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stuconestogacon-my.sharepoint.com/personal/molaiya6330_conestogac_on_ca/Documents/"/>
    </mc:Choice>
  </mc:AlternateContent>
  <xr:revisionPtr revIDLastSave="18" documentId="8_{EC46EC50-6DA9-4DBA-927F-A6B541A5634E}" xr6:coauthVersionLast="47" xr6:coauthVersionMax="47" xr10:uidLastSave="{D88D4D3A-0992-4B29-8DA6-FA0E5EC91B15}"/>
  <bookViews>
    <workbookView xWindow="-110" yWindow="-110" windowWidth="19420" windowHeight="11020" firstSheet="10" activeTab="15" xr2:uid="{B9119C3A-3855-4B05-8115-B27B3467BB1D}"/>
  </bookViews>
  <sheets>
    <sheet name="ReadmeFirst" sheetId="19" r:id="rId1"/>
    <sheet name="Deliverables" sheetId="1" r:id="rId2"/>
    <sheet name="workflow" sheetId="18" r:id="rId3"/>
    <sheet name="Record Types" sheetId="3" r:id="rId4"/>
    <sheet name="Data Model" sheetId="15" r:id="rId5"/>
    <sheet name="Devices" sheetId="4" r:id="rId6"/>
    <sheet name="112 DM" sheetId="6" r:id="rId7"/>
    <sheet name="113 DM" sheetId="7" r:id="rId8"/>
    <sheet name="106 DM" sheetId="10" r:id="rId9"/>
    <sheet name="123 DM" sheetId="8" r:id="rId10"/>
    <sheet name="StartUps Logins" sheetId="9" r:id="rId11"/>
    <sheet name="Tech Support" sheetId="13" r:id="rId12"/>
    <sheet name="144 DM" sheetId="11" r:id="rId13"/>
    <sheet name="Workday time DM" sheetId="12" r:id="rId14"/>
    <sheet name="WorkDayStats" sheetId="21" r:id="rId15"/>
    <sheet name="Sheet1" sheetId="16" r:id="rId16"/>
  </sheets>
  <definedNames>
    <definedName name="_xlnm._FilterDatabase" localSheetId="8" hidden="1">'106 DM'!$A$12:$L$137</definedName>
    <definedName name="_xlnm._FilterDatabase" localSheetId="9" hidden="1">'123 DM'!$C$12:$L$196</definedName>
    <definedName name="_xlnm._FilterDatabase" localSheetId="12" hidden="1">'144 DM'!$A$9:$G$9</definedName>
    <definedName name="_xlnm._FilterDatabase" localSheetId="4" hidden="1">'Data Model'!$A$11:$I$1675</definedName>
    <definedName name="_xlnm._FilterDatabase" localSheetId="5" hidden="1">Devices!$F$7:$G$7</definedName>
    <definedName name="_xlnm._FilterDatabase" localSheetId="15" hidden="1">Sheet1!$A$4:$K$189</definedName>
    <definedName name="_xlnm._FilterDatabase" localSheetId="13" hidden="1">'Workday time DM'!$A$9:$J$9</definedName>
  </definedNames>
  <calcPr calcId="191028"/>
  <pivotCaches>
    <pivotCache cacheId="4" r:id="rId17"/>
    <pivotCache cacheId="5" r:id="rId18"/>
    <pivotCache cacheId="6" r:id="rId19"/>
    <pivotCache cacheId="7" r:id="rId20"/>
    <pivotCache cacheId="8" r:id="rId21"/>
    <pivotCache cacheId="9" r:id="rId22"/>
    <pivotCache cacheId="10" r:id="rId23"/>
    <pivotCache cacheId="11" r:id="rId2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12" l="1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131" i="15"/>
  <c r="L132" i="15"/>
  <c r="L133" i="15"/>
  <c r="L134" i="15"/>
  <c r="L135" i="15"/>
  <c r="L136" i="15"/>
  <c r="L137" i="15"/>
  <c r="L138" i="15"/>
  <c r="L139" i="15"/>
  <c r="L140" i="15"/>
  <c r="L141" i="15"/>
  <c r="L142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188" i="15"/>
  <c r="L189" i="15"/>
  <c r="L190" i="15"/>
  <c r="L191" i="15"/>
  <c r="L192" i="15"/>
  <c r="L193" i="15"/>
  <c r="L194" i="15"/>
  <c r="L195" i="15"/>
  <c r="L196" i="15"/>
  <c r="L197" i="15"/>
  <c r="L198" i="15"/>
  <c r="L199" i="15"/>
  <c r="L200" i="15"/>
  <c r="L201" i="15"/>
  <c r="L202" i="15"/>
  <c r="L203" i="15"/>
  <c r="L204" i="15"/>
  <c r="L205" i="15"/>
  <c r="L206" i="15"/>
  <c r="L207" i="15"/>
  <c r="L208" i="15"/>
  <c r="L209" i="15"/>
  <c r="L210" i="15"/>
  <c r="L211" i="15"/>
  <c r="L212" i="15"/>
  <c r="L213" i="15"/>
  <c r="L214" i="15"/>
  <c r="L215" i="15"/>
  <c r="L216" i="15"/>
  <c r="L217" i="15"/>
  <c r="L218" i="15"/>
  <c r="L219" i="15"/>
  <c r="L220" i="15"/>
  <c r="L221" i="15"/>
  <c r="L222" i="15"/>
  <c r="L223" i="15"/>
  <c r="L224" i="15"/>
  <c r="L225" i="15"/>
  <c r="L226" i="15"/>
  <c r="L227" i="15"/>
  <c r="L228" i="15"/>
  <c r="L229" i="15"/>
  <c r="L230" i="15"/>
  <c r="L231" i="15"/>
  <c r="L232" i="15"/>
  <c r="L233" i="15"/>
  <c r="L234" i="15"/>
  <c r="L235" i="15"/>
  <c r="L236" i="15"/>
  <c r="L237" i="15"/>
  <c r="L238" i="15"/>
  <c r="L239" i="15"/>
  <c r="L240" i="15"/>
  <c r="L241" i="15"/>
  <c r="L242" i="15"/>
  <c r="L243" i="15"/>
  <c r="L244" i="15"/>
  <c r="L245" i="15"/>
  <c r="L246" i="15"/>
  <c r="L247" i="15"/>
  <c r="L248" i="15"/>
  <c r="L249" i="15"/>
  <c r="L250" i="15"/>
  <c r="L251" i="15"/>
  <c r="L252" i="15"/>
  <c r="L253" i="15"/>
  <c r="L254" i="15"/>
  <c r="L255" i="15"/>
  <c r="L256" i="15"/>
  <c r="L257" i="15"/>
  <c r="L258" i="15"/>
  <c r="L259" i="15"/>
  <c r="L260" i="15"/>
  <c r="L261" i="15"/>
  <c r="L262" i="15"/>
  <c r="L263" i="15"/>
  <c r="L264" i="15"/>
  <c r="L265" i="15"/>
  <c r="L266" i="15"/>
  <c r="L267" i="15"/>
  <c r="L268" i="15"/>
  <c r="L269" i="15"/>
  <c r="L270" i="15"/>
  <c r="L271" i="15"/>
  <c r="L272" i="15"/>
  <c r="L273" i="15"/>
  <c r="L274" i="15"/>
  <c r="L275" i="15"/>
  <c r="L276" i="15"/>
  <c r="L277" i="15"/>
  <c r="L278" i="15"/>
  <c r="L279" i="15"/>
  <c r="L280" i="15"/>
  <c r="L281" i="15"/>
  <c r="L282" i="15"/>
  <c r="L283" i="15"/>
  <c r="L284" i="15"/>
  <c r="L285" i="15"/>
  <c r="L286" i="15"/>
  <c r="L287" i="15"/>
  <c r="L288" i="15"/>
  <c r="L289" i="15"/>
  <c r="L290" i="15"/>
  <c r="L291" i="15"/>
  <c r="L292" i="15"/>
  <c r="L293" i="15"/>
  <c r="L294" i="15"/>
  <c r="L295" i="15"/>
  <c r="L296" i="15"/>
  <c r="L297" i="15"/>
  <c r="L298" i="15"/>
  <c r="L299" i="15"/>
  <c r="L300" i="15"/>
  <c r="L301" i="15"/>
  <c r="L302" i="15"/>
  <c r="L303" i="15"/>
  <c r="L304" i="15"/>
  <c r="L305" i="15"/>
  <c r="L306" i="15"/>
  <c r="L307" i="15"/>
  <c r="L308" i="15"/>
  <c r="L309" i="15"/>
  <c r="L310" i="15"/>
  <c r="L311" i="15"/>
  <c r="L312" i="15"/>
  <c r="L313" i="15"/>
  <c r="L314" i="15"/>
  <c r="L315" i="15"/>
  <c r="L316" i="15"/>
  <c r="L317" i="15"/>
  <c r="L318" i="15"/>
  <c r="L319" i="15"/>
  <c r="L320" i="15"/>
  <c r="L321" i="15"/>
  <c r="L322" i="15"/>
  <c r="L323" i="15"/>
  <c r="L324" i="15"/>
  <c r="L325" i="15"/>
  <c r="L326" i="15"/>
  <c r="L327" i="15"/>
  <c r="L328" i="15"/>
  <c r="L329" i="15"/>
  <c r="L330" i="15"/>
  <c r="L331" i="15"/>
  <c r="L332" i="15"/>
  <c r="L333" i="15"/>
  <c r="L334" i="15"/>
  <c r="L335" i="15"/>
  <c r="L336" i="15"/>
  <c r="L337" i="15"/>
  <c r="L338" i="15"/>
  <c r="L339" i="15"/>
  <c r="L340" i="15"/>
  <c r="L341" i="15"/>
  <c r="L342" i="15"/>
  <c r="L343" i="15"/>
  <c r="L344" i="15"/>
  <c r="L345" i="15"/>
  <c r="L346" i="15"/>
  <c r="L347" i="15"/>
  <c r="L348" i="15"/>
  <c r="L349" i="15"/>
  <c r="L350" i="15"/>
  <c r="L351" i="15"/>
  <c r="L352" i="15"/>
  <c r="L353" i="15"/>
  <c r="L354" i="15"/>
  <c r="L355" i="15"/>
  <c r="L356" i="15"/>
  <c r="L357" i="15"/>
  <c r="L358" i="15"/>
  <c r="L359" i="15"/>
  <c r="L360" i="15"/>
  <c r="L361" i="15"/>
  <c r="L362" i="15"/>
  <c r="L363" i="15"/>
  <c r="L364" i="15"/>
  <c r="L365" i="15"/>
  <c r="L366" i="15"/>
  <c r="L367" i="15"/>
  <c r="L368" i="15"/>
  <c r="L369" i="15"/>
  <c r="L370" i="15"/>
  <c r="L371" i="15"/>
  <c r="L372" i="15"/>
  <c r="L373" i="15"/>
  <c r="L374" i="15"/>
  <c r="L375" i="15"/>
  <c r="L376" i="15"/>
  <c r="L377" i="15"/>
  <c r="L378" i="15"/>
  <c r="L379" i="15"/>
  <c r="L380" i="15"/>
  <c r="L381" i="15"/>
  <c r="L382" i="15"/>
  <c r="L383" i="15"/>
  <c r="L384" i="15"/>
  <c r="L385" i="15"/>
  <c r="L386" i="15"/>
  <c r="L387" i="15"/>
  <c r="L388" i="15"/>
  <c r="L389" i="15"/>
  <c r="L390" i="15"/>
  <c r="L391" i="15"/>
  <c r="L392" i="15"/>
  <c r="L393" i="15"/>
  <c r="L394" i="15"/>
  <c r="L395" i="15"/>
  <c r="L396" i="15"/>
  <c r="L397" i="15"/>
  <c r="L398" i="15"/>
  <c r="L399" i="15"/>
  <c r="L400" i="15"/>
  <c r="L401" i="15"/>
  <c r="L402" i="15"/>
  <c r="L403" i="15"/>
  <c r="L404" i="15"/>
  <c r="L405" i="15"/>
  <c r="L406" i="15"/>
  <c r="L407" i="15"/>
  <c r="L408" i="15"/>
  <c r="L409" i="15"/>
  <c r="L410" i="15"/>
  <c r="L411" i="15"/>
  <c r="L412" i="15"/>
  <c r="L413" i="15"/>
  <c r="L414" i="15"/>
  <c r="L415" i="15"/>
  <c r="L416" i="15"/>
  <c r="L417" i="15"/>
  <c r="L418" i="15"/>
  <c r="L419" i="15"/>
  <c r="L420" i="15"/>
  <c r="L421" i="15"/>
  <c r="L422" i="15"/>
  <c r="L423" i="15"/>
  <c r="L424" i="15"/>
  <c r="L425" i="15"/>
  <c r="L426" i="15"/>
  <c r="L427" i="15"/>
  <c r="L428" i="15"/>
  <c r="L429" i="15"/>
  <c r="L430" i="15"/>
  <c r="L431" i="15"/>
  <c r="L432" i="15"/>
  <c r="L433" i="15"/>
  <c r="L434" i="15"/>
  <c r="L435" i="15"/>
  <c r="L436" i="15"/>
  <c r="L437" i="15"/>
  <c r="L438" i="15"/>
  <c r="L439" i="15"/>
  <c r="L440" i="15"/>
  <c r="L441" i="15"/>
  <c r="L442" i="15"/>
  <c r="L443" i="15"/>
  <c r="L444" i="15"/>
  <c r="L445" i="15"/>
  <c r="L446" i="15"/>
  <c r="L447" i="15"/>
  <c r="L448" i="15"/>
  <c r="L449" i="15"/>
  <c r="L450" i="15"/>
  <c r="L451" i="15"/>
  <c r="L452" i="15"/>
  <c r="L453" i="15"/>
  <c r="L454" i="15"/>
  <c r="L455" i="15"/>
  <c r="L456" i="15"/>
  <c r="L457" i="15"/>
  <c r="L458" i="15"/>
  <c r="L459" i="15"/>
  <c r="L460" i="15"/>
  <c r="L461" i="15"/>
  <c r="L462" i="15"/>
  <c r="L463" i="15"/>
  <c r="L464" i="15"/>
  <c r="L465" i="15"/>
  <c r="L466" i="15"/>
  <c r="L467" i="15"/>
  <c r="L468" i="15"/>
  <c r="L469" i="15"/>
  <c r="L470" i="15"/>
  <c r="L471" i="15"/>
  <c r="L472" i="15"/>
  <c r="L473" i="15"/>
  <c r="L474" i="15"/>
  <c r="L475" i="15"/>
  <c r="L476" i="15"/>
  <c r="L477" i="15"/>
  <c r="L478" i="15"/>
  <c r="L479" i="15"/>
  <c r="L480" i="15"/>
  <c r="L481" i="15"/>
  <c r="L482" i="15"/>
  <c r="L483" i="15"/>
  <c r="L484" i="15"/>
  <c r="L485" i="15"/>
  <c r="L486" i="15"/>
  <c r="L487" i="15"/>
  <c r="L488" i="15"/>
  <c r="L489" i="15"/>
  <c r="L490" i="15"/>
  <c r="L491" i="15"/>
  <c r="L492" i="15"/>
  <c r="L493" i="15"/>
  <c r="L494" i="15"/>
  <c r="L495" i="15"/>
  <c r="L496" i="15"/>
  <c r="L497" i="15"/>
  <c r="L498" i="15"/>
  <c r="L499" i="15"/>
  <c r="L500" i="15"/>
  <c r="L501" i="15"/>
  <c r="L502" i="15"/>
  <c r="L503" i="15"/>
  <c r="L504" i="15"/>
  <c r="L505" i="15"/>
  <c r="L506" i="15"/>
  <c r="L507" i="15"/>
  <c r="L508" i="15"/>
  <c r="L509" i="15"/>
  <c r="L510" i="15"/>
  <c r="L511" i="15"/>
  <c r="L512" i="15"/>
  <c r="L513" i="15"/>
  <c r="L514" i="15"/>
  <c r="L515" i="15"/>
  <c r="L516" i="15"/>
  <c r="L517" i="15"/>
  <c r="L518" i="15"/>
  <c r="L519" i="15"/>
  <c r="L520" i="15"/>
  <c r="L521" i="15"/>
  <c r="L522" i="15"/>
  <c r="L523" i="15"/>
  <c r="L524" i="15"/>
  <c r="L525" i="15"/>
  <c r="L526" i="15"/>
  <c r="L527" i="15"/>
  <c r="L528" i="15"/>
  <c r="L529" i="15"/>
  <c r="L530" i="15"/>
  <c r="L531" i="15"/>
  <c r="L532" i="15"/>
  <c r="L533" i="15"/>
  <c r="L534" i="15"/>
  <c r="L535" i="15"/>
  <c r="L536" i="15"/>
  <c r="L537" i="15"/>
  <c r="L538" i="15"/>
  <c r="L539" i="15"/>
  <c r="L540" i="15"/>
  <c r="L541" i="15"/>
  <c r="L542" i="15"/>
  <c r="L543" i="15"/>
  <c r="L544" i="15"/>
  <c r="L545" i="15"/>
  <c r="L546" i="15"/>
  <c r="L547" i="15"/>
  <c r="L548" i="15"/>
  <c r="L549" i="15"/>
  <c r="L550" i="15"/>
  <c r="L551" i="15"/>
  <c r="L552" i="15"/>
  <c r="L553" i="15"/>
  <c r="L554" i="15"/>
  <c r="L555" i="15"/>
  <c r="L556" i="15"/>
  <c r="L557" i="15"/>
  <c r="L558" i="15"/>
  <c r="L559" i="15"/>
  <c r="L560" i="15"/>
  <c r="L561" i="15"/>
  <c r="L562" i="15"/>
  <c r="L563" i="15"/>
  <c r="L564" i="15"/>
  <c r="L565" i="15"/>
  <c r="L566" i="15"/>
  <c r="L567" i="15"/>
  <c r="L568" i="15"/>
  <c r="L569" i="15"/>
  <c r="L570" i="15"/>
  <c r="L571" i="15"/>
  <c r="L572" i="15"/>
  <c r="L573" i="15"/>
  <c r="L574" i="15"/>
  <c r="L575" i="15"/>
  <c r="L576" i="15"/>
  <c r="L577" i="15"/>
  <c r="L578" i="15"/>
  <c r="L579" i="15"/>
  <c r="L580" i="15"/>
  <c r="L581" i="15"/>
  <c r="L582" i="15"/>
  <c r="L583" i="15"/>
  <c r="L584" i="15"/>
  <c r="L585" i="15"/>
  <c r="L586" i="15"/>
  <c r="L587" i="15"/>
  <c r="L588" i="15"/>
  <c r="L589" i="15"/>
  <c r="L590" i="15"/>
  <c r="L591" i="15"/>
  <c r="L592" i="15"/>
  <c r="L593" i="15"/>
  <c r="L594" i="15"/>
  <c r="L595" i="15"/>
  <c r="L596" i="15"/>
  <c r="L597" i="15"/>
  <c r="L598" i="15"/>
  <c r="L599" i="15"/>
  <c r="L600" i="15"/>
  <c r="L601" i="15"/>
  <c r="L602" i="15"/>
  <c r="L603" i="15"/>
  <c r="L604" i="15"/>
  <c r="L605" i="15"/>
  <c r="L606" i="15"/>
  <c r="L607" i="15"/>
  <c r="L608" i="15"/>
  <c r="L609" i="15"/>
  <c r="L610" i="15"/>
  <c r="L611" i="15"/>
  <c r="L612" i="15"/>
  <c r="L613" i="15"/>
  <c r="L614" i="15"/>
  <c r="L615" i="15"/>
  <c r="L616" i="15"/>
  <c r="L617" i="15"/>
  <c r="L618" i="15"/>
  <c r="L619" i="15"/>
  <c r="L620" i="15"/>
  <c r="L621" i="15"/>
  <c r="L622" i="15"/>
  <c r="L623" i="15"/>
  <c r="L624" i="15"/>
  <c r="L625" i="15"/>
  <c r="L626" i="15"/>
  <c r="L627" i="15"/>
  <c r="L628" i="15"/>
  <c r="L629" i="15"/>
  <c r="L630" i="15"/>
  <c r="L631" i="15"/>
  <c r="L632" i="15"/>
  <c r="L633" i="15"/>
  <c r="L634" i="15"/>
  <c r="L635" i="15"/>
  <c r="L636" i="15"/>
  <c r="L637" i="15"/>
  <c r="L638" i="15"/>
  <c r="L639" i="15"/>
  <c r="L640" i="15"/>
  <c r="L641" i="15"/>
  <c r="L642" i="15"/>
  <c r="L643" i="15"/>
  <c r="L644" i="15"/>
  <c r="L645" i="15"/>
  <c r="L646" i="15"/>
  <c r="L647" i="15"/>
  <c r="L648" i="15"/>
  <c r="L649" i="15"/>
  <c r="L650" i="15"/>
  <c r="L651" i="15"/>
  <c r="L652" i="15"/>
  <c r="L653" i="15"/>
  <c r="L654" i="15"/>
  <c r="L655" i="15"/>
  <c r="L656" i="15"/>
  <c r="L657" i="15"/>
  <c r="L658" i="15"/>
  <c r="L659" i="15"/>
  <c r="L660" i="15"/>
  <c r="L661" i="15"/>
  <c r="L662" i="15"/>
  <c r="L663" i="15"/>
  <c r="L664" i="15"/>
  <c r="L665" i="15"/>
  <c r="L666" i="15"/>
  <c r="L667" i="15"/>
  <c r="L668" i="15"/>
  <c r="L669" i="15"/>
  <c r="L670" i="15"/>
  <c r="L671" i="15"/>
  <c r="L672" i="15"/>
  <c r="L673" i="15"/>
  <c r="L674" i="15"/>
  <c r="L675" i="15"/>
  <c r="L676" i="15"/>
  <c r="L677" i="15"/>
  <c r="L678" i="15"/>
  <c r="L679" i="15"/>
  <c r="L680" i="15"/>
  <c r="L681" i="15"/>
  <c r="L682" i="15"/>
  <c r="L683" i="15"/>
  <c r="L684" i="15"/>
  <c r="L685" i="15"/>
  <c r="L686" i="15"/>
  <c r="L687" i="15"/>
  <c r="L688" i="15"/>
  <c r="L689" i="15"/>
  <c r="L690" i="15"/>
  <c r="L691" i="15"/>
  <c r="L692" i="15"/>
  <c r="L693" i="15"/>
  <c r="L694" i="15"/>
  <c r="L695" i="15"/>
  <c r="L696" i="15"/>
  <c r="L697" i="15"/>
  <c r="L698" i="15"/>
  <c r="L699" i="15"/>
  <c r="L700" i="15"/>
  <c r="L701" i="15"/>
  <c r="L702" i="15"/>
  <c r="L703" i="15"/>
  <c r="L704" i="15"/>
  <c r="L705" i="15"/>
  <c r="L706" i="15"/>
  <c r="L707" i="15"/>
  <c r="L708" i="15"/>
  <c r="L709" i="15"/>
  <c r="L710" i="15"/>
  <c r="L711" i="15"/>
  <c r="L712" i="15"/>
  <c r="L713" i="15"/>
  <c r="L714" i="15"/>
  <c r="L715" i="15"/>
  <c r="L716" i="15"/>
  <c r="L717" i="15"/>
  <c r="L718" i="15"/>
  <c r="L719" i="15"/>
  <c r="L720" i="15"/>
  <c r="L721" i="15"/>
  <c r="L722" i="15"/>
  <c r="L723" i="15"/>
  <c r="L724" i="15"/>
  <c r="L725" i="15"/>
  <c r="L726" i="15"/>
  <c r="L727" i="15"/>
  <c r="L728" i="15"/>
  <c r="L729" i="15"/>
  <c r="L730" i="15"/>
  <c r="L731" i="15"/>
  <c r="L732" i="15"/>
  <c r="L733" i="15"/>
  <c r="L734" i="15"/>
  <c r="L735" i="15"/>
  <c r="L736" i="15"/>
  <c r="L737" i="15"/>
  <c r="L738" i="15"/>
  <c r="L739" i="15"/>
  <c r="L740" i="15"/>
  <c r="L741" i="15"/>
  <c r="L742" i="15"/>
  <c r="L743" i="15"/>
  <c r="L744" i="15"/>
  <c r="L745" i="15"/>
  <c r="L746" i="15"/>
  <c r="L747" i="15"/>
  <c r="L748" i="15"/>
  <c r="L749" i="15"/>
  <c r="L750" i="15"/>
  <c r="L751" i="15"/>
  <c r="L752" i="15"/>
  <c r="L753" i="15"/>
  <c r="L754" i="15"/>
  <c r="L755" i="15"/>
  <c r="L756" i="15"/>
  <c r="L757" i="15"/>
  <c r="L758" i="15"/>
  <c r="L759" i="15"/>
  <c r="L760" i="15"/>
  <c r="L761" i="15"/>
  <c r="L762" i="15"/>
  <c r="L763" i="15"/>
  <c r="L764" i="15"/>
  <c r="L765" i="15"/>
  <c r="L766" i="15"/>
  <c r="L767" i="15"/>
  <c r="L768" i="15"/>
  <c r="L769" i="15"/>
  <c r="L770" i="15"/>
  <c r="L771" i="15"/>
  <c r="L772" i="15"/>
  <c r="L773" i="15"/>
  <c r="L774" i="15"/>
  <c r="L775" i="15"/>
  <c r="L776" i="15"/>
  <c r="L777" i="15"/>
  <c r="L778" i="15"/>
  <c r="L779" i="15"/>
  <c r="L780" i="15"/>
  <c r="L781" i="15"/>
  <c r="L782" i="15"/>
  <c r="L783" i="15"/>
  <c r="L784" i="15"/>
  <c r="L785" i="15"/>
  <c r="L786" i="15"/>
  <c r="L787" i="15"/>
  <c r="L788" i="15"/>
  <c r="L789" i="15"/>
  <c r="L790" i="15"/>
  <c r="L791" i="15"/>
  <c r="L792" i="15"/>
  <c r="L793" i="15"/>
  <c r="L794" i="15"/>
  <c r="L795" i="15"/>
  <c r="L796" i="15"/>
  <c r="L797" i="15"/>
  <c r="L798" i="15"/>
  <c r="L799" i="15"/>
  <c r="L800" i="15"/>
  <c r="L801" i="15"/>
  <c r="L802" i="15"/>
  <c r="L803" i="15"/>
  <c r="L804" i="15"/>
  <c r="L805" i="15"/>
  <c r="L806" i="15"/>
  <c r="L807" i="15"/>
  <c r="L808" i="15"/>
  <c r="L809" i="15"/>
  <c r="L810" i="15"/>
  <c r="L811" i="15"/>
  <c r="L812" i="15"/>
  <c r="L813" i="15"/>
  <c r="L814" i="15"/>
  <c r="L815" i="15"/>
  <c r="L816" i="15"/>
  <c r="L817" i="15"/>
  <c r="L818" i="15"/>
  <c r="L819" i="15"/>
  <c r="L820" i="15"/>
  <c r="L821" i="15"/>
  <c r="L822" i="15"/>
  <c r="L823" i="15"/>
  <c r="L824" i="15"/>
  <c r="L825" i="15"/>
  <c r="L826" i="15"/>
  <c r="L827" i="15"/>
  <c r="L828" i="15"/>
  <c r="L829" i="15"/>
  <c r="L830" i="15"/>
  <c r="L831" i="15"/>
  <c r="L832" i="15"/>
  <c r="L833" i="15"/>
  <c r="L834" i="15"/>
  <c r="L835" i="15"/>
  <c r="L836" i="15"/>
  <c r="L837" i="15"/>
  <c r="L838" i="15"/>
  <c r="L839" i="15"/>
  <c r="L840" i="15"/>
  <c r="L841" i="15"/>
  <c r="L842" i="15"/>
  <c r="L843" i="15"/>
  <c r="L844" i="15"/>
  <c r="L845" i="15"/>
  <c r="L846" i="15"/>
  <c r="L847" i="15"/>
  <c r="L848" i="15"/>
  <c r="L849" i="15"/>
  <c r="L850" i="15"/>
  <c r="L851" i="15"/>
  <c r="L852" i="15"/>
  <c r="L853" i="15"/>
  <c r="L854" i="15"/>
  <c r="L855" i="15"/>
  <c r="L856" i="15"/>
  <c r="L857" i="15"/>
  <c r="L858" i="15"/>
  <c r="L859" i="15"/>
  <c r="L860" i="15"/>
  <c r="L861" i="15"/>
  <c r="L862" i="15"/>
  <c r="L863" i="15"/>
  <c r="L864" i="15"/>
  <c r="L865" i="15"/>
  <c r="L866" i="15"/>
  <c r="L867" i="15"/>
  <c r="L868" i="15"/>
  <c r="L869" i="15"/>
  <c r="L870" i="15"/>
  <c r="L871" i="15"/>
  <c r="L872" i="15"/>
  <c r="L873" i="15"/>
  <c r="L874" i="15"/>
  <c r="L875" i="15"/>
  <c r="L876" i="15"/>
  <c r="L877" i="15"/>
  <c r="L878" i="15"/>
  <c r="L879" i="15"/>
  <c r="L880" i="15"/>
  <c r="L881" i="15"/>
  <c r="L882" i="15"/>
  <c r="L883" i="15"/>
  <c r="L884" i="15"/>
  <c r="L885" i="15"/>
  <c r="L886" i="15"/>
  <c r="L887" i="15"/>
  <c r="L888" i="15"/>
  <c r="L889" i="15"/>
  <c r="L890" i="15"/>
  <c r="L891" i="15"/>
  <c r="L892" i="15"/>
  <c r="L893" i="15"/>
  <c r="L894" i="15"/>
  <c r="L895" i="15"/>
  <c r="L896" i="15"/>
  <c r="L897" i="15"/>
  <c r="L898" i="15"/>
  <c r="L899" i="15"/>
  <c r="L900" i="15"/>
  <c r="L901" i="15"/>
  <c r="L902" i="15"/>
  <c r="L903" i="15"/>
  <c r="L904" i="15"/>
  <c r="L905" i="15"/>
  <c r="L906" i="15"/>
  <c r="L907" i="15"/>
  <c r="L908" i="15"/>
  <c r="L909" i="15"/>
  <c r="L910" i="15"/>
  <c r="L911" i="15"/>
  <c r="L912" i="15"/>
  <c r="L913" i="15"/>
  <c r="L914" i="15"/>
  <c r="L915" i="15"/>
  <c r="L916" i="15"/>
  <c r="L917" i="15"/>
  <c r="L918" i="15"/>
  <c r="L919" i="15"/>
  <c r="L920" i="15"/>
  <c r="L921" i="15"/>
  <c r="L922" i="15"/>
  <c r="L923" i="15"/>
  <c r="L924" i="15"/>
  <c r="L925" i="15"/>
  <c r="L926" i="15"/>
  <c r="L927" i="15"/>
  <c r="L928" i="15"/>
  <c r="L929" i="15"/>
  <c r="L930" i="15"/>
  <c r="L931" i="15"/>
  <c r="L932" i="15"/>
  <c r="L933" i="15"/>
  <c r="L934" i="15"/>
  <c r="L935" i="15"/>
  <c r="L936" i="15"/>
  <c r="L937" i="15"/>
  <c r="L938" i="15"/>
  <c r="L939" i="15"/>
  <c r="L940" i="15"/>
  <c r="L941" i="15"/>
  <c r="L942" i="15"/>
  <c r="L943" i="15"/>
  <c r="L944" i="15"/>
  <c r="L945" i="15"/>
  <c r="L946" i="15"/>
  <c r="L947" i="15"/>
  <c r="L948" i="15"/>
  <c r="L949" i="15"/>
  <c r="L950" i="15"/>
  <c r="L951" i="15"/>
  <c r="L952" i="15"/>
  <c r="L953" i="15"/>
  <c r="L954" i="15"/>
  <c r="L955" i="15"/>
  <c r="L956" i="15"/>
  <c r="L957" i="15"/>
  <c r="L958" i="15"/>
  <c r="L959" i="15"/>
  <c r="L960" i="15"/>
  <c r="L961" i="15"/>
  <c r="L962" i="15"/>
  <c r="L963" i="15"/>
  <c r="L964" i="15"/>
  <c r="L965" i="15"/>
  <c r="L966" i="15"/>
  <c r="L967" i="15"/>
  <c r="L968" i="15"/>
  <c r="L969" i="15"/>
  <c r="L970" i="15"/>
  <c r="L971" i="15"/>
  <c r="L972" i="15"/>
  <c r="L973" i="15"/>
  <c r="L974" i="15"/>
  <c r="L975" i="15"/>
  <c r="L976" i="15"/>
  <c r="L977" i="15"/>
  <c r="L978" i="15"/>
  <c r="L979" i="15"/>
  <c r="L980" i="15"/>
  <c r="L981" i="15"/>
  <c r="L982" i="15"/>
  <c r="L983" i="15"/>
  <c r="L984" i="15"/>
  <c r="L985" i="15"/>
  <c r="L986" i="15"/>
  <c r="L987" i="15"/>
  <c r="L988" i="15"/>
  <c r="L989" i="15"/>
  <c r="L990" i="15"/>
  <c r="L991" i="15"/>
  <c r="L992" i="15"/>
  <c r="L993" i="15"/>
  <c r="L994" i="15"/>
  <c r="L995" i="15"/>
  <c r="L996" i="15"/>
  <c r="L997" i="15"/>
  <c r="L998" i="15"/>
  <c r="L999" i="15"/>
  <c r="L1000" i="15"/>
  <c r="L1001" i="15"/>
  <c r="L1002" i="15"/>
  <c r="L1003" i="15"/>
  <c r="L1004" i="15"/>
  <c r="L1005" i="15"/>
  <c r="L1006" i="15"/>
  <c r="L1007" i="15"/>
  <c r="L1008" i="15"/>
  <c r="L1009" i="15"/>
  <c r="L1010" i="15"/>
  <c r="L1011" i="15"/>
  <c r="L1012" i="15"/>
  <c r="L1013" i="15"/>
  <c r="L1014" i="15"/>
  <c r="L1015" i="15"/>
  <c r="L1016" i="15"/>
  <c r="L1017" i="15"/>
  <c r="L1018" i="15"/>
  <c r="L1019" i="15"/>
  <c r="L1020" i="15"/>
  <c r="L1021" i="15"/>
  <c r="L1022" i="15"/>
  <c r="L1023" i="15"/>
  <c r="L1024" i="15"/>
  <c r="L1025" i="15"/>
  <c r="L1026" i="15"/>
  <c r="L1027" i="15"/>
  <c r="L1028" i="15"/>
  <c r="L1029" i="15"/>
  <c r="L1030" i="15"/>
  <c r="L1031" i="15"/>
  <c r="L1032" i="15"/>
  <c r="L1033" i="15"/>
  <c r="L1034" i="15"/>
  <c r="L1035" i="15"/>
  <c r="L1036" i="15"/>
  <c r="L1037" i="15"/>
  <c r="L1038" i="15"/>
  <c r="L1039" i="15"/>
  <c r="L1040" i="15"/>
  <c r="L1041" i="15"/>
  <c r="L1042" i="15"/>
  <c r="L1043" i="15"/>
  <c r="L1044" i="15"/>
  <c r="L1045" i="15"/>
  <c r="L1046" i="15"/>
  <c r="L1047" i="15"/>
  <c r="L1048" i="15"/>
  <c r="L1049" i="15"/>
  <c r="L1050" i="15"/>
  <c r="L1051" i="15"/>
  <c r="L1052" i="15"/>
  <c r="L1053" i="15"/>
  <c r="L1054" i="15"/>
  <c r="L1055" i="15"/>
  <c r="L1056" i="15"/>
  <c r="L1057" i="15"/>
  <c r="L1058" i="15"/>
  <c r="L1059" i="15"/>
  <c r="L1060" i="15"/>
  <c r="L1061" i="15"/>
  <c r="L1062" i="15"/>
  <c r="L1063" i="15"/>
  <c r="L1064" i="15"/>
  <c r="L1065" i="15"/>
  <c r="L1066" i="15"/>
  <c r="L1067" i="15"/>
  <c r="L1068" i="15"/>
  <c r="L1069" i="15"/>
  <c r="L1070" i="15"/>
  <c r="L1071" i="15"/>
  <c r="L1072" i="15"/>
  <c r="L1073" i="15"/>
  <c r="L1074" i="15"/>
  <c r="L1075" i="15"/>
  <c r="L1076" i="15"/>
  <c r="L1077" i="15"/>
  <c r="L1078" i="15"/>
  <c r="L1079" i="15"/>
  <c r="L1080" i="15"/>
  <c r="L1081" i="15"/>
  <c r="L1082" i="15"/>
  <c r="L1083" i="15"/>
  <c r="L1084" i="15"/>
  <c r="L1085" i="15"/>
  <c r="L1086" i="15"/>
  <c r="L1087" i="15"/>
  <c r="L1088" i="15"/>
  <c r="L1089" i="15"/>
  <c r="L1090" i="15"/>
  <c r="L1091" i="15"/>
  <c r="L1092" i="15"/>
  <c r="L1093" i="15"/>
  <c r="L1094" i="15"/>
  <c r="L1095" i="15"/>
  <c r="L1096" i="15"/>
  <c r="L1097" i="15"/>
  <c r="L1098" i="15"/>
  <c r="L1099" i="15"/>
  <c r="L1100" i="15"/>
  <c r="L1101" i="15"/>
  <c r="L1102" i="15"/>
  <c r="L1103" i="15"/>
  <c r="L1104" i="15"/>
  <c r="L1105" i="15"/>
  <c r="L1106" i="15"/>
  <c r="L1107" i="15"/>
  <c r="L1108" i="15"/>
  <c r="L1109" i="15"/>
  <c r="L1110" i="15"/>
  <c r="L1111" i="15"/>
  <c r="L1112" i="15"/>
  <c r="L1113" i="15"/>
  <c r="L1114" i="15"/>
  <c r="L1115" i="15"/>
  <c r="L1116" i="15"/>
  <c r="L1117" i="15"/>
  <c r="L1118" i="15"/>
  <c r="L1119" i="15"/>
  <c r="L1120" i="15"/>
  <c r="L1121" i="15"/>
  <c r="L1122" i="15"/>
  <c r="L1123" i="15"/>
  <c r="L1124" i="15"/>
  <c r="L1125" i="15"/>
  <c r="L1126" i="15"/>
  <c r="L1127" i="15"/>
  <c r="L1128" i="15"/>
  <c r="L1129" i="15"/>
  <c r="L1130" i="15"/>
  <c r="L1131" i="15"/>
  <c r="L1132" i="15"/>
  <c r="L1133" i="15"/>
  <c r="L1134" i="15"/>
  <c r="L1135" i="15"/>
  <c r="L1136" i="15"/>
  <c r="L1137" i="15"/>
  <c r="L1138" i="15"/>
  <c r="L1139" i="15"/>
  <c r="L1140" i="15"/>
  <c r="L1141" i="15"/>
  <c r="L1142" i="15"/>
  <c r="L1143" i="15"/>
  <c r="L1144" i="15"/>
  <c r="L1145" i="15"/>
  <c r="L1146" i="15"/>
  <c r="L1147" i="15"/>
  <c r="L1148" i="15"/>
  <c r="L1149" i="15"/>
  <c r="L1150" i="15"/>
  <c r="L1151" i="15"/>
  <c r="L1152" i="15"/>
  <c r="L1153" i="15"/>
  <c r="L1154" i="15"/>
  <c r="L1155" i="15"/>
  <c r="L1156" i="15"/>
  <c r="L1157" i="15"/>
  <c r="L1158" i="15"/>
  <c r="L1159" i="15"/>
  <c r="L1160" i="15"/>
  <c r="L1161" i="15"/>
  <c r="L1162" i="15"/>
  <c r="L1163" i="15"/>
  <c r="L1164" i="15"/>
  <c r="L1165" i="15"/>
  <c r="L1166" i="15"/>
  <c r="L1167" i="15"/>
  <c r="L1168" i="15"/>
  <c r="L1169" i="15"/>
  <c r="L1170" i="15"/>
  <c r="L1171" i="15"/>
  <c r="L1172" i="15"/>
  <c r="L1173" i="15"/>
  <c r="L1174" i="15"/>
  <c r="L1175" i="15"/>
  <c r="L1176" i="15"/>
  <c r="L1177" i="15"/>
  <c r="L1178" i="15"/>
  <c r="L1179" i="15"/>
  <c r="L1180" i="15"/>
  <c r="L1181" i="15"/>
  <c r="L1182" i="15"/>
  <c r="L1183" i="15"/>
  <c r="L1184" i="15"/>
  <c r="L1185" i="15"/>
  <c r="L1186" i="15"/>
  <c r="L1187" i="15"/>
  <c r="L1188" i="15"/>
  <c r="L1189" i="15"/>
  <c r="L1190" i="15"/>
  <c r="L1191" i="15"/>
  <c r="L1192" i="15"/>
  <c r="L1193" i="15"/>
  <c r="L1194" i="15"/>
  <c r="L1195" i="15"/>
  <c r="L1196" i="15"/>
  <c r="L1197" i="15"/>
  <c r="L1198" i="15"/>
  <c r="L1199" i="15"/>
  <c r="L1200" i="15"/>
  <c r="L1201" i="15"/>
  <c r="L1202" i="15"/>
  <c r="L1203" i="15"/>
  <c r="L1204" i="15"/>
  <c r="L1205" i="15"/>
  <c r="L1206" i="15"/>
  <c r="L1207" i="15"/>
  <c r="L1208" i="15"/>
  <c r="L1209" i="15"/>
  <c r="L1210" i="15"/>
  <c r="L1211" i="15"/>
  <c r="L1212" i="15"/>
  <c r="L1213" i="15"/>
  <c r="L1214" i="15"/>
  <c r="L1215" i="15"/>
  <c r="L1216" i="15"/>
  <c r="L1217" i="15"/>
  <c r="L1218" i="15"/>
  <c r="L1219" i="15"/>
  <c r="L1220" i="15"/>
  <c r="L1221" i="15"/>
  <c r="L1222" i="15"/>
  <c r="L1223" i="15"/>
  <c r="L1224" i="15"/>
  <c r="L1225" i="15"/>
  <c r="L1226" i="15"/>
  <c r="L1227" i="15"/>
  <c r="L1228" i="15"/>
  <c r="L1229" i="15"/>
  <c r="L1230" i="15"/>
  <c r="L1231" i="15"/>
  <c r="L1232" i="15"/>
  <c r="L1233" i="15"/>
  <c r="L1234" i="15"/>
  <c r="L1235" i="15"/>
  <c r="L1236" i="15"/>
  <c r="L1237" i="15"/>
  <c r="L1238" i="15"/>
  <c r="L1239" i="15"/>
  <c r="L1240" i="15"/>
  <c r="L1241" i="15"/>
  <c r="L1242" i="15"/>
  <c r="L1243" i="15"/>
  <c r="L1244" i="15"/>
  <c r="L1245" i="15"/>
  <c r="L1246" i="15"/>
  <c r="L1247" i="15"/>
  <c r="L1248" i="15"/>
  <c r="L1249" i="15"/>
  <c r="L1250" i="15"/>
  <c r="L1251" i="15"/>
  <c r="L1252" i="15"/>
  <c r="L1253" i="15"/>
  <c r="L1254" i="15"/>
  <c r="L1255" i="15"/>
  <c r="L1256" i="15"/>
  <c r="L1257" i="15"/>
  <c r="L1258" i="15"/>
  <c r="L1259" i="15"/>
  <c r="L1260" i="15"/>
  <c r="L1261" i="15"/>
  <c r="L1262" i="15"/>
  <c r="L1263" i="15"/>
  <c r="L1264" i="15"/>
  <c r="L1265" i="15"/>
  <c r="L1266" i="15"/>
  <c r="L1267" i="15"/>
  <c r="L1268" i="15"/>
  <c r="L1269" i="15"/>
  <c r="L1270" i="15"/>
  <c r="L1271" i="15"/>
  <c r="L1272" i="15"/>
  <c r="L1273" i="15"/>
  <c r="L1274" i="15"/>
  <c r="L1275" i="15"/>
  <c r="L1276" i="15"/>
  <c r="L1277" i="15"/>
  <c r="L1278" i="15"/>
  <c r="L1279" i="15"/>
  <c r="L1280" i="15"/>
  <c r="L1281" i="15"/>
  <c r="L1282" i="15"/>
  <c r="L1283" i="15"/>
  <c r="L1284" i="15"/>
  <c r="L1285" i="15"/>
  <c r="L1286" i="15"/>
  <c r="L1287" i="15"/>
  <c r="L1288" i="15"/>
  <c r="L1289" i="15"/>
  <c r="L1290" i="15"/>
  <c r="L1291" i="15"/>
  <c r="L1292" i="15"/>
  <c r="L1293" i="15"/>
  <c r="L1294" i="15"/>
  <c r="L1295" i="15"/>
  <c r="L1296" i="15"/>
  <c r="L1297" i="15"/>
  <c r="L1298" i="15"/>
  <c r="L1299" i="15"/>
  <c r="L1300" i="15"/>
  <c r="L1301" i="15"/>
  <c r="L1302" i="15"/>
  <c r="L1303" i="15"/>
  <c r="L1304" i="15"/>
  <c r="L1305" i="15"/>
  <c r="L1306" i="15"/>
  <c r="L1307" i="15"/>
  <c r="L1308" i="15"/>
  <c r="L1309" i="15"/>
  <c r="L1310" i="15"/>
  <c r="L1311" i="15"/>
  <c r="L1312" i="15"/>
  <c r="L1313" i="15"/>
  <c r="L1314" i="15"/>
  <c r="L1315" i="15"/>
  <c r="L1316" i="15"/>
  <c r="L1317" i="15"/>
  <c r="L1318" i="15"/>
  <c r="L1319" i="15"/>
  <c r="L1320" i="15"/>
  <c r="L1321" i="15"/>
  <c r="L1322" i="15"/>
  <c r="L1323" i="15"/>
  <c r="L1324" i="15"/>
  <c r="L1325" i="15"/>
  <c r="L1326" i="15"/>
  <c r="L1327" i="15"/>
  <c r="L1328" i="15"/>
  <c r="L1329" i="15"/>
  <c r="L1330" i="15"/>
  <c r="L1331" i="15"/>
  <c r="L1332" i="15"/>
  <c r="L1333" i="15"/>
  <c r="L1334" i="15"/>
  <c r="L1335" i="15"/>
  <c r="L1336" i="15"/>
  <c r="L1337" i="15"/>
  <c r="L1338" i="15"/>
  <c r="L1339" i="15"/>
  <c r="L1340" i="15"/>
  <c r="L1341" i="15"/>
  <c r="L1342" i="15"/>
  <c r="L1343" i="15"/>
  <c r="L1344" i="15"/>
  <c r="L1345" i="15"/>
  <c r="L1346" i="15"/>
  <c r="L1347" i="15"/>
  <c r="L1348" i="15"/>
  <c r="L1349" i="15"/>
  <c r="L1350" i="15"/>
  <c r="L1351" i="15"/>
  <c r="L1352" i="15"/>
  <c r="L1353" i="15"/>
  <c r="L1354" i="15"/>
  <c r="L1355" i="15"/>
  <c r="L1356" i="15"/>
  <c r="L1357" i="15"/>
  <c r="L1358" i="15"/>
  <c r="L1359" i="15"/>
  <c r="L1360" i="15"/>
  <c r="L1361" i="15"/>
  <c r="L1362" i="15"/>
  <c r="L1363" i="15"/>
  <c r="L1364" i="15"/>
  <c r="L1365" i="15"/>
  <c r="L1366" i="15"/>
  <c r="L1367" i="15"/>
  <c r="L1368" i="15"/>
  <c r="L1369" i="15"/>
  <c r="L1370" i="15"/>
  <c r="L1371" i="15"/>
  <c r="L1372" i="15"/>
  <c r="L1373" i="15"/>
  <c r="L1374" i="15"/>
  <c r="L1375" i="15"/>
  <c r="L1376" i="15"/>
  <c r="L1377" i="15"/>
  <c r="L1378" i="15"/>
  <c r="L1379" i="15"/>
  <c r="L1380" i="15"/>
  <c r="L1381" i="15"/>
  <c r="L1382" i="15"/>
  <c r="L1383" i="15"/>
  <c r="L1384" i="15"/>
  <c r="L1385" i="15"/>
  <c r="L1386" i="15"/>
  <c r="L1387" i="15"/>
  <c r="L1388" i="15"/>
  <c r="L1389" i="15"/>
  <c r="L1390" i="15"/>
  <c r="L1391" i="15"/>
  <c r="L1392" i="15"/>
  <c r="L1393" i="15"/>
  <c r="L1394" i="15"/>
  <c r="L1395" i="15"/>
  <c r="L1396" i="15"/>
  <c r="L1397" i="15"/>
  <c r="L1398" i="15"/>
  <c r="L1399" i="15"/>
  <c r="L1400" i="15"/>
  <c r="L1401" i="15"/>
  <c r="L1402" i="15"/>
  <c r="L1403" i="15"/>
  <c r="L1404" i="15"/>
  <c r="L1405" i="15"/>
  <c r="L1406" i="15"/>
  <c r="L1407" i="15"/>
  <c r="L1408" i="15"/>
  <c r="L1409" i="15"/>
  <c r="L1410" i="15"/>
  <c r="L1411" i="15"/>
  <c r="L1412" i="15"/>
  <c r="L1413" i="15"/>
  <c r="L1414" i="15"/>
  <c r="L1415" i="15"/>
  <c r="L1416" i="15"/>
  <c r="L1417" i="15"/>
  <c r="L1418" i="15"/>
  <c r="L1419" i="15"/>
  <c r="L1420" i="15"/>
  <c r="L1421" i="15"/>
  <c r="L1422" i="15"/>
  <c r="L1423" i="15"/>
  <c r="L1424" i="15"/>
  <c r="L1425" i="15"/>
  <c r="L1426" i="15"/>
  <c r="L1427" i="15"/>
  <c r="L1428" i="15"/>
  <c r="L1429" i="15"/>
  <c r="L1430" i="15"/>
  <c r="L1431" i="15"/>
  <c r="L1432" i="15"/>
  <c r="L1433" i="15"/>
  <c r="L1434" i="15"/>
  <c r="L1435" i="15"/>
  <c r="L1436" i="15"/>
  <c r="L1437" i="15"/>
  <c r="L1438" i="15"/>
  <c r="L1439" i="15"/>
  <c r="L1440" i="15"/>
  <c r="L1441" i="15"/>
  <c r="L1442" i="15"/>
  <c r="L1443" i="15"/>
  <c r="L1444" i="15"/>
  <c r="L1445" i="15"/>
  <c r="L1446" i="15"/>
  <c r="L1447" i="15"/>
  <c r="L1448" i="15"/>
  <c r="L1449" i="15"/>
  <c r="L1450" i="15"/>
  <c r="L1451" i="15"/>
  <c r="L1452" i="15"/>
  <c r="L1453" i="15"/>
  <c r="L1454" i="15"/>
  <c r="L1455" i="15"/>
  <c r="L1456" i="15"/>
  <c r="L1457" i="15"/>
  <c r="L1458" i="15"/>
  <c r="L1459" i="15"/>
  <c r="L1460" i="15"/>
  <c r="L1461" i="15"/>
  <c r="L1462" i="15"/>
  <c r="L1463" i="15"/>
  <c r="L1464" i="15"/>
  <c r="L1465" i="15"/>
  <c r="L1466" i="15"/>
  <c r="L1467" i="15"/>
  <c r="L1468" i="15"/>
  <c r="L1469" i="15"/>
  <c r="L1470" i="15"/>
  <c r="L1471" i="15"/>
  <c r="L1472" i="15"/>
  <c r="L1473" i="15"/>
  <c r="L1474" i="15"/>
  <c r="L1475" i="15"/>
  <c r="L1476" i="15"/>
  <c r="L1477" i="15"/>
  <c r="L1478" i="15"/>
  <c r="L1479" i="15"/>
  <c r="L1480" i="15"/>
  <c r="L1481" i="15"/>
  <c r="L1482" i="15"/>
  <c r="L1483" i="15"/>
  <c r="L1484" i="15"/>
  <c r="L1485" i="15"/>
  <c r="L1486" i="15"/>
  <c r="L1487" i="15"/>
  <c r="L1488" i="15"/>
  <c r="L1489" i="15"/>
  <c r="L1490" i="15"/>
  <c r="L1491" i="15"/>
  <c r="L1492" i="15"/>
  <c r="L1493" i="15"/>
  <c r="L1494" i="15"/>
  <c r="L1495" i="15"/>
  <c r="L1496" i="15"/>
  <c r="L1497" i="15"/>
  <c r="L1498" i="15"/>
  <c r="L1499" i="15"/>
  <c r="L1500" i="15"/>
  <c r="L1501" i="15"/>
  <c r="L1502" i="15"/>
  <c r="L1503" i="15"/>
  <c r="L1504" i="15"/>
  <c r="L1505" i="15"/>
  <c r="L1506" i="15"/>
  <c r="L1507" i="15"/>
  <c r="L1508" i="15"/>
  <c r="L1509" i="15"/>
  <c r="L1510" i="15"/>
  <c r="L1511" i="15"/>
  <c r="L1512" i="15"/>
  <c r="L1513" i="15"/>
  <c r="L1514" i="15"/>
  <c r="L1515" i="15"/>
  <c r="L1516" i="15"/>
  <c r="L1517" i="15"/>
  <c r="L1518" i="15"/>
  <c r="L1519" i="15"/>
  <c r="L1520" i="15"/>
  <c r="L1521" i="15"/>
  <c r="L1522" i="15"/>
  <c r="L1523" i="15"/>
  <c r="L1524" i="15"/>
  <c r="L1525" i="15"/>
  <c r="L1526" i="15"/>
  <c r="L1527" i="15"/>
  <c r="L1528" i="15"/>
  <c r="L1529" i="15"/>
  <c r="L1530" i="15"/>
  <c r="L1531" i="15"/>
  <c r="L1532" i="15"/>
  <c r="L1533" i="15"/>
  <c r="L1534" i="15"/>
  <c r="L1535" i="15"/>
  <c r="L1536" i="15"/>
  <c r="L1537" i="15"/>
  <c r="L1538" i="15"/>
  <c r="L1539" i="15"/>
  <c r="L1540" i="15"/>
  <c r="L1541" i="15"/>
  <c r="L1542" i="15"/>
  <c r="L1543" i="15"/>
  <c r="L1544" i="15"/>
  <c r="L1545" i="15"/>
  <c r="L1546" i="15"/>
  <c r="L1547" i="15"/>
  <c r="L1548" i="15"/>
  <c r="L1549" i="15"/>
  <c r="L1550" i="15"/>
  <c r="L1551" i="15"/>
  <c r="L1552" i="15"/>
  <c r="L1553" i="15"/>
  <c r="L1554" i="15"/>
  <c r="L1555" i="15"/>
  <c r="L1556" i="15"/>
  <c r="L1557" i="15"/>
  <c r="L1558" i="15"/>
  <c r="L1559" i="15"/>
  <c r="L1560" i="15"/>
  <c r="L1561" i="15"/>
  <c r="L1562" i="15"/>
  <c r="L1563" i="15"/>
  <c r="L1564" i="15"/>
  <c r="L1565" i="15"/>
  <c r="L1566" i="15"/>
  <c r="L1567" i="15"/>
  <c r="L1568" i="15"/>
  <c r="L1569" i="15"/>
  <c r="L1570" i="15"/>
  <c r="L1571" i="15"/>
  <c r="L1572" i="15"/>
  <c r="L1573" i="15"/>
  <c r="L1574" i="15"/>
  <c r="L1575" i="15"/>
  <c r="L1576" i="15"/>
  <c r="L1577" i="15"/>
  <c r="L1578" i="15"/>
  <c r="L1579" i="15"/>
  <c r="L1580" i="15"/>
  <c r="L1581" i="15"/>
  <c r="L1582" i="15"/>
  <c r="L1583" i="15"/>
  <c r="L1584" i="15"/>
  <c r="L1585" i="15"/>
  <c r="L1586" i="15"/>
  <c r="L1587" i="15"/>
  <c r="L1588" i="15"/>
  <c r="L1589" i="15"/>
  <c r="L1590" i="15"/>
  <c r="L1591" i="15"/>
  <c r="L1592" i="15"/>
  <c r="L1593" i="15"/>
  <c r="L1594" i="15"/>
  <c r="L1595" i="15"/>
  <c r="L1596" i="15"/>
  <c r="L1597" i="15"/>
  <c r="L1598" i="15"/>
  <c r="L1599" i="15"/>
  <c r="L1600" i="15"/>
  <c r="L1601" i="15"/>
  <c r="L1602" i="15"/>
  <c r="L1603" i="15"/>
  <c r="L1604" i="15"/>
  <c r="L1605" i="15"/>
  <c r="L1606" i="15"/>
  <c r="L1607" i="15"/>
  <c r="L1608" i="15"/>
  <c r="L1609" i="15"/>
  <c r="L1610" i="15"/>
  <c r="L1611" i="15"/>
  <c r="L1612" i="15"/>
  <c r="L1613" i="15"/>
  <c r="L1614" i="15"/>
  <c r="L1615" i="15"/>
  <c r="L1616" i="15"/>
  <c r="L1617" i="15"/>
  <c r="L1618" i="15"/>
  <c r="L1619" i="15"/>
  <c r="L1620" i="15"/>
  <c r="L1621" i="15"/>
  <c r="L1622" i="15"/>
  <c r="L1623" i="15"/>
  <c r="L1624" i="15"/>
  <c r="L1625" i="15"/>
  <c r="L1626" i="15"/>
  <c r="L1627" i="15"/>
  <c r="L1628" i="15"/>
  <c r="L1629" i="15"/>
  <c r="L1630" i="15"/>
  <c r="L1631" i="15"/>
  <c r="L1632" i="15"/>
  <c r="L1633" i="15"/>
  <c r="L1634" i="15"/>
  <c r="L1635" i="15"/>
  <c r="L1636" i="15"/>
  <c r="L1637" i="15"/>
  <c r="L1638" i="15"/>
  <c r="L1639" i="15"/>
  <c r="L1640" i="15"/>
  <c r="L1641" i="15"/>
  <c r="L1642" i="15"/>
  <c r="L1643" i="15"/>
  <c r="L1644" i="15"/>
  <c r="L1645" i="15"/>
  <c r="L1646" i="15"/>
  <c r="L1647" i="15"/>
  <c r="L1648" i="15"/>
  <c r="L1649" i="15"/>
  <c r="L1650" i="15"/>
  <c r="L1651" i="15"/>
  <c r="L1652" i="15"/>
  <c r="L1653" i="15"/>
  <c r="L1654" i="15"/>
  <c r="L1655" i="15"/>
  <c r="L1656" i="15"/>
  <c r="L1657" i="15"/>
  <c r="L1658" i="15"/>
  <c r="L1659" i="15"/>
  <c r="L1660" i="15"/>
  <c r="L1661" i="15"/>
  <c r="L1662" i="15"/>
  <c r="L1663" i="15"/>
  <c r="L1664" i="15"/>
  <c r="L1665" i="15"/>
  <c r="L1666" i="15"/>
  <c r="L1667" i="15"/>
  <c r="L1668" i="15"/>
  <c r="L1669" i="15"/>
  <c r="L1670" i="15"/>
  <c r="L1671" i="15"/>
  <c r="L1672" i="15"/>
  <c r="L1673" i="15"/>
  <c r="L1674" i="15"/>
  <c r="L1675" i="15"/>
  <c r="L12" i="15"/>
  <c r="I12" i="15"/>
  <c r="K12" i="15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165" i="11"/>
  <c r="J166" i="11"/>
  <c r="J167" i="11"/>
  <c r="J168" i="11"/>
  <c r="J169" i="11"/>
  <c r="J170" i="11"/>
  <c r="J171" i="11"/>
  <c r="J172" i="11"/>
  <c r="J173" i="11"/>
  <c r="J174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2" i="15"/>
  <c r="H10" i="11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55" i="12"/>
  <c r="K56" i="12"/>
  <c r="K57" i="12"/>
  <c r="K58" i="12"/>
  <c r="K59" i="12"/>
  <c r="K60" i="12"/>
  <c r="K61" i="12"/>
  <c r="K62" i="12"/>
  <c r="K63" i="12"/>
  <c r="K64" i="12"/>
  <c r="K65" i="12"/>
  <c r="K66" i="12"/>
  <c r="K67" i="12"/>
  <c r="K68" i="12"/>
  <c r="K69" i="12"/>
  <c r="K70" i="12"/>
  <c r="K71" i="12"/>
  <c r="K72" i="12"/>
  <c r="K73" i="12"/>
  <c r="K74" i="12"/>
  <c r="K75" i="12"/>
  <c r="K76" i="12"/>
  <c r="K77" i="12"/>
  <c r="K78" i="12"/>
  <c r="K79" i="12"/>
  <c r="K80" i="12"/>
  <c r="K81" i="12"/>
  <c r="K82" i="12"/>
  <c r="K83" i="12"/>
  <c r="K84" i="12"/>
  <c r="K85" i="12"/>
  <c r="K86" i="12"/>
  <c r="K87" i="12"/>
  <c r="K88" i="12"/>
  <c r="K89" i="12"/>
  <c r="K90" i="12"/>
  <c r="K91" i="12"/>
  <c r="K92" i="12"/>
  <c r="K93" i="12"/>
  <c r="K94" i="12"/>
  <c r="K95" i="12"/>
  <c r="K96" i="12"/>
  <c r="K97" i="12"/>
  <c r="K98" i="12"/>
  <c r="K99" i="12"/>
  <c r="K100" i="12"/>
  <c r="K101" i="12"/>
  <c r="K102" i="12"/>
  <c r="K103" i="12"/>
  <c r="K104" i="12"/>
  <c r="K105" i="12"/>
  <c r="K106" i="12"/>
  <c r="K107" i="12"/>
  <c r="K108" i="12"/>
  <c r="K109" i="12"/>
  <c r="K110" i="12"/>
  <c r="K111" i="12"/>
  <c r="K112" i="12"/>
  <c r="K113" i="12"/>
  <c r="K114" i="12"/>
  <c r="K115" i="12"/>
  <c r="K116" i="12"/>
  <c r="K117" i="12"/>
  <c r="K118" i="12"/>
  <c r="K119" i="12"/>
  <c r="K120" i="12"/>
  <c r="K121" i="12"/>
  <c r="K122" i="12"/>
  <c r="K123" i="12"/>
  <c r="K124" i="12"/>
  <c r="K125" i="12"/>
  <c r="K126" i="12"/>
  <c r="K127" i="12"/>
  <c r="K128" i="12"/>
  <c r="K129" i="12"/>
  <c r="K130" i="12"/>
  <c r="K131" i="12"/>
  <c r="K132" i="12"/>
  <c r="K133" i="12"/>
  <c r="K134" i="12"/>
  <c r="K135" i="12"/>
  <c r="K136" i="12"/>
  <c r="K137" i="12"/>
  <c r="K138" i="12"/>
  <c r="K139" i="12"/>
  <c r="K140" i="12"/>
  <c r="K141" i="12"/>
  <c r="K142" i="12"/>
  <c r="K143" i="12"/>
  <c r="K144" i="12"/>
  <c r="K145" i="12"/>
  <c r="K146" i="12"/>
  <c r="K147" i="12"/>
  <c r="K148" i="12"/>
  <c r="K149" i="12"/>
  <c r="K150" i="12"/>
  <c r="K151" i="12"/>
  <c r="K152" i="12"/>
  <c r="K153" i="12"/>
  <c r="K154" i="12"/>
  <c r="K155" i="12"/>
  <c r="K156" i="12"/>
  <c r="K157" i="12"/>
  <c r="K158" i="12"/>
  <c r="K159" i="12"/>
  <c r="K160" i="12"/>
  <c r="K161" i="12"/>
  <c r="K162" i="12"/>
  <c r="K163" i="12"/>
  <c r="K164" i="12"/>
  <c r="K165" i="12"/>
  <c r="K166" i="12"/>
  <c r="K167" i="12"/>
  <c r="K168" i="12"/>
  <c r="K169" i="12"/>
  <c r="K170" i="12"/>
  <c r="K171" i="12"/>
  <c r="K172" i="12"/>
  <c r="K173" i="12"/>
  <c r="K174" i="12"/>
  <c r="K175" i="12"/>
  <c r="K176" i="12"/>
  <c r="K177" i="12"/>
  <c r="K178" i="12"/>
  <c r="K179" i="12"/>
  <c r="K180" i="12"/>
  <c r="K181" i="12"/>
  <c r="K182" i="12"/>
  <c r="K183" i="12"/>
  <c r="K184" i="12"/>
  <c r="K185" i="12"/>
  <c r="K186" i="12"/>
  <c r="K187" i="12"/>
  <c r="K188" i="12"/>
  <c r="K189" i="12"/>
  <c r="K190" i="12"/>
  <c r="K191" i="12"/>
  <c r="K192" i="12"/>
  <c r="K193" i="12"/>
  <c r="K194" i="12"/>
  <c r="K195" i="12"/>
  <c r="K196" i="12"/>
  <c r="K197" i="12"/>
  <c r="K198" i="12"/>
  <c r="K199" i="12"/>
  <c r="K200" i="12"/>
  <c r="K201" i="12"/>
  <c r="K202" i="12"/>
  <c r="K203" i="12"/>
  <c r="K204" i="12"/>
  <c r="K205" i="12"/>
  <c r="K206" i="12"/>
  <c r="K207" i="12"/>
  <c r="K208" i="12"/>
  <c r="K209" i="12"/>
  <c r="K210" i="12"/>
  <c r="K211" i="12"/>
  <c r="K212" i="12"/>
  <c r="K213" i="12"/>
  <c r="K214" i="12"/>
  <c r="K215" i="12"/>
  <c r="K216" i="12"/>
  <c r="K217" i="12"/>
  <c r="K218" i="12"/>
  <c r="K219" i="12"/>
  <c r="K220" i="12"/>
  <c r="K221" i="12"/>
  <c r="K222" i="12"/>
  <c r="K223" i="12"/>
  <c r="K224" i="12"/>
  <c r="K225" i="12"/>
  <c r="K226" i="12"/>
  <c r="K227" i="12"/>
  <c r="K228" i="12"/>
  <c r="K229" i="12"/>
  <c r="K230" i="12"/>
  <c r="K231" i="12"/>
  <c r="K232" i="12"/>
  <c r="K233" i="12"/>
  <c r="K234" i="12"/>
  <c r="K235" i="12"/>
  <c r="K236" i="12"/>
  <c r="K237" i="12"/>
  <c r="K238" i="12"/>
  <c r="K239" i="12"/>
  <c r="K240" i="12"/>
  <c r="K241" i="12"/>
  <c r="K242" i="12"/>
  <c r="K243" i="12"/>
  <c r="K244" i="12"/>
  <c r="K245" i="12"/>
  <c r="K246" i="12"/>
  <c r="K247" i="12"/>
  <c r="K248" i="12"/>
  <c r="K249" i="12"/>
  <c r="K250" i="12"/>
  <c r="K251" i="12"/>
  <c r="K252" i="12"/>
  <c r="K253" i="12"/>
  <c r="K254" i="12"/>
  <c r="K255" i="12"/>
  <c r="K256" i="12"/>
  <c r="K257" i="12"/>
  <c r="K258" i="12"/>
  <c r="K259" i="12"/>
  <c r="K260" i="12"/>
  <c r="K261" i="12"/>
  <c r="K262" i="12"/>
  <c r="K263" i="12"/>
  <c r="K264" i="12"/>
  <c r="K265" i="12"/>
  <c r="K266" i="12"/>
  <c r="K267" i="12"/>
  <c r="K268" i="12"/>
  <c r="K269" i="12"/>
  <c r="K270" i="12"/>
  <c r="K271" i="12"/>
  <c r="K272" i="12"/>
  <c r="K273" i="12"/>
  <c r="K274" i="12"/>
  <c r="K275" i="12"/>
  <c r="K276" i="12"/>
  <c r="K277" i="12"/>
  <c r="K278" i="12"/>
  <c r="K279" i="12"/>
  <c r="K280" i="12"/>
  <c r="K281" i="12"/>
  <c r="K282" i="12"/>
  <c r="K283" i="12"/>
  <c r="K284" i="12"/>
  <c r="K285" i="12"/>
  <c r="K286" i="12"/>
  <c r="K287" i="12"/>
  <c r="K288" i="12"/>
  <c r="K289" i="12"/>
  <c r="K290" i="12"/>
  <c r="K291" i="12"/>
  <c r="K292" i="12"/>
  <c r="K293" i="12"/>
  <c r="K294" i="12"/>
  <c r="K295" i="12"/>
  <c r="K296" i="12"/>
  <c r="K297" i="12"/>
  <c r="K298" i="12"/>
  <c r="K299" i="12"/>
  <c r="K300" i="12"/>
  <c r="K301" i="12"/>
  <c r="K302" i="12"/>
  <c r="K303" i="12"/>
  <c r="K304" i="12"/>
  <c r="K305" i="12"/>
  <c r="K306" i="12"/>
  <c r="K307" i="12"/>
  <c r="K308" i="12"/>
  <c r="K309" i="12"/>
  <c r="K310" i="12"/>
  <c r="K311" i="12"/>
  <c r="K312" i="12"/>
  <c r="K313" i="12"/>
  <c r="K314" i="12"/>
  <c r="K315" i="12"/>
  <c r="K316" i="12"/>
  <c r="K317" i="12"/>
  <c r="K318" i="12"/>
  <c r="K319" i="12"/>
  <c r="K320" i="12"/>
  <c r="K321" i="12"/>
  <c r="K322" i="12"/>
  <c r="K323" i="12"/>
  <c r="K324" i="12"/>
  <c r="K325" i="12"/>
  <c r="K326" i="12"/>
  <c r="K327" i="12"/>
  <c r="K328" i="12"/>
  <c r="K329" i="12"/>
  <c r="K330" i="12"/>
  <c r="K331" i="12"/>
  <c r="K332" i="12"/>
  <c r="K333" i="12"/>
  <c r="K334" i="12"/>
  <c r="K335" i="12"/>
  <c r="K336" i="12"/>
  <c r="K337" i="12"/>
  <c r="K338" i="12"/>
  <c r="K339" i="12"/>
  <c r="K340" i="12"/>
  <c r="K341" i="12"/>
  <c r="K342" i="12"/>
  <c r="K343" i="12"/>
  <c r="K344" i="12"/>
  <c r="K345" i="12"/>
  <c r="K346" i="12"/>
  <c r="K347" i="12"/>
  <c r="K348" i="12"/>
  <c r="K349" i="12"/>
  <c r="K350" i="12"/>
  <c r="K351" i="12"/>
  <c r="K352" i="12"/>
  <c r="K353" i="12"/>
  <c r="K354" i="12"/>
  <c r="K355" i="12"/>
  <c r="K356" i="12"/>
  <c r="K357" i="12"/>
  <c r="K358" i="12"/>
  <c r="K359" i="12"/>
  <c r="K360" i="12"/>
  <c r="K361" i="12"/>
  <c r="K362" i="12"/>
  <c r="K363" i="12"/>
  <c r="K364" i="12"/>
  <c r="K365" i="12"/>
  <c r="K366" i="12"/>
  <c r="K367" i="12"/>
  <c r="K368" i="12"/>
  <c r="K369" i="12"/>
  <c r="K370" i="12"/>
  <c r="K371" i="12"/>
  <c r="K372" i="12"/>
  <c r="K373" i="12"/>
  <c r="K374" i="12"/>
  <c r="K375" i="12"/>
  <c r="K376" i="12"/>
  <c r="K377" i="12"/>
  <c r="K378" i="12"/>
  <c r="K379" i="12"/>
  <c r="K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J132" i="12"/>
  <c r="J133" i="12"/>
  <c r="J134" i="12"/>
  <c r="J135" i="12"/>
  <c r="J136" i="12"/>
  <c r="J137" i="12"/>
  <c r="J138" i="12"/>
  <c r="J139" i="12"/>
  <c r="J140" i="12"/>
  <c r="J141" i="12"/>
  <c r="J142" i="12"/>
  <c r="J143" i="12"/>
  <c r="J144" i="12"/>
  <c r="J145" i="12"/>
  <c r="J146" i="12"/>
  <c r="J147" i="12"/>
  <c r="J148" i="12"/>
  <c r="J149" i="12"/>
  <c r="J150" i="12"/>
  <c r="J151" i="12"/>
  <c r="J152" i="12"/>
  <c r="J153" i="12"/>
  <c r="J154" i="12"/>
  <c r="J155" i="12"/>
  <c r="J156" i="12"/>
  <c r="J157" i="12"/>
  <c r="J158" i="12"/>
  <c r="J159" i="12"/>
  <c r="J160" i="12"/>
  <c r="J161" i="12"/>
  <c r="J162" i="12"/>
  <c r="J163" i="12"/>
  <c r="J164" i="12"/>
  <c r="J165" i="12"/>
  <c r="J166" i="12"/>
  <c r="J167" i="12"/>
  <c r="J168" i="12"/>
  <c r="J169" i="12"/>
  <c r="J170" i="12"/>
  <c r="J171" i="12"/>
  <c r="J172" i="12"/>
  <c r="J173" i="12"/>
  <c r="J174" i="12"/>
  <c r="J175" i="12"/>
  <c r="J176" i="12"/>
  <c r="J177" i="12"/>
  <c r="J178" i="12"/>
  <c r="J179" i="12"/>
  <c r="J180" i="12"/>
  <c r="J181" i="12"/>
  <c r="J182" i="12"/>
  <c r="J183" i="12"/>
  <c r="J184" i="12"/>
  <c r="J185" i="12"/>
  <c r="J186" i="12"/>
  <c r="J187" i="12"/>
  <c r="J188" i="12"/>
  <c r="J189" i="12"/>
  <c r="J190" i="12"/>
  <c r="J191" i="12"/>
  <c r="J192" i="12"/>
  <c r="J193" i="12"/>
  <c r="J194" i="12"/>
  <c r="J195" i="12"/>
  <c r="J196" i="12"/>
  <c r="J197" i="12"/>
  <c r="J198" i="12"/>
  <c r="J199" i="12"/>
  <c r="J200" i="12"/>
  <c r="J201" i="12"/>
  <c r="J202" i="12"/>
  <c r="J203" i="12"/>
  <c r="J204" i="12"/>
  <c r="J205" i="12"/>
  <c r="J206" i="12"/>
  <c r="J207" i="12"/>
  <c r="J208" i="12"/>
  <c r="J209" i="12"/>
  <c r="J210" i="12"/>
  <c r="J211" i="12"/>
  <c r="J212" i="12"/>
  <c r="J213" i="12"/>
  <c r="J214" i="12"/>
  <c r="J215" i="12"/>
  <c r="J216" i="12"/>
  <c r="J217" i="12"/>
  <c r="J218" i="12"/>
  <c r="J219" i="12"/>
  <c r="J220" i="12"/>
  <c r="J221" i="12"/>
  <c r="J222" i="12"/>
  <c r="J223" i="12"/>
  <c r="J224" i="12"/>
  <c r="J225" i="12"/>
  <c r="J226" i="12"/>
  <c r="J227" i="12"/>
  <c r="J228" i="12"/>
  <c r="J229" i="12"/>
  <c r="J230" i="12"/>
  <c r="J231" i="12"/>
  <c r="J232" i="12"/>
  <c r="J233" i="12"/>
  <c r="J234" i="12"/>
  <c r="J235" i="12"/>
  <c r="J236" i="12"/>
  <c r="J237" i="12"/>
  <c r="J238" i="12"/>
  <c r="J239" i="12"/>
  <c r="J240" i="12"/>
  <c r="J241" i="12"/>
  <c r="J242" i="12"/>
  <c r="J243" i="12"/>
  <c r="J244" i="12"/>
  <c r="J245" i="12"/>
  <c r="J246" i="12"/>
  <c r="J247" i="12"/>
  <c r="J248" i="12"/>
  <c r="J249" i="12"/>
  <c r="J250" i="12"/>
  <c r="J251" i="12"/>
  <c r="J252" i="12"/>
  <c r="J253" i="12"/>
  <c r="J254" i="12"/>
  <c r="J255" i="12"/>
  <c r="J256" i="12"/>
  <c r="J257" i="12"/>
  <c r="J258" i="12"/>
  <c r="J259" i="12"/>
  <c r="J260" i="12"/>
  <c r="J261" i="12"/>
  <c r="J262" i="12"/>
  <c r="J263" i="12"/>
  <c r="J264" i="12"/>
  <c r="J265" i="12"/>
  <c r="J266" i="12"/>
  <c r="J267" i="12"/>
  <c r="J268" i="12"/>
  <c r="J269" i="12"/>
  <c r="J270" i="12"/>
  <c r="J271" i="12"/>
  <c r="J272" i="12"/>
  <c r="J273" i="12"/>
  <c r="J274" i="12"/>
  <c r="J275" i="12"/>
  <c r="J276" i="12"/>
  <c r="J277" i="12"/>
  <c r="J278" i="12"/>
  <c r="J279" i="12"/>
  <c r="J280" i="12"/>
  <c r="J281" i="12"/>
  <c r="J282" i="12"/>
  <c r="J283" i="12"/>
  <c r="J284" i="12"/>
  <c r="J285" i="12"/>
  <c r="J286" i="12"/>
  <c r="J287" i="12"/>
  <c r="J288" i="12"/>
  <c r="J289" i="12"/>
  <c r="J290" i="12"/>
  <c r="J291" i="12"/>
  <c r="J292" i="12"/>
  <c r="J293" i="12"/>
  <c r="J294" i="12"/>
  <c r="J295" i="12"/>
  <c r="J296" i="12"/>
  <c r="J297" i="12"/>
  <c r="J298" i="12"/>
  <c r="J299" i="12"/>
  <c r="J300" i="12"/>
  <c r="J301" i="12"/>
  <c r="J302" i="12"/>
  <c r="J303" i="12"/>
  <c r="J304" i="12"/>
  <c r="J305" i="12"/>
  <c r="J306" i="12"/>
  <c r="J307" i="12"/>
  <c r="J308" i="12"/>
  <c r="J309" i="12"/>
  <c r="J310" i="12"/>
  <c r="J311" i="12"/>
  <c r="J312" i="12"/>
  <c r="J313" i="12"/>
  <c r="J314" i="12"/>
  <c r="J315" i="12"/>
  <c r="J316" i="12"/>
  <c r="J317" i="12"/>
  <c r="J318" i="12"/>
  <c r="J319" i="12"/>
  <c r="J320" i="12"/>
  <c r="J321" i="12"/>
  <c r="J322" i="12"/>
  <c r="J323" i="12"/>
  <c r="J324" i="12"/>
  <c r="J325" i="12"/>
  <c r="J326" i="12"/>
  <c r="J327" i="12"/>
  <c r="J328" i="12"/>
  <c r="J329" i="12"/>
  <c r="J330" i="12"/>
  <c r="J331" i="12"/>
  <c r="J332" i="12"/>
  <c r="J333" i="12"/>
  <c r="J334" i="12"/>
  <c r="J335" i="12"/>
  <c r="J336" i="12"/>
  <c r="J337" i="12"/>
  <c r="J338" i="12"/>
  <c r="J339" i="12"/>
  <c r="J340" i="12"/>
  <c r="J341" i="12"/>
  <c r="J342" i="12"/>
  <c r="J343" i="12"/>
  <c r="J344" i="12"/>
  <c r="J345" i="12"/>
  <c r="J346" i="12"/>
  <c r="J347" i="12"/>
  <c r="J348" i="12"/>
  <c r="J349" i="12"/>
  <c r="J350" i="12"/>
  <c r="J351" i="12"/>
  <c r="J352" i="12"/>
  <c r="J353" i="12"/>
  <c r="J354" i="12"/>
  <c r="J355" i="12"/>
  <c r="J356" i="12"/>
  <c r="J357" i="12"/>
  <c r="J358" i="12"/>
  <c r="J359" i="12"/>
  <c r="J360" i="12"/>
  <c r="J361" i="12"/>
  <c r="J362" i="12"/>
  <c r="J363" i="12"/>
  <c r="J364" i="12"/>
  <c r="J365" i="12"/>
  <c r="J366" i="12"/>
  <c r="J367" i="12"/>
  <c r="J368" i="12"/>
  <c r="J369" i="12"/>
  <c r="J370" i="12"/>
  <c r="J371" i="12"/>
  <c r="J372" i="12"/>
  <c r="J373" i="12"/>
  <c r="J374" i="12"/>
  <c r="J375" i="12"/>
  <c r="J376" i="12"/>
  <c r="J377" i="12"/>
  <c r="J378" i="12"/>
  <c r="J379" i="12"/>
  <c r="J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87" i="12"/>
  <c r="I288" i="12"/>
  <c r="I289" i="12"/>
  <c r="I290" i="12"/>
  <c r="I291" i="12"/>
  <c r="I292" i="12"/>
  <c r="I293" i="12"/>
  <c r="I294" i="12"/>
  <c r="I295" i="12"/>
  <c r="I296" i="12"/>
  <c r="I297" i="12"/>
  <c r="I298" i="12"/>
  <c r="I299" i="12"/>
  <c r="I300" i="12"/>
  <c r="I301" i="12"/>
  <c r="I302" i="12"/>
  <c r="I303" i="12"/>
  <c r="I304" i="12"/>
  <c r="I305" i="12"/>
  <c r="I306" i="12"/>
  <c r="I307" i="12"/>
  <c r="I308" i="12"/>
  <c r="I309" i="12"/>
  <c r="I310" i="12"/>
  <c r="I311" i="12"/>
  <c r="I312" i="12"/>
  <c r="I313" i="12"/>
  <c r="I314" i="12"/>
  <c r="I315" i="12"/>
  <c r="I316" i="12"/>
  <c r="I317" i="12"/>
  <c r="I318" i="12"/>
  <c r="I319" i="12"/>
  <c r="I320" i="12"/>
  <c r="I321" i="12"/>
  <c r="I322" i="12"/>
  <c r="I323" i="12"/>
  <c r="I324" i="12"/>
  <c r="I325" i="12"/>
  <c r="I326" i="12"/>
  <c r="I327" i="12"/>
  <c r="I328" i="12"/>
  <c r="I329" i="12"/>
  <c r="I330" i="12"/>
  <c r="I331" i="12"/>
  <c r="I332" i="12"/>
  <c r="I333" i="12"/>
  <c r="I334" i="12"/>
  <c r="I335" i="12"/>
  <c r="I336" i="12"/>
  <c r="I337" i="12"/>
  <c r="I338" i="12"/>
  <c r="I339" i="12"/>
  <c r="I340" i="12"/>
  <c r="I341" i="12"/>
  <c r="I342" i="12"/>
  <c r="I343" i="12"/>
  <c r="I344" i="12"/>
  <c r="I345" i="12"/>
  <c r="I346" i="12"/>
  <c r="I347" i="12"/>
  <c r="I348" i="12"/>
  <c r="I349" i="12"/>
  <c r="I350" i="12"/>
  <c r="I351" i="12"/>
  <c r="I352" i="12"/>
  <c r="I353" i="12"/>
  <c r="I354" i="12"/>
  <c r="I355" i="12"/>
  <c r="I356" i="12"/>
  <c r="I357" i="12"/>
  <c r="I358" i="12"/>
  <c r="I359" i="12"/>
  <c r="I360" i="12"/>
  <c r="I361" i="12"/>
  <c r="I362" i="12"/>
  <c r="I363" i="12"/>
  <c r="I364" i="12"/>
  <c r="I365" i="12"/>
  <c r="I366" i="12"/>
  <c r="I367" i="12"/>
  <c r="I368" i="12"/>
  <c r="I369" i="12"/>
  <c r="I370" i="12"/>
  <c r="I371" i="12"/>
  <c r="I372" i="12"/>
  <c r="I373" i="12"/>
  <c r="I374" i="12"/>
  <c r="I375" i="12"/>
  <c r="I376" i="12"/>
  <c r="I377" i="12"/>
  <c r="I378" i="12"/>
  <c r="I379" i="12"/>
  <c r="I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301" i="12"/>
  <c r="H302" i="12"/>
  <c r="H303" i="12"/>
  <c r="H304" i="12"/>
  <c r="H305" i="12"/>
  <c r="H306" i="12"/>
  <c r="H307" i="12"/>
  <c r="H308" i="12"/>
  <c r="H309" i="12"/>
  <c r="H310" i="12"/>
  <c r="H311" i="12"/>
  <c r="H312" i="12"/>
  <c r="H313" i="12"/>
  <c r="H314" i="12"/>
  <c r="H315" i="12"/>
  <c r="H316" i="12"/>
  <c r="H317" i="12"/>
  <c r="H318" i="12"/>
  <c r="H319" i="12"/>
  <c r="H320" i="12"/>
  <c r="H321" i="12"/>
  <c r="H322" i="12"/>
  <c r="H323" i="12"/>
  <c r="H324" i="12"/>
  <c r="H325" i="12"/>
  <c r="H326" i="12"/>
  <c r="H327" i="12"/>
  <c r="H328" i="12"/>
  <c r="H329" i="12"/>
  <c r="H330" i="12"/>
  <c r="H331" i="12"/>
  <c r="H332" i="12"/>
  <c r="H333" i="12"/>
  <c r="H334" i="12"/>
  <c r="H335" i="12"/>
  <c r="H336" i="12"/>
  <c r="H337" i="12"/>
  <c r="H338" i="12"/>
  <c r="H339" i="12"/>
  <c r="H340" i="12"/>
  <c r="H341" i="12"/>
  <c r="H342" i="12"/>
  <c r="H343" i="12"/>
  <c r="H344" i="12"/>
  <c r="H345" i="12"/>
  <c r="H346" i="12"/>
  <c r="H347" i="12"/>
  <c r="H348" i="12"/>
  <c r="H349" i="12"/>
  <c r="H350" i="12"/>
  <c r="H351" i="12"/>
  <c r="H352" i="12"/>
  <c r="H353" i="12"/>
  <c r="H354" i="12"/>
  <c r="H355" i="12"/>
  <c r="H356" i="12"/>
  <c r="H357" i="12"/>
  <c r="H358" i="12"/>
  <c r="H359" i="12"/>
  <c r="H360" i="12"/>
  <c r="H361" i="12"/>
  <c r="H362" i="12"/>
  <c r="H363" i="12"/>
  <c r="H364" i="12"/>
  <c r="H365" i="12"/>
  <c r="H366" i="12"/>
  <c r="H367" i="12"/>
  <c r="H368" i="12"/>
  <c r="H369" i="12"/>
  <c r="H370" i="12"/>
  <c r="H371" i="12"/>
  <c r="H372" i="12"/>
  <c r="H373" i="12"/>
  <c r="H374" i="12"/>
  <c r="H375" i="12"/>
  <c r="H376" i="12"/>
  <c r="H377" i="12"/>
  <c r="H378" i="12"/>
  <c r="H379" i="12"/>
  <c r="L13" i="10" l="1"/>
  <c r="J12" i="15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9" i="4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V101" i="8"/>
  <c r="V102" i="8"/>
  <c r="V103" i="8"/>
  <c r="V104" i="8"/>
  <c r="V105" i="8"/>
  <c r="V106" i="8"/>
  <c r="V107" i="8"/>
  <c r="V108" i="8"/>
  <c r="V109" i="8"/>
  <c r="V110" i="8"/>
  <c r="V111" i="8"/>
  <c r="V112" i="8"/>
  <c r="V113" i="8"/>
  <c r="V114" i="8"/>
  <c r="V115" i="8"/>
  <c r="V116" i="8"/>
  <c r="V117" i="8"/>
  <c r="V118" i="8"/>
  <c r="V119" i="8"/>
  <c r="V120" i="8"/>
  <c r="V121" i="8"/>
  <c r="V122" i="8"/>
  <c r="V123" i="8"/>
  <c r="V124" i="8"/>
  <c r="V125" i="8"/>
  <c r="V126" i="8"/>
  <c r="V127" i="8"/>
  <c r="V128" i="8"/>
  <c r="V129" i="8"/>
  <c r="V130" i="8"/>
  <c r="V131" i="8"/>
  <c r="V132" i="8"/>
  <c r="V133" i="8"/>
  <c r="V134" i="8"/>
  <c r="V135" i="8"/>
  <c r="V136" i="8"/>
  <c r="V137" i="8"/>
  <c r="V138" i="8"/>
  <c r="V139" i="8"/>
  <c r="V140" i="8"/>
  <c r="V141" i="8"/>
  <c r="V142" i="8"/>
  <c r="V143" i="8"/>
  <c r="V144" i="8"/>
  <c r="V145" i="8"/>
  <c r="V146" i="8"/>
  <c r="V147" i="8"/>
  <c r="V148" i="8"/>
  <c r="V149" i="8"/>
  <c r="V150" i="8"/>
  <c r="V151" i="8"/>
  <c r="V152" i="8"/>
  <c r="V153" i="8"/>
  <c r="V154" i="8"/>
  <c r="V155" i="8"/>
  <c r="V156" i="8"/>
  <c r="V157" i="8"/>
  <c r="V158" i="8"/>
  <c r="V159" i="8"/>
  <c r="V160" i="8"/>
  <c r="V161" i="8"/>
  <c r="V162" i="8"/>
  <c r="V13" i="8"/>
  <c r="T26" i="8"/>
  <c r="T14" i="8"/>
  <c r="T15" i="8"/>
  <c r="T16" i="8"/>
  <c r="T17" i="8"/>
  <c r="T18" i="8"/>
  <c r="T19" i="8"/>
  <c r="T20" i="8"/>
  <c r="T21" i="8"/>
  <c r="T22" i="8"/>
  <c r="T23" i="8"/>
  <c r="T24" i="8"/>
  <c r="T25" i="8"/>
  <c r="T13" i="8"/>
  <c r="V14" i="10"/>
  <c r="V15" i="10"/>
  <c r="V16" i="10"/>
  <c r="V17" i="10"/>
  <c r="V18" i="10"/>
  <c r="V19" i="10"/>
  <c r="V38" i="10"/>
  <c r="V39" i="10"/>
  <c r="V40" i="10"/>
  <c r="V41" i="10"/>
  <c r="V42" i="10"/>
  <c r="V43" i="10"/>
  <c r="V44" i="10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V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T26" i="10"/>
  <c r="T27" i="10"/>
  <c r="T28" i="10"/>
  <c r="T29" i="10"/>
  <c r="T30" i="10"/>
  <c r="T31" i="10"/>
  <c r="T32" i="10"/>
  <c r="T33" i="10"/>
  <c r="T34" i="10"/>
  <c r="T35" i="10"/>
  <c r="T36" i="10"/>
  <c r="T37" i="10"/>
  <c r="T38" i="10"/>
  <c r="T39" i="10"/>
  <c r="T40" i="10"/>
  <c r="T41" i="10"/>
  <c r="M13" i="10" s="1"/>
  <c r="T42" i="10"/>
  <c r="T43" i="10"/>
  <c r="T44" i="10"/>
  <c r="R13" i="8"/>
  <c r="T13" i="10"/>
  <c r="L138" i="10"/>
  <c r="L139" i="10"/>
  <c r="L140" i="10"/>
  <c r="L141" i="10"/>
  <c r="R14" i="8"/>
  <c r="R15" i="8"/>
  <c r="L14" i="10"/>
  <c r="N14" i="10" s="1"/>
  <c r="L15" i="10"/>
  <c r="L16" i="10"/>
  <c r="L17" i="10"/>
  <c r="L18" i="10"/>
  <c r="L19" i="10"/>
  <c r="L20" i="10"/>
  <c r="L21" i="10"/>
  <c r="L22" i="10"/>
  <c r="N22" i="10" s="1"/>
  <c r="L23" i="10"/>
  <c r="L24" i="10"/>
  <c r="L25" i="10"/>
  <c r="L26" i="10"/>
  <c r="L27" i="10"/>
  <c r="L28" i="10"/>
  <c r="L29" i="10"/>
  <c r="L30" i="10"/>
  <c r="N30" i="10" s="1"/>
  <c r="L31" i="10"/>
  <c r="L32" i="10"/>
  <c r="L33" i="10"/>
  <c r="L34" i="10"/>
  <c r="L35" i="10"/>
  <c r="L36" i="10"/>
  <c r="L37" i="10"/>
  <c r="L38" i="10"/>
  <c r="N38" i="10" s="1"/>
  <c r="L39" i="10"/>
  <c r="L40" i="10"/>
  <c r="L41" i="10"/>
  <c r="L42" i="10"/>
  <c r="L43" i="10"/>
  <c r="L44" i="10"/>
  <c r="L45" i="10"/>
  <c r="L46" i="10"/>
  <c r="N46" i="10" s="1"/>
  <c r="L47" i="10"/>
  <c r="L48" i="10"/>
  <c r="L49" i="10"/>
  <c r="L50" i="10"/>
  <c r="L51" i="10"/>
  <c r="L52" i="10"/>
  <c r="L53" i="10"/>
  <c r="L54" i="10"/>
  <c r="N54" i="10" s="1"/>
  <c r="L55" i="10"/>
  <c r="L56" i="10"/>
  <c r="L57" i="10"/>
  <c r="L58" i="10"/>
  <c r="L59" i="10"/>
  <c r="L60" i="10"/>
  <c r="L61" i="10"/>
  <c r="L62" i="10"/>
  <c r="L63" i="10"/>
  <c r="L64" i="10"/>
  <c r="L65" i="10"/>
  <c r="L66" i="10"/>
  <c r="L67" i="10"/>
  <c r="L68" i="10"/>
  <c r="L69" i="10"/>
  <c r="L70" i="10"/>
  <c r="N70" i="10" s="1"/>
  <c r="L71" i="10"/>
  <c r="L72" i="10"/>
  <c r="L73" i="10"/>
  <c r="L74" i="10"/>
  <c r="L75" i="10"/>
  <c r="L76" i="10"/>
  <c r="L77" i="10"/>
  <c r="L78" i="10"/>
  <c r="N78" i="10" s="1"/>
  <c r="L79" i="10"/>
  <c r="L80" i="10"/>
  <c r="L81" i="10"/>
  <c r="L82" i="10"/>
  <c r="L83" i="10"/>
  <c r="L84" i="10"/>
  <c r="L85" i="10"/>
  <c r="L86" i="10"/>
  <c r="L87" i="10"/>
  <c r="L88" i="10"/>
  <c r="N88" i="10" s="1"/>
  <c r="L89" i="10"/>
  <c r="L90" i="10"/>
  <c r="L91" i="10"/>
  <c r="L92" i="10"/>
  <c r="L93" i="10"/>
  <c r="L94" i="10"/>
  <c r="N94" i="10" s="1"/>
  <c r="L95" i="10"/>
  <c r="L96" i="10"/>
  <c r="L97" i="10"/>
  <c r="L98" i="10"/>
  <c r="L99" i="10"/>
  <c r="L100" i="10"/>
  <c r="L101" i="10"/>
  <c r="L102" i="10"/>
  <c r="N102" i="10" s="1"/>
  <c r="L103" i="10"/>
  <c r="L104" i="10"/>
  <c r="L105" i="10"/>
  <c r="L106" i="10"/>
  <c r="L107" i="10"/>
  <c r="L108" i="10"/>
  <c r="L109" i="10"/>
  <c r="L110" i="10"/>
  <c r="N110" i="10" s="1"/>
  <c r="L111" i="10"/>
  <c r="L112" i="10"/>
  <c r="L113" i="10"/>
  <c r="L114" i="10"/>
  <c r="L115" i="10"/>
  <c r="L116" i="10"/>
  <c r="L117" i="10"/>
  <c r="N117" i="10" s="1"/>
  <c r="L118" i="10"/>
  <c r="N118" i="10" s="1"/>
  <c r="L119" i="10"/>
  <c r="L120" i="10"/>
  <c r="L121" i="10"/>
  <c r="L122" i="10"/>
  <c r="L123" i="10"/>
  <c r="L124" i="10"/>
  <c r="L125" i="10"/>
  <c r="L126" i="10"/>
  <c r="N126" i="10" s="1"/>
  <c r="L127" i="10"/>
  <c r="L128" i="10"/>
  <c r="L129" i="10"/>
  <c r="L130" i="10"/>
  <c r="L131" i="10"/>
  <c r="L132" i="10"/>
  <c r="L133" i="10"/>
  <c r="L134" i="10"/>
  <c r="N134" i="10" s="1"/>
  <c r="L135" i="10"/>
  <c r="L136" i="10"/>
  <c r="L137" i="10"/>
  <c r="L192" i="8"/>
  <c r="L193" i="8"/>
  <c r="L194" i="8"/>
  <c r="L195" i="8"/>
  <c r="N195" i="8" s="1"/>
  <c r="L196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O26" i="8" s="1"/>
  <c r="L27" i="8"/>
  <c r="L28" i="8"/>
  <c r="L29" i="8"/>
  <c r="L30" i="8"/>
  <c r="L31" i="8"/>
  <c r="L32" i="8"/>
  <c r="L33" i="8"/>
  <c r="L34" i="8"/>
  <c r="O34" i="8" s="1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O50" i="8" s="1"/>
  <c r="L51" i="8"/>
  <c r="L52" i="8"/>
  <c r="L53" i="8"/>
  <c r="L54" i="8"/>
  <c r="L55" i="8"/>
  <c r="L56" i="8"/>
  <c r="L57" i="8"/>
  <c r="L58" i="8"/>
  <c r="O58" i="8" s="1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O90" i="8" s="1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O130" i="8" s="1"/>
  <c r="L131" i="8"/>
  <c r="L132" i="8"/>
  <c r="L133" i="8"/>
  <c r="L134" i="8"/>
  <c r="L135" i="8"/>
  <c r="L136" i="8"/>
  <c r="L137" i="8"/>
  <c r="L138" i="8"/>
  <c r="O138" i="8" s="1"/>
  <c r="L139" i="8"/>
  <c r="L140" i="8"/>
  <c r="L141" i="8"/>
  <c r="L142" i="8"/>
  <c r="L143" i="8"/>
  <c r="L144" i="8"/>
  <c r="L145" i="8"/>
  <c r="L146" i="8"/>
  <c r="O146" i="8" s="1"/>
  <c r="L147" i="8"/>
  <c r="L148" i="8"/>
  <c r="L149" i="8"/>
  <c r="L150" i="8"/>
  <c r="L151" i="8"/>
  <c r="L152" i="8"/>
  <c r="L153" i="8"/>
  <c r="L154" i="8"/>
  <c r="O154" i="8" s="1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O172" i="8" s="1"/>
  <c r="L173" i="8"/>
  <c r="L174" i="8"/>
  <c r="L175" i="8"/>
  <c r="L176" i="8"/>
  <c r="L177" i="8"/>
  <c r="L178" i="8"/>
  <c r="O178" i="8" s="1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3" i="8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79" i="15"/>
  <c r="K80" i="15"/>
  <c r="K81" i="15"/>
  <c r="K82" i="15"/>
  <c r="K83" i="15"/>
  <c r="K84" i="15"/>
  <c r="K85" i="15"/>
  <c r="K86" i="15"/>
  <c r="K87" i="15"/>
  <c r="K88" i="15"/>
  <c r="K89" i="15"/>
  <c r="K90" i="15"/>
  <c r="K91" i="15"/>
  <c r="K92" i="15"/>
  <c r="K93" i="15"/>
  <c r="K94" i="15"/>
  <c r="K95" i="15"/>
  <c r="K96" i="15"/>
  <c r="K97" i="15"/>
  <c r="K98" i="15"/>
  <c r="K99" i="15"/>
  <c r="K100" i="15"/>
  <c r="K101" i="15"/>
  <c r="K102" i="15"/>
  <c r="K103" i="15"/>
  <c r="K104" i="15"/>
  <c r="K105" i="15"/>
  <c r="K106" i="15"/>
  <c r="K107" i="15"/>
  <c r="K108" i="15"/>
  <c r="K109" i="15"/>
  <c r="K110" i="15"/>
  <c r="K111" i="15"/>
  <c r="K112" i="15"/>
  <c r="K113" i="15"/>
  <c r="K114" i="15"/>
  <c r="K115" i="15"/>
  <c r="K116" i="15"/>
  <c r="K117" i="15"/>
  <c r="K118" i="15"/>
  <c r="K119" i="15"/>
  <c r="K120" i="15"/>
  <c r="K121" i="15"/>
  <c r="K122" i="15"/>
  <c r="K123" i="15"/>
  <c r="K124" i="15"/>
  <c r="K125" i="15"/>
  <c r="K126" i="15"/>
  <c r="K127" i="15"/>
  <c r="K128" i="15"/>
  <c r="K129" i="15"/>
  <c r="K130" i="15"/>
  <c r="K131" i="15"/>
  <c r="K132" i="15"/>
  <c r="K133" i="15"/>
  <c r="K134" i="15"/>
  <c r="K135" i="15"/>
  <c r="K136" i="15"/>
  <c r="K137" i="15"/>
  <c r="K138" i="15"/>
  <c r="K139" i="15"/>
  <c r="K140" i="15"/>
  <c r="K141" i="15"/>
  <c r="K142" i="15"/>
  <c r="K143" i="15"/>
  <c r="K144" i="15"/>
  <c r="K145" i="15"/>
  <c r="K146" i="15"/>
  <c r="K147" i="15"/>
  <c r="K148" i="15"/>
  <c r="K149" i="15"/>
  <c r="K150" i="15"/>
  <c r="K151" i="15"/>
  <c r="K152" i="15"/>
  <c r="K153" i="15"/>
  <c r="K154" i="15"/>
  <c r="K155" i="15"/>
  <c r="K156" i="15"/>
  <c r="K157" i="15"/>
  <c r="K158" i="15"/>
  <c r="K159" i="15"/>
  <c r="K160" i="15"/>
  <c r="K161" i="15"/>
  <c r="K162" i="15"/>
  <c r="K163" i="15"/>
  <c r="K164" i="15"/>
  <c r="K165" i="15"/>
  <c r="K166" i="15"/>
  <c r="K167" i="15"/>
  <c r="K168" i="15"/>
  <c r="K169" i="15"/>
  <c r="K170" i="15"/>
  <c r="K171" i="15"/>
  <c r="K172" i="15"/>
  <c r="K173" i="15"/>
  <c r="K174" i="15"/>
  <c r="K175" i="15"/>
  <c r="K176" i="15"/>
  <c r="K177" i="15"/>
  <c r="K178" i="15"/>
  <c r="K179" i="15"/>
  <c r="K180" i="15"/>
  <c r="K181" i="15"/>
  <c r="K182" i="15"/>
  <c r="K183" i="15"/>
  <c r="K184" i="15"/>
  <c r="K185" i="15"/>
  <c r="K186" i="15"/>
  <c r="K187" i="15"/>
  <c r="K188" i="15"/>
  <c r="K189" i="15"/>
  <c r="K190" i="15"/>
  <c r="K191" i="15"/>
  <c r="K192" i="15"/>
  <c r="K193" i="15"/>
  <c r="K194" i="15"/>
  <c r="K195" i="15"/>
  <c r="K196" i="15"/>
  <c r="K197" i="15"/>
  <c r="K198" i="15"/>
  <c r="K199" i="15"/>
  <c r="K200" i="15"/>
  <c r="K201" i="15"/>
  <c r="K202" i="15"/>
  <c r="K203" i="15"/>
  <c r="K204" i="15"/>
  <c r="K205" i="15"/>
  <c r="K206" i="15"/>
  <c r="K207" i="15"/>
  <c r="K208" i="15"/>
  <c r="K209" i="15"/>
  <c r="K210" i="15"/>
  <c r="K211" i="15"/>
  <c r="K212" i="15"/>
  <c r="K213" i="15"/>
  <c r="K214" i="15"/>
  <c r="K215" i="15"/>
  <c r="K216" i="15"/>
  <c r="K217" i="15"/>
  <c r="K218" i="15"/>
  <c r="K219" i="15"/>
  <c r="K220" i="15"/>
  <c r="K221" i="15"/>
  <c r="K222" i="15"/>
  <c r="K223" i="15"/>
  <c r="K224" i="15"/>
  <c r="K225" i="15"/>
  <c r="K226" i="15"/>
  <c r="K227" i="15"/>
  <c r="K228" i="15"/>
  <c r="K229" i="15"/>
  <c r="K230" i="15"/>
  <c r="K231" i="15"/>
  <c r="K232" i="15"/>
  <c r="K233" i="15"/>
  <c r="K234" i="15"/>
  <c r="K235" i="15"/>
  <c r="K236" i="15"/>
  <c r="K237" i="15"/>
  <c r="K238" i="15"/>
  <c r="K239" i="15"/>
  <c r="K240" i="15"/>
  <c r="K241" i="15"/>
  <c r="K242" i="15"/>
  <c r="K243" i="15"/>
  <c r="K244" i="15"/>
  <c r="K245" i="15"/>
  <c r="K246" i="15"/>
  <c r="K247" i="15"/>
  <c r="K248" i="15"/>
  <c r="K249" i="15"/>
  <c r="K250" i="15"/>
  <c r="K251" i="15"/>
  <c r="K252" i="15"/>
  <c r="K253" i="15"/>
  <c r="K254" i="15"/>
  <c r="K255" i="15"/>
  <c r="K256" i="15"/>
  <c r="K257" i="15"/>
  <c r="K258" i="15"/>
  <c r="K259" i="15"/>
  <c r="K260" i="15"/>
  <c r="K261" i="15"/>
  <c r="K262" i="15"/>
  <c r="K263" i="15"/>
  <c r="K264" i="15"/>
  <c r="K265" i="15"/>
  <c r="K266" i="15"/>
  <c r="K267" i="15"/>
  <c r="K268" i="15"/>
  <c r="K269" i="15"/>
  <c r="K270" i="15"/>
  <c r="K271" i="15"/>
  <c r="K272" i="15"/>
  <c r="K273" i="15"/>
  <c r="K274" i="15"/>
  <c r="K275" i="15"/>
  <c r="K276" i="15"/>
  <c r="K277" i="15"/>
  <c r="K278" i="15"/>
  <c r="K279" i="15"/>
  <c r="K280" i="15"/>
  <c r="K281" i="15"/>
  <c r="K282" i="15"/>
  <c r="K283" i="15"/>
  <c r="K284" i="15"/>
  <c r="K285" i="15"/>
  <c r="K286" i="15"/>
  <c r="K287" i="15"/>
  <c r="K288" i="15"/>
  <c r="K289" i="15"/>
  <c r="K290" i="15"/>
  <c r="K291" i="15"/>
  <c r="K292" i="15"/>
  <c r="K293" i="15"/>
  <c r="K294" i="15"/>
  <c r="K295" i="15"/>
  <c r="K296" i="15"/>
  <c r="K297" i="15"/>
  <c r="K298" i="15"/>
  <c r="K299" i="15"/>
  <c r="K300" i="15"/>
  <c r="K301" i="15"/>
  <c r="K302" i="15"/>
  <c r="K303" i="15"/>
  <c r="K304" i="15"/>
  <c r="K305" i="15"/>
  <c r="K306" i="15"/>
  <c r="K307" i="15"/>
  <c r="K308" i="15"/>
  <c r="K309" i="15"/>
  <c r="K310" i="15"/>
  <c r="K311" i="15"/>
  <c r="K312" i="15"/>
  <c r="K313" i="15"/>
  <c r="K314" i="15"/>
  <c r="K315" i="15"/>
  <c r="K316" i="15"/>
  <c r="K317" i="15"/>
  <c r="K318" i="15"/>
  <c r="K319" i="15"/>
  <c r="K320" i="15"/>
  <c r="K321" i="15"/>
  <c r="K322" i="15"/>
  <c r="K323" i="15"/>
  <c r="K324" i="15"/>
  <c r="K325" i="15"/>
  <c r="K326" i="15"/>
  <c r="K327" i="15"/>
  <c r="K328" i="15"/>
  <c r="K329" i="15"/>
  <c r="K330" i="15"/>
  <c r="K331" i="15"/>
  <c r="K332" i="15"/>
  <c r="K333" i="15"/>
  <c r="K334" i="15"/>
  <c r="K335" i="15"/>
  <c r="K336" i="15"/>
  <c r="K337" i="15"/>
  <c r="K338" i="15"/>
  <c r="K339" i="15"/>
  <c r="K340" i="15"/>
  <c r="K341" i="15"/>
  <c r="K342" i="15"/>
  <c r="K343" i="15"/>
  <c r="K344" i="15"/>
  <c r="K345" i="15"/>
  <c r="K346" i="15"/>
  <c r="K347" i="15"/>
  <c r="K348" i="15"/>
  <c r="K349" i="15"/>
  <c r="K350" i="15"/>
  <c r="K351" i="15"/>
  <c r="K352" i="15"/>
  <c r="K353" i="15"/>
  <c r="K354" i="15"/>
  <c r="K355" i="15"/>
  <c r="K356" i="15"/>
  <c r="K357" i="15"/>
  <c r="K358" i="15"/>
  <c r="K359" i="15"/>
  <c r="K360" i="15"/>
  <c r="K361" i="15"/>
  <c r="K362" i="15"/>
  <c r="K363" i="15"/>
  <c r="K364" i="15"/>
  <c r="K365" i="15"/>
  <c r="K366" i="15"/>
  <c r="K367" i="15"/>
  <c r="K368" i="15"/>
  <c r="K369" i="15"/>
  <c r="K370" i="15"/>
  <c r="K371" i="15"/>
  <c r="K372" i="15"/>
  <c r="K373" i="15"/>
  <c r="K374" i="15"/>
  <c r="K375" i="15"/>
  <c r="K376" i="15"/>
  <c r="K377" i="15"/>
  <c r="K378" i="15"/>
  <c r="K379" i="15"/>
  <c r="K380" i="15"/>
  <c r="K381" i="15"/>
  <c r="K382" i="15"/>
  <c r="K383" i="15"/>
  <c r="K384" i="15"/>
  <c r="K385" i="15"/>
  <c r="K386" i="15"/>
  <c r="K387" i="15"/>
  <c r="K388" i="15"/>
  <c r="K389" i="15"/>
  <c r="K390" i="15"/>
  <c r="K391" i="15"/>
  <c r="K392" i="15"/>
  <c r="K393" i="15"/>
  <c r="K394" i="15"/>
  <c r="K395" i="15"/>
  <c r="K396" i="15"/>
  <c r="K397" i="15"/>
  <c r="K398" i="15"/>
  <c r="K399" i="15"/>
  <c r="K400" i="15"/>
  <c r="K401" i="15"/>
  <c r="K402" i="15"/>
  <c r="K403" i="15"/>
  <c r="K404" i="15"/>
  <c r="K405" i="15"/>
  <c r="K406" i="15"/>
  <c r="K407" i="15"/>
  <c r="K408" i="15"/>
  <c r="K409" i="15"/>
  <c r="K410" i="15"/>
  <c r="K411" i="15"/>
  <c r="K412" i="15"/>
  <c r="K413" i="15"/>
  <c r="K414" i="15"/>
  <c r="K415" i="15"/>
  <c r="K416" i="15"/>
  <c r="K417" i="15"/>
  <c r="K418" i="15"/>
  <c r="K419" i="15"/>
  <c r="K420" i="15"/>
  <c r="K421" i="15"/>
  <c r="K422" i="15"/>
  <c r="K423" i="15"/>
  <c r="K424" i="15"/>
  <c r="K425" i="15"/>
  <c r="K426" i="15"/>
  <c r="K427" i="15"/>
  <c r="K428" i="15"/>
  <c r="K429" i="15"/>
  <c r="K430" i="15"/>
  <c r="K431" i="15"/>
  <c r="K432" i="15"/>
  <c r="K433" i="15"/>
  <c r="K434" i="15"/>
  <c r="K435" i="15"/>
  <c r="K436" i="15"/>
  <c r="K437" i="15"/>
  <c r="K438" i="15"/>
  <c r="K439" i="15"/>
  <c r="K440" i="15"/>
  <c r="K441" i="15"/>
  <c r="K442" i="15"/>
  <c r="K443" i="15"/>
  <c r="K444" i="15"/>
  <c r="K445" i="15"/>
  <c r="K446" i="15"/>
  <c r="K447" i="15"/>
  <c r="K448" i="15"/>
  <c r="K449" i="15"/>
  <c r="K450" i="15"/>
  <c r="K451" i="15"/>
  <c r="K452" i="15"/>
  <c r="K453" i="15"/>
  <c r="K454" i="15"/>
  <c r="K455" i="15"/>
  <c r="K456" i="15"/>
  <c r="K457" i="15"/>
  <c r="K458" i="15"/>
  <c r="K459" i="15"/>
  <c r="K460" i="15"/>
  <c r="K461" i="15"/>
  <c r="K462" i="15"/>
  <c r="K463" i="15"/>
  <c r="K464" i="15"/>
  <c r="K465" i="15"/>
  <c r="K466" i="15"/>
  <c r="K467" i="15"/>
  <c r="K468" i="15"/>
  <c r="K469" i="15"/>
  <c r="K470" i="15"/>
  <c r="K471" i="15"/>
  <c r="K472" i="15"/>
  <c r="K473" i="15"/>
  <c r="K474" i="15"/>
  <c r="K475" i="15"/>
  <c r="K476" i="15"/>
  <c r="K477" i="15"/>
  <c r="K478" i="15"/>
  <c r="K479" i="15"/>
  <c r="K480" i="15"/>
  <c r="K481" i="15"/>
  <c r="K482" i="15"/>
  <c r="K483" i="15"/>
  <c r="K484" i="15"/>
  <c r="K485" i="15"/>
  <c r="K486" i="15"/>
  <c r="K487" i="15"/>
  <c r="K488" i="15"/>
  <c r="K489" i="15"/>
  <c r="K490" i="15"/>
  <c r="K491" i="15"/>
  <c r="K492" i="15"/>
  <c r="K493" i="15"/>
  <c r="K494" i="15"/>
  <c r="K495" i="15"/>
  <c r="K496" i="15"/>
  <c r="K497" i="15"/>
  <c r="K498" i="15"/>
  <c r="K499" i="15"/>
  <c r="K500" i="15"/>
  <c r="K501" i="15"/>
  <c r="K502" i="15"/>
  <c r="K503" i="15"/>
  <c r="K504" i="15"/>
  <c r="K505" i="15"/>
  <c r="K506" i="15"/>
  <c r="K507" i="15"/>
  <c r="K508" i="15"/>
  <c r="K509" i="15"/>
  <c r="K510" i="15"/>
  <c r="K511" i="15"/>
  <c r="K512" i="15"/>
  <c r="K513" i="15"/>
  <c r="K514" i="15"/>
  <c r="K515" i="15"/>
  <c r="K516" i="15"/>
  <c r="K517" i="15"/>
  <c r="K518" i="15"/>
  <c r="K519" i="15"/>
  <c r="K520" i="15"/>
  <c r="K521" i="15"/>
  <c r="K522" i="15"/>
  <c r="K523" i="15"/>
  <c r="K524" i="15"/>
  <c r="K525" i="15"/>
  <c r="K526" i="15"/>
  <c r="K527" i="15"/>
  <c r="K528" i="15"/>
  <c r="K529" i="15"/>
  <c r="K530" i="15"/>
  <c r="K531" i="15"/>
  <c r="K532" i="15"/>
  <c r="K533" i="15"/>
  <c r="K534" i="15"/>
  <c r="K535" i="15"/>
  <c r="K536" i="15"/>
  <c r="K537" i="15"/>
  <c r="K538" i="15"/>
  <c r="K539" i="15"/>
  <c r="K540" i="15"/>
  <c r="K541" i="15"/>
  <c r="K542" i="15"/>
  <c r="K543" i="15"/>
  <c r="K544" i="15"/>
  <c r="K545" i="15"/>
  <c r="K546" i="15"/>
  <c r="K547" i="15"/>
  <c r="K548" i="15"/>
  <c r="K549" i="15"/>
  <c r="K550" i="15"/>
  <c r="K551" i="15"/>
  <c r="K552" i="15"/>
  <c r="K553" i="15"/>
  <c r="K554" i="15"/>
  <c r="K555" i="15"/>
  <c r="K556" i="15"/>
  <c r="K557" i="15"/>
  <c r="K558" i="15"/>
  <c r="K559" i="15"/>
  <c r="K560" i="15"/>
  <c r="K561" i="15"/>
  <c r="K562" i="15"/>
  <c r="K563" i="15"/>
  <c r="K564" i="15"/>
  <c r="K565" i="15"/>
  <c r="K566" i="15"/>
  <c r="K567" i="15"/>
  <c r="K568" i="15"/>
  <c r="K569" i="15"/>
  <c r="K570" i="15"/>
  <c r="K571" i="15"/>
  <c r="K572" i="15"/>
  <c r="K573" i="15"/>
  <c r="K574" i="15"/>
  <c r="K575" i="15"/>
  <c r="K576" i="15"/>
  <c r="K577" i="15"/>
  <c r="K578" i="15"/>
  <c r="K579" i="15"/>
  <c r="K580" i="15"/>
  <c r="K581" i="15"/>
  <c r="K582" i="15"/>
  <c r="K583" i="15"/>
  <c r="K584" i="15"/>
  <c r="K585" i="15"/>
  <c r="K586" i="15"/>
  <c r="K587" i="15"/>
  <c r="K588" i="15"/>
  <c r="K589" i="15"/>
  <c r="K590" i="15"/>
  <c r="K591" i="15"/>
  <c r="K592" i="15"/>
  <c r="K593" i="15"/>
  <c r="K594" i="15"/>
  <c r="K595" i="15"/>
  <c r="K596" i="15"/>
  <c r="K597" i="15"/>
  <c r="K598" i="15"/>
  <c r="K599" i="15"/>
  <c r="K600" i="15"/>
  <c r="K601" i="15"/>
  <c r="K602" i="15"/>
  <c r="K603" i="15"/>
  <c r="K604" i="15"/>
  <c r="K605" i="15"/>
  <c r="K606" i="15"/>
  <c r="K607" i="15"/>
  <c r="K608" i="15"/>
  <c r="K609" i="15"/>
  <c r="K610" i="15"/>
  <c r="K611" i="15"/>
  <c r="K612" i="15"/>
  <c r="K613" i="15"/>
  <c r="K614" i="15"/>
  <c r="K615" i="15"/>
  <c r="K616" i="15"/>
  <c r="K617" i="15"/>
  <c r="K618" i="15"/>
  <c r="K619" i="15"/>
  <c r="K620" i="15"/>
  <c r="K621" i="15"/>
  <c r="K622" i="15"/>
  <c r="K623" i="15"/>
  <c r="K624" i="15"/>
  <c r="K625" i="15"/>
  <c r="K626" i="15"/>
  <c r="K627" i="15"/>
  <c r="K628" i="15"/>
  <c r="K629" i="15"/>
  <c r="K630" i="15"/>
  <c r="K631" i="15"/>
  <c r="K632" i="15"/>
  <c r="K633" i="15"/>
  <c r="K634" i="15"/>
  <c r="K635" i="15"/>
  <c r="K636" i="15"/>
  <c r="K637" i="15"/>
  <c r="K638" i="15"/>
  <c r="K639" i="15"/>
  <c r="K640" i="15"/>
  <c r="K641" i="15"/>
  <c r="K642" i="15"/>
  <c r="K643" i="15"/>
  <c r="K644" i="15"/>
  <c r="K645" i="15"/>
  <c r="K646" i="15"/>
  <c r="K647" i="15"/>
  <c r="K648" i="15"/>
  <c r="K649" i="15"/>
  <c r="K650" i="15"/>
  <c r="K651" i="15"/>
  <c r="K652" i="15"/>
  <c r="K653" i="15"/>
  <c r="K654" i="15"/>
  <c r="K655" i="15"/>
  <c r="K656" i="15"/>
  <c r="K657" i="15"/>
  <c r="K658" i="15"/>
  <c r="K659" i="15"/>
  <c r="K660" i="15"/>
  <c r="K661" i="15"/>
  <c r="K662" i="15"/>
  <c r="K663" i="15"/>
  <c r="K664" i="15"/>
  <c r="K665" i="15"/>
  <c r="K666" i="15"/>
  <c r="K667" i="15"/>
  <c r="K668" i="15"/>
  <c r="K669" i="15"/>
  <c r="K670" i="15"/>
  <c r="K671" i="15"/>
  <c r="K672" i="15"/>
  <c r="K673" i="15"/>
  <c r="K674" i="15"/>
  <c r="K675" i="15"/>
  <c r="K676" i="15"/>
  <c r="K677" i="15"/>
  <c r="K678" i="15"/>
  <c r="K679" i="15"/>
  <c r="K680" i="15"/>
  <c r="K681" i="15"/>
  <c r="K682" i="15"/>
  <c r="K683" i="15"/>
  <c r="K684" i="15"/>
  <c r="K685" i="15"/>
  <c r="K686" i="15"/>
  <c r="K687" i="15"/>
  <c r="K688" i="15"/>
  <c r="K689" i="15"/>
  <c r="K690" i="15"/>
  <c r="K691" i="15"/>
  <c r="K692" i="15"/>
  <c r="K693" i="15"/>
  <c r="K694" i="15"/>
  <c r="K695" i="15"/>
  <c r="K696" i="15"/>
  <c r="K697" i="15"/>
  <c r="K698" i="15"/>
  <c r="K699" i="15"/>
  <c r="K700" i="15"/>
  <c r="K701" i="15"/>
  <c r="K702" i="15"/>
  <c r="K703" i="15"/>
  <c r="K704" i="15"/>
  <c r="K705" i="15"/>
  <c r="K706" i="15"/>
  <c r="K707" i="15"/>
  <c r="K708" i="15"/>
  <c r="K709" i="15"/>
  <c r="K710" i="15"/>
  <c r="K711" i="15"/>
  <c r="K712" i="15"/>
  <c r="K713" i="15"/>
  <c r="K714" i="15"/>
  <c r="K715" i="15"/>
  <c r="K716" i="15"/>
  <c r="K717" i="15"/>
  <c r="K718" i="15"/>
  <c r="K719" i="15"/>
  <c r="K720" i="15"/>
  <c r="K721" i="15"/>
  <c r="K722" i="15"/>
  <c r="K723" i="15"/>
  <c r="K724" i="15"/>
  <c r="K725" i="15"/>
  <c r="K726" i="15"/>
  <c r="K727" i="15"/>
  <c r="K728" i="15"/>
  <c r="K729" i="15"/>
  <c r="K730" i="15"/>
  <c r="K731" i="15"/>
  <c r="K732" i="15"/>
  <c r="K733" i="15"/>
  <c r="K734" i="15"/>
  <c r="K735" i="15"/>
  <c r="K736" i="15"/>
  <c r="K737" i="15"/>
  <c r="K738" i="15"/>
  <c r="K739" i="15"/>
  <c r="K740" i="15"/>
  <c r="K741" i="15"/>
  <c r="K742" i="15"/>
  <c r="K743" i="15"/>
  <c r="K744" i="15"/>
  <c r="K745" i="15"/>
  <c r="K746" i="15"/>
  <c r="K747" i="15"/>
  <c r="K748" i="15"/>
  <c r="K749" i="15"/>
  <c r="K750" i="15"/>
  <c r="K751" i="15"/>
  <c r="K752" i="15"/>
  <c r="K753" i="15"/>
  <c r="K754" i="15"/>
  <c r="K755" i="15"/>
  <c r="K756" i="15"/>
  <c r="K757" i="15"/>
  <c r="K758" i="15"/>
  <c r="K759" i="15"/>
  <c r="K760" i="15"/>
  <c r="K761" i="15"/>
  <c r="K762" i="15"/>
  <c r="K763" i="15"/>
  <c r="K764" i="15"/>
  <c r="K765" i="15"/>
  <c r="K766" i="15"/>
  <c r="K767" i="15"/>
  <c r="K768" i="15"/>
  <c r="K769" i="15"/>
  <c r="K770" i="15"/>
  <c r="K771" i="15"/>
  <c r="K772" i="15"/>
  <c r="K773" i="15"/>
  <c r="K774" i="15"/>
  <c r="K775" i="15"/>
  <c r="K776" i="15"/>
  <c r="K777" i="15"/>
  <c r="K778" i="15"/>
  <c r="K779" i="15"/>
  <c r="K780" i="15"/>
  <c r="K781" i="15"/>
  <c r="K782" i="15"/>
  <c r="K783" i="15"/>
  <c r="K784" i="15"/>
  <c r="K785" i="15"/>
  <c r="K786" i="15"/>
  <c r="K787" i="15"/>
  <c r="K788" i="15"/>
  <c r="K789" i="15"/>
  <c r="K790" i="15"/>
  <c r="K791" i="15"/>
  <c r="K792" i="15"/>
  <c r="K793" i="15"/>
  <c r="K794" i="15"/>
  <c r="K795" i="15"/>
  <c r="K796" i="15"/>
  <c r="K797" i="15"/>
  <c r="K798" i="15"/>
  <c r="K799" i="15"/>
  <c r="K800" i="15"/>
  <c r="K801" i="15"/>
  <c r="K802" i="15"/>
  <c r="K803" i="15"/>
  <c r="K804" i="15"/>
  <c r="K805" i="15"/>
  <c r="K806" i="15"/>
  <c r="K807" i="15"/>
  <c r="K808" i="15"/>
  <c r="K809" i="15"/>
  <c r="K810" i="15"/>
  <c r="K811" i="15"/>
  <c r="K812" i="15"/>
  <c r="K813" i="15"/>
  <c r="K814" i="15"/>
  <c r="K815" i="15"/>
  <c r="K816" i="15"/>
  <c r="K817" i="15"/>
  <c r="K818" i="15"/>
  <c r="K819" i="15"/>
  <c r="K820" i="15"/>
  <c r="K821" i="15"/>
  <c r="K822" i="15"/>
  <c r="K823" i="15"/>
  <c r="K824" i="15"/>
  <c r="K825" i="15"/>
  <c r="K826" i="15"/>
  <c r="K827" i="15"/>
  <c r="K828" i="15"/>
  <c r="K829" i="15"/>
  <c r="K830" i="15"/>
  <c r="K831" i="15"/>
  <c r="K832" i="15"/>
  <c r="K833" i="15"/>
  <c r="K834" i="15"/>
  <c r="K835" i="15"/>
  <c r="K836" i="15"/>
  <c r="K837" i="15"/>
  <c r="K838" i="15"/>
  <c r="K839" i="15"/>
  <c r="K840" i="15"/>
  <c r="K841" i="15"/>
  <c r="K842" i="15"/>
  <c r="K843" i="15"/>
  <c r="K844" i="15"/>
  <c r="K845" i="15"/>
  <c r="K846" i="15"/>
  <c r="K847" i="15"/>
  <c r="K848" i="15"/>
  <c r="K849" i="15"/>
  <c r="K850" i="15"/>
  <c r="K851" i="15"/>
  <c r="K852" i="15"/>
  <c r="K853" i="15"/>
  <c r="K854" i="15"/>
  <c r="K855" i="15"/>
  <c r="K856" i="15"/>
  <c r="K857" i="15"/>
  <c r="K858" i="15"/>
  <c r="K859" i="15"/>
  <c r="K860" i="15"/>
  <c r="K861" i="15"/>
  <c r="K862" i="15"/>
  <c r="K863" i="15"/>
  <c r="K864" i="15"/>
  <c r="K865" i="15"/>
  <c r="K866" i="15"/>
  <c r="K867" i="15"/>
  <c r="K868" i="15"/>
  <c r="K869" i="15"/>
  <c r="K870" i="15"/>
  <c r="K871" i="15"/>
  <c r="K872" i="15"/>
  <c r="K873" i="15"/>
  <c r="K874" i="15"/>
  <c r="K875" i="15"/>
  <c r="K876" i="15"/>
  <c r="K877" i="15"/>
  <c r="K878" i="15"/>
  <c r="K879" i="15"/>
  <c r="K880" i="15"/>
  <c r="K881" i="15"/>
  <c r="K882" i="15"/>
  <c r="K883" i="15"/>
  <c r="K884" i="15"/>
  <c r="K885" i="15"/>
  <c r="K886" i="15"/>
  <c r="K887" i="15"/>
  <c r="K888" i="15"/>
  <c r="K889" i="15"/>
  <c r="K890" i="15"/>
  <c r="K891" i="15"/>
  <c r="K892" i="15"/>
  <c r="K893" i="15"/>
  <c r="K894" i="15"/>
  <c r="K895" i="15"/>
  <c r="K896" i="15"/>
  <c r="K897" i="15"/>
  <c r="K898" i="15"/>
  <c r="K899" i="15"/>
  <c r="K900" i="15"/>
  <c r="K901" i="15"/>
  <c r="K902" i="15"/>
  <c r="K903" i="15"/>
  <c r="K904" i="15"/>
  <c r="K905" i="15"/>
  <c r="K906" i="15"/>
  <c r="K907" i="15"/>
  <c r="K908" i="15"/>
  <c r="K909" i="15"/>
  <c r="K910" i="15"/>
  <c r="K911" i="15"/>
  <c r="K912" i="15"/>
  <c r="K913" i="15"/>
  <c r="K914" i="15"/>
  <c r="K915" i="15"/>
  <c r="K916" i="15"/>
  <c r="K917" i="15"/>
  <c r="K918" i="15"/>
  <c r="K919" i="15"/>
  <c r="K920" i="15"/>
  <c r="K921" i="15"/>
  <c r="K922" i="15"/>
  <c r="K923" i="15"/>
  <c r="K924" i="15"/>
  <c r="K925" i="15"/>
  <c r="K926" i="15"/>
  <c r="K927" i="15"/>
  <c r="K928" i="15"/>
  <c r="K929" i="15"/>
  <c r="K930" i="15"/>
  <c r="K931" i="15"/>
  <c r="K932" i="15"/>
  <c r="K933" i="15"/>
  <c r="K934" i="15"/>
  <c r="K935" i="15"/>
  <c r="K936" i="15"/>
  <c r="K937" i="15"/>
  <c r="K938" i="15"/>
  <c r="K939" i="15"/>
  <c r="K940" i="15"/>
  <c r="K941" i="15"/>
  <c r="K942" i="15"/>
  <c r="K943" i="15"/>
  <c r="K944" i="15"/>
  <c r="K945" i="15"/>
  <c r="K946" i="15"/>
  <c r="K947" i="15"/>
  <c r="K948" i="15"/>
  <c r="K949" i="15"/>
  <c r="K950" i="15"/>
  <c r="K951" i="15"/>
  <c r="K952" i="15"/>
  <c r="K953" i="15"/>
  <c r="K954" i="15"/>
  <c r="K955" i="15"/>
  <c r="K956" i="15"/>
  <c r="K957" i="15"/>
  <c r="K958" i="15"/>
  <c r="K959" i="15"/>
  <c r="K960" i="15"/>
  <c r="K961" i="15"/>
  <c r="K962" i="15"/>
  <c r="K963" i="15"/>
  <c r="K964" i="15"/>
  <c r="K965" i="15"/>
  <c r="K966" i="15"/>
  <c r="K967" i="15"/>
  <c r="K968" i="15"/>
  <c r="K969" i="15"/>
  <c r="K970" i="15"/>
  <c r="K971" i="15"/>
  <c r="K972" i="15"/>
  <c r="K973" i="15"/>
  <c r="K974" i="15"/>
  <c r="K975" i="15"/>
  <c r="K976" i="15"/>
  <c r="K977" i="15"/>
  <c r="K978" i="15"/>
  <c r="K979" i="15"/>
  <c r="K980" i="15"/>
  <c r="K981" i="15"/>
  <c r="K982" i="15"/>
  <c r="K983" i="15"/>
  <c r="K984" i="15"/>
  <c r="K985" i="15"/>
  <c r="K986" i="15"/>
  <c r="K987" i="15"/>
  <c r="K988" i="15"/>
  <c r="K989" i="15"/>
  <c r="K990" i="15"/>
  <c r="K991" i="15"/>
  <c r="K992" i="15"/>
  <c r="K993" i="15"/>
  <c r="K994" i="15"/>
  <c r="K995" i="15"/>
  <c r="K996" i="15"/>
  <c r="K997" i="15"/>
  <c r="K998" i="15"/>
  <c r="K999" i="15"/>
  <c r="K1000" i="15"/>
  <c r="K1001" i="15"/>
  <c r="K1002" i="15"/>
  <c r="K1003" i="15"/>
  <c r="K1004" i="15"/>
  <c r="K1005" i="15"/>
  <c r="K1006" i="15"/>
  <c r="K1007" i="15"/>
  <c r="K1008" i="15"/>
  <c r="K1009" i="15"/>
  <c r="K1010" i="15"/>
  <c r="K1011" i="15"/>
  <c r="K1012" i="15"/>
  <c r="K1013" i="15"/>
  <c r="K1014" i="15"/>
  <c r="K1015" i="15"/>
  <c r="K1016" i="15"/>
  <c r="K1017" i="15"/>
  <c r="K1018" i="15"/>
  <c r="K1019" i="15"/>
  <c r="K1020" i="15"/>
  <c r="K1021" i="15"/>
  <c r="K1022" i="15"/>
  <c r="K1023" i="15"/>
  <c r="K1024" i="15"/>
  <c r="K1025" i="15"/>
  <c r="K1026" i="15"/>
  <c r="K1027" i="15"/>
  <c r="K1028" i="15"/>
  <c r="K1029" i="15"/>
  <c r="K1030" i="15"/>
  <c r="K1031" i="15"/>
  <c r="K1032" i="15"/>
  <c r="K1033" i="15"/>
  <c r="K1034" i="15"/>
  <c r="K1035" i="15"/>
  <c r="K1036" i="15"/>
  <c r="K1037" i="15"/>
  <c r="K1038" i="15"/>
  <c r="K1039" i="15"/>
  <c r="K1040" i="15"/>
  <c r="K1041" i="15"/>
  <c r="K1042" i="15"/>
  <c r="K1043" i="15"/>
  <c r="K1044" i="15"/>
  <c r="K1045" i="15"/>
  <c r="K1046" i="15"/>
  <c r="K1047" i="15"/>
  <c r="K1048" i="15"/>
  <c r="K1049" i="15"/>
  <c r="K1050" i="15"/>
  <c r="K1051" i="15"/>
  <c r="K1052" i="15"/>
  <c r="K1053" i="15"/>
  <c r="K1054" i="15"/>
  <c r="K1055" i="15"/>
  <c r="K1056" i="15"/>
  <c r="K1057" i="15"/>
  <c r="K1058" i="15"/>
  <c r="K1059" i="15"/>
  <c r="K1060" i="15"/>
  <c r="K1061" i="15"/>
  <c r="K1062" i="15"/>
  <c r="K1063" i="15"/>
  <c r="K1064" i="15"/>
  <c r="K1065" i="15"/>
  <c r="K1066" i="15"/>
  <c r="K1067" i="15"/>
  <c r="K1068" i="15"/>
  <c r="K1069" i="15"/>
  <c r="K1070" i="15"/>
  <c r="K1071" i="15"/>
  <c r="K1072" i="15"/>
  <c r="K1073" i="15"/>
  <c r="K1074" i="15"/>
  <c r="K1075" i="15"/>
  <c r="K1076" i="15"/>
  <c r="K1077" i="15"/>
  <c r="K1078" i="15"/>
  <c r="K1079" i="15"/>
  <c r="K1080" i="15"/>
  <c r="K1081" i="15"/>
  <c r="K1082" i="15"/>
  <c r="K1083" i="15"/>
  <c r="K1084" i="15"/>
  <c r="K1085" i="15"/>
  <c r="K1086" i="15"/>
  <c r="K1087" i="15"/>
  <c r="K1088" i="15"/>
  <c r="K1089" i="15"/>
  <c r="K1090" i="15"/>
  <c r="K1091" i="15"/>
  <c r="K1092" i="15"/>
  <c r="K1093" i="15"/>
  <c r="K1094" i="15"/>
  <c r="K1095" i="15"/>
  <c r="K1096" i="15"/>
  <c r="K1097" i="15"/>
  <c r="K1098" i="15"/>
  <c r="K1099" i="15"/>
  <c r="K1100" i="15"/>
  <c r="K1101" i="15"/>
  <c r="K1102" i="15"/>
  <c r="K1103" i="15"/>
  <c r="K1104" i="15"/>
  <c r="K1105" i="15"/>
  <c r="K1106" i="15"/>
  <c r="K1107" i="15"/>
  <c r="K1108" i="15"/>
  <c r="K1109" i="15"/>
  <c r="K1110" i="15"/>
  <c r="K1111" i="15"/>
  <c r="K1112" i="15"/>
  <c r="K1113" i="15"/>
  <c r="K1114" i="15"/>
  <c r="K1115" i="15"/>
  <c r="K1116" i="15"/>
  <c r="K1117" i="15"/>
  <c r="K1118" i="15"/>
  <c r="K1119" i="15"/>
  <c r="K1120" i="15"/>
  <c r="K1121" i="15"/>
  <c r="K1122" i="15"/>
  <c r="K1123" i="15"/>
  <c r="K1124" i="15"/>
  <c r="K1125" i="15"/>
  <c r="K1126" i="15"/>
  <c r="K1127" i="15"/>
  <c r="K1128" i="15"/>
  <c r="K1129" i="15"/>
  <c r="K1130" i="15"/>
  <c r="K1131" i="15"/>
  <c r="K1132" i="15"/>
  <c r="K1133" i="15"/>
  <c r="K1134" i="15"/>
  <c r="K1135" i="15"/>
  <c r="K1136" i="15"/>
  <c r="K1137" i="15"/>
  <c r="K1138" i="15"/>
  <c r="K1139" i="15"/>
  <c r="K1140" i="15"/>
  <c r="K1141" i="15"/>
  <c r="K1142" i="15"/>
  <c r="K1143" i="15"/>
  <c r="K1144" i="15"/>
  <c r="K1145" i="15"/>
  <c r="K1146" i="15"/>
  <c r="K1147" i="15"/>
  <c r="K1148" i="15"/>
  <c r="K1149" i="15"/>
  <c r="K1150" i="15"/>
  <c r="K1151" i="15"/>
  <c r="K1152" i="15"/>
  <c r="K1153" i="15"/>
  <c r="K1154" i="15"/>
  <c r="K1155" i="15"/>
  <c r="K1156" i="15"/>
  <c r="K1157" i="15"/>
  <c r="K1158" i="15"/>
  <c r="K1159" i="15"/>
  <c r="K1160" i="15"/>
  <c r="K1161" i="15"/>
  <c r="K1162" i="15"/>
  <c r="K1163" i="15"/>
  <c r="K1164" i="15"/>
  <c r="K1165" i="15"/>
  <c r="K1166" i="15"/>
  <c r="K1167" i="15"/>
  <c r="K1168" i="15"/>
  <c r="K1169" i="15"/>
  <c r="K1170" i="15"/>
  <c r="K1171" i="15"/>
  <c r="K1172" i="15"/>
  <c r="K1173" i="15"/>
  <c r="K1174" i="15"/>
  <c r="K1175" i="15"/>
  <c r="K1176" i="15"/>
  <c r="K1177" i="15"/>
  <c r="K1178" i="15"/>
  <c r="K1179" i="15"/>
  <c r="K1180" i="15"/>
  <c r="K1181" i="15"/>
  <c r="K1182" i="15"/>
  <c r="K1183" i="15"/>
  <c r="K1184" i="15"/>
  <c r="K1185" i="15"/>
  <c r="K1186" i="15"/>
  <c r="K1187" i="15"/>
  <c r="K1188" i="15"/>
  <c r="K1189" i="15"/>
  <c r="K1190" i="15"/>
  <c r="K1191" i="15"/>
  <c r="K1192" i="15"/>
  <c r="K1193" i="15"/>
  <c r="K1194" i="15"/>
  <c r="K1195" i="15"/>
  <c r="K1196" i="15"/>
  <c r="K1197" i="15"/>
  <c r="K1198" i="15"/>
  <c r="K1199" i="15"/>
  <c r="K1200" i="15"/>
  <c r="K1201" i="15"/>
  <c r="K1202" i="15"/>
  <c r="K1203" i="15"/>
  <c r="K1204" i="15"/>
  <c r="K1205" i="15"/>
  <c r="K1206" i="15"/>
  <c r="K1207" i="15"/>
  <c r="K1208" i="15"/>
  <c r="K1209" i="15"/>
  <c r="K1210" i="15"/>
  <c r="K1211" i="15"/>
  <c r="K1212" i="15"/>
  <c r="K1213" i="15"/>
  <c r="K1214" i="15"/>
  <c r="K1215" i="15"/>
  <c r="K1216" i="15"/>
  <c r="K1217" i="15"/>
  <c r="K1218" i="15"/>
  <c r="K1219" i="15"/>
  <c r="K1220" i="15"/>
  <c r="K1221" i="15"/>
  <c r="K1222" i="15"/>
  <c r="K1223" i="15"/>
  <c r="K1224" i="15"/>
  <c r="K1225" i="15"/>
  <c r="K1226" i="15"/>
  <c r="K1227" i="15"/>
  <c r="K1228" i="15"/>
  <c r="K1229" i="15"/>
  <c r="K1230" i="15"/>
  <c r="K1231" i="15"/>
  <c r="K1232" i="15"/>
  <c r="K1233" i="15"/>
  <c r="K1234" i="15"/>
  <c r="K1235" i="15"/>
  <c r="K1236" i="15"/>
  <c r="K1237" i="15"/>
  <c r="K1238" i="15"/>
  <c r="K1239" i="15"/>
  <c r="K1240" i="15"/>
  <c r="K1241" i="15"/>
  <c r="K1242" i="15"/>
  <c r="K1243" i="15"/>
  <c r="K1244" i="15"/>
  <c r="K1245" i="15"/>
  <c r="K1246" i="15"/>
  <c r="K1247" i="15"/>
  <c r="K1248" i="15"/>
  <c r="K1249" i="15"/>
  <c r="K1250" i="15"/>
  <c r="K1251" i="15"/>
  <c r="K1252" i="15"/>
  <c r="K1253" i="15"/>
  <c r="K1254" i="15"/>
  <c r="K1255" i="15"/>
  <c r="K1256" i="15"/>
  <c r="K1257" i="15"/>
  <c r="K1258" i="15"/>
  <c r="K1259" i="15"/>
  <c r="K1260" i="15"/>
  <c r="K1261" i="15"/>
  <c r="K1262" i="15"/>
  <c r="K1263" i="15"/>
  <c r="K1264" i="15"/>
  <c r="K1265" i="15"/>
  <c r="K1266" i="15"/>
  <c r="K1267" i="15"/>
  <c r="K1268" i="15"/>
  <c r="K1269" i="15"/>
  <c r="K1270" i="15"/>
  <c r="K1271" i="15"/>
  <c r="K1272" i="15"/>
  <c r="K1273" i="15"/>
  <c r="K1274" i="15"/>
  <c r="K1275" i="15"/>
  <c r="K1276" i="15"/>
  <c r="K1277" i="15"/>
  <c r="K1278" i="15"/>
  <c r="K1279" i="15"/>
  <c r="K1280" i="15"/>
  <c r="K1281" i="15"/>
  <c r="K1282" i="15"/>
  <c r="K1283" i="15"/>
  <c r="K1284" i="15"/>
  <c r="K1285" i="15"/>
  <c r="K1286" i="15"/>
  <c r="K1287" i="15"/>
  <c r="K1288" i="15"/>
  <c r="K1289" i="15"/>
  <c r="K1290" i="15"/>
  <c r="K1291" i="15"/>
  <c r="K1292" i="15"/>
  <c r="K1293" i="15"/>
  <c r="K1294" i="15"/>
  <c r="K1295" i="15"/>
  <c r="K1296" i="15"/>
  <c r="K1297" i="15"/>
  <c r="K1298" i="15"/>
  <c r="K1299" i="15"/>
  <c r="K1300" i="15"/>
  <c r="K1301" i="15"/>
  <c r="K1302" i="15"/>
  <c r="K1303" i="15"/>
  <c r="K1304" i="15"/>
  <c r="K1305" i="15"/>
  <c r="K1306" i="15"/>
  <c r="K1307" i="15"/>
  <c r="K1308" i="15"/>
  <c r="K1309" i="15"/>
  <c r="K1310" i="15"/>
  <c r="K1311" i="15"/>
  <c r="K1312" i="15"/>
  <c r="K1313" i="15"/>
  <c r="K1314" i="15"/>
  <c r="K1315" i="15"/>
  <c r="K1316" i="15"/>
  <c r="K1317" i="15"/>
  <c r="K1318" i="15"/>
  <c r="K1319" i="15"/>
  <c r="K1320" i="15"/>
  <c r="K1321" i="15"/>
  <c r="K1322" i="15"/>
  <c r="K1323" i="15"/>
  <c r="K1324" i="15"/>
  <c r="K1325" i="15"/>
  <c r="K1326" i="15"/>
  <c r="K1327" i="15"/>
  <c r="K1328" i="15"/>
  <c r="K1329" i="15"/>
  <c r="K1330" i="15"/>
  <c r="K1331" i="15"/>
  <c r="K1332" i="15"/>
  <c r="K1333" i="15"/>
  <c r="K1334" i="15"/>
  <c r="K1335" i="15"/>
  <c r="K1336" i="15"/>
  <c r="K1337" i="15"/>
  <c r="K1338" i="15"/>
  <c r="K1339" i="15"/>
  <c r="K1340" i="15"/>
  <c r="K1341" i="15"/>
  <c r="K1342" i="15"/>
  <c r="K1343" i="15"/>
  <c r="K1344" i="15"/>
  <c r="K1345" i="15"/>
  <c r="K1346" i="15"/>
  <c r="K1347" i="15"/>
  <c r="K1348" i="15"/>
  <c r="K1349" i="15"/>
  <c r="K1350" i="15"/>
  <c r="K1351" i="15"/>
  <c r="K1352" i="15"/>
  <c r="K1353" i="15"/>
  <c r="K1354" i="15"/>
  <c r="K1355" i="15"/>
  <c r="K1356" i="15"/>
  <c r="K1357" i="15"/>
  <c r="K1358" i="15"/>
  <c r="K1359" i="15"/>
  <c r="K1360" i="15"/>
  <c r="K1361" i="15"/>
  <c r="K1362" i="15"/>
  <c r="K1363" i="15"/>
  <c r="K1364" i="15"/>
  <c r="K1365" i="15"/>
  <c r="K1366" i="15"/>
  <c r="K1367" i="15"/>
  <c r="K1368" i="15"/>
  <c r="K1369" i="15"/>
  <c r="K1370" i="15"/>
  <c r="K1371" i="15"/>
  <c r="K1372" i="15"/>
  <c r="K1373" i="15"/>
  <c r="K1374" i="15"/>
  <c r="K1375" i="15"/>
  <c r="K1376" i="15"/>
  <c r="K1377" i="15"/>
  <c r="K1378" i="15"/>
  <c r="K1379" i="15"/>
  <c r="K1380" i="15"/>
  <c r="K1381" i="15"/>
  <c r="K1382" i="15"/>
  <c r="K1383" i="15"/>
  <c r="K1384" i="15"/>
  <c r="K1385" i="15"/>
  <c r="K1386" i="15"/>
  <c r="K1387" i="15"/>
  <c r="K1388" i="15"/>
  <c r="K1389" i="15"/>
  <c r="K1390" i="15"/>
  <c r="K1391" i="15"/>
  <c r="K1392" i="15"/>
  <c r="K1393" i="15"/>
  <c r="K1394" i="15"/>
  <c r="K1395" i="15"/>
  <c r="K1396" i="15"/>
  <c r="K1397" i="15"/>
  <c r="K1398" i="15"/>
  <c r="K1399" i="15"/>
  <c r="K1400" i="15"/>
  <c r="K1401" i="15"/>
  <c r="K1402" i="15"/>
  <c r="K1403" i="15"/>
  <c r="K1404" i="15"/>
  <c r="K1405" i="15"/>
  <c r="K1406" i="15"/>
  <c r="K1407" i="15"/>
  <c r="K1408" i="15"/>
  <c r="K1409" i="15"/>
  <c r="K1410" i="15"/>
  <c r="K1411" i="15"/>
  <c r="K1412" i="15"/>
  <c r="K1413" i="15"/>
  <c r="K1414" i="15"/>
  <c r="K1415" i="15"/>
  <c r="K1416" i="15"/>
  <c r="K1417" i="15"/>
  <c r="K1418" i="15"/>
  <c r="K1419" i="15"/>
  <c r="K1420" i="15"/>
  <c r="K1421" i="15"/>
  <c r="K1422" i="15"/>
  <c r="K1423" i="15"/>
  <c r="K1424" i="15"/>
  <c r="K1425" i="15"/>
  <c r="K1426" i="15"/>
  <c r="K1427" i="15"/>
  <c r="K1428" i="15"/>
  <c r="K1429" i="15"/>
  <c r="K1430" i="15"/>
  <c r="K1431" i="15"/>
  <c r="K1432" i="15"/>
  <c r="K1433" i="15"/>
  <c r="K1434" i="15"/>
  <c r="K1435" i="15"/>
  <c r="K1436" i="15"/>
  <c r="K1437" i="15"/>
  <c r="K1438" i="15"/>
  <c r="K1439" i="15"/>
  <c r="K1440" i="15"/>
  <c r="K1441" i="15"/>
  <c r="K1442" i="15"/>
  <c r="K1443" i="15"/>
  <c r="K1444" i="15"/>
  <c r="K1445" i="15"/>
  <c r="K1446" i="15"/>
  <c r="K1447" i="15"/>
  <c r="K1448" i="15"/>
  <c r="K1449" i="15"/>
  <c r="K1450" i="15"/>
  <c r="K1451" i="15"/>
  <c r="K1452" i="15"/>
  <c r="K1453" i="15"/>
  <c r="K1454" i="15"/>
  <c r="K1455" i="15"/>
  <c r="K1456" i="15"/>
  <c r="K1457" i="15"/>
  <c r="K1458" i="15"/>
  <c r="K1459" i="15"/>
  <c r="K1460" i="15"/>
  <c r="K1461" i="15"/>
  <c r="K1462" i="15"/>
  <c r="K1463" i="15"/>
  <c r="K1464" i="15"/>
  <c r="K1465" i="15"/>
  <c r="K1466" i="15"/>
  <c r="K1467" i="15"/>
  <c r="K1468" i="15"/>
  <c r="K1469" i="15"/>
  <c r="K1470" i="15"/>
  <c r="K1471" i="15"/>
  <c r="K1472" i="15"/>
  <c r="K1473" i="15"/>
  <c r="K1474" i="15"/>
  <c r="K1475" i="15"/>
  <c r="K1476" i="15"/>
  <c r="K1477" i="15"/>
  <c r="K1478" i="15"/>
  <c r="K1479" i="15"/>
  <c r="K1480" i="15"/>
  <c r="K1481" i="15"/>
  <c r="K1482" i="15"/>
  <c r="K1483" i="15"/>
  <c r="K1484" i="15"/>
  <c r="K1485" i="15"/>
  <c r="K1486" i="15"/>
  <c r="K1487" i="15"/>
  <c r="K1488" i="15"/>
  <c r="K1489" i="15"/>
  <c r="K1490" i="15"/>
  <c r="K1491" i="15"/>
  <c r="K1492" i="15"/>
  <c r="K1493" i="15"/>
  <c r="K1494" i="15"/>
  <c r="K1495" i="15"/>
  <c r="K1496" i="15"/>
  <c r="K1497" i="15"/>
  <c r="K1498" i="15"/>
  <c r="K1499" i="15"/>
  <c r="K1500" i="15"/>
  <c r="K1501" i="15"/>
  <c r="K1502" i="15"/>
  <c r="K1503" i="15"/>
  <c r="K1504" i="15"/>
  <c r="K1505" i="15"/>
  <c r="K1506" i="15"/>
  <c r="K1507" i="15"/>
  <c r="K1508" i="15"/>
  <c r="K1509" i="15"/>
  <c r="K1510" i="15"/>
  <c r="K1511" i="15"/>
  <c r="K1512" i="15"/>
  <c r="K1513" i="15"/>
  <c r="K1514" i="15"/>
  <c r="K1515" i="15"/>
  <c r="K1516" i="15"/>
  <c r="K1517" i="15"/>
  <c r="K1518" i="15"/>
  <c r="K1519" i="15"/>
  <c r="K1520" i="15"/>
  <c r="K1521" i="15"/>
  <c r="K1522" i="15"/>
  <c r="K1523" i="15"/>
  <c r="K1524" i="15"/>
  <c r="K1525" i="15"/>
  <c r="K1526" i="15"/>
  <c r="K1527" i="15"/>
  <c r="K1528" i="15"/>
  <c r="K1529" i="15"/>
  <c r="K1530" i="15"/>
  <c r="K1531" i="15"/>
  <c r="K1532" i="15"/>
  <c r="K1533" i="15"/>
  <c r="K1534" i="15"/>
  <c r="K1535" i="15"/>
  <c r="K1536" i="15"/>
  <c r="K1537" i="15"/>
  <c r="K1538" i="15"/>
  <c r="K1539" i="15"/>
  <c r="K1540" i="15"/>
  <c r="K1541" i="15"/>
  <c r="K1542" i="15"/>
  <c r="K1543" i="15"/>
  <c r="K1544" i="15"/>
  <c r="K1545" i="15"/>
  <c r="K1546" i="15"/>
  <c r="K1547" i="15"/>
  <c r="K1548" i="15"/>
  <c r="K1549" i="15"/>
  <c r="K1550" i="15"/>
  <c r="K1551" i="15"/>
  <c r="K1552" i="15"/>
  <c r="K1553" i="15"/>
  <c r="K1554" i="15"/>
  <c r="K1555" i="15"/>
  <c r="K1556" i="15"/>
  <c r="K1557" i="15"/>
  <c r="K1558" i="15"/>
  <c r="K1559" i="15"/>
  <c r="K1560" i="15"/>
  <c r="K1561" i="15"/>
  <c r="K1562" i="15"/>
  <c r="K1563" i="15"/>
  <c r="K1564" i="15"/>
  <c r="K1565" i="15"/>
  <c r="K1566" i="15"/>
  <c r="K1567" i="15"/>
  <c r="K1568" i="15"/>
  <c r="K1569" i="15"/>
  <c r="K1570" i="15"/>
  <c r="K1571" i="15"/>
  <c r="K1572" i="15"/>
  <c r="K1573" i="15"/>
  <c r="K1574" i="15"/>
  <c r="K1575" i="15"/>
  <c r="K1576" i="15"/>
  <c r="K1577" i="15"/>
  <c r="K1578" i="15"/>
  <c r="K1579" i="15"/>
  <c r="K1580" i="15"/>
  <c r="K1581" i="15"/>
  <c r="K1582" i="15"/>
  <c r="K1583" i="15"/>
  <c r="K1584" i="15"/>
  <c r="K1585" i="15"/>
  <c r="K1586" i="15"/>
  <c r="K1587" i="15"/>
  <c r="K1588" i="15"/>
  <c r="K1589" i="15"/>
  <c r="K1590" i="15"/>
  <c r="K1591" i="15"/>
  <c r="K1592" i="15"/>
  <c r="K1593" i="15"/>
  <c r="K1594" i="15"/>
  <c r="K1595" i="15"/>
  <c r="K1596" i="15"/>
  <c r="K1597" i="15"/>
  <c r="K1598" i="15"/>
  <c r="K1599" i="15"/>
  <c r="K1600" i="15"/>
  <c r="K1601" i="15"/>
  <c r="K1602" i="15"/>
  <c r="K1603" i="15"/>
  <c r="K1604" i="15"/>
  <c r="K1605" i="15"/>
  <c r="K1606" i="15"/>
  <c r="K1607" i="15"/>
  <c r="K1608" i="15"/>
  <c r="K1609" i="15"/>
  <c r="K1610" i="15"/>
  <c r="K1611" i="15"/>
  <c r="K1612" i="15"/>
  <c r="K1613" i="15"/>
  <c r="K1614" i="15"/>
  <c r="K1615" i="15"/>
  <c r="K1616" i="15"/>
  <c r="K1617" i="15"/>
  <c r="K1618" i="15"/>
  <c r="K1619" i="15"/>
  <c r="K1620" i="15"/>
  <c r="K1621" i="15"/>
  <c r="K1622" i="15"/>
  <c r="K1623" i="15"/>
  <c r="K1624" i="15"/>
  <c r="K1625" i="15"/>
  <c r="K1626" i="15"/>
  <c r="K1627" i="15"/>
  <c r="K1628" i="15"/>
  <c r="K1629" i="15"/>
  <c r="K1630" i="15"/>
  <c r="K1631" i="15"/>
  <c r="K1632" i="15"/>
  <c r="K1633" i="15"/>
  <c r="K1634" i="15"/>
  <c r="K1635" i="15"/>
  <c r="K1636" i="15"/>
  <c r="K1637" i="15"/>
  <c r="K1638" i="15"/>
  <c r="K1639" i="15"/>
  <c r="K1640" i="15"/>
  <c r="K1641" i="15"/>
  <c r="K1642" i="15"/>
  <c r="K1643" i="15"/>
  <c r="K1644" i="15"/>
  <c r="K1645" i="15"/>
  <c r="K1646" i="15"/>
  <c r="K1647" i="15"/>
  <c r="K1648" i="15"/>
  <c r="K1649" i="15"/>
  <c r="K1650" i="15"/>
  <c r="K1651" i="15"/>
  <c r="K1652" i="15"/>
  <c r="K1653" i="15"/>
  <c r="K1654" i="15"/>
  <c r="K1655" i="15"/>
  <c r="K1656" i="15"/>
  <c r="K1657" i="15"/>
  <c r="K1658" i="15"/>
  <c r="K1659" i="15"/>
  <c r="K1660" i="15"/>
  <c r="K1661" i="15"/>
  <c r="K1662" i="15"/>
  <c r="K1663" i="15"/>
  <c r="K1664" i="15"/>
  <c r="K1665" i="15"/>
  <c r="K1666" i="15"/>
  <c r="K1667" i="15"/>
  <c r="K1668" i="15"/>
  <c r="K1669" i="15"/>
  <c r="K1670" i="15"/>
  <c r="K1671" i="15"/>
  <c r="K1672" i="15"/>
  <c r="K1673" i="15"/>
  <c r="K1674" i="15"/>
  <c r="K1675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H135" i="15"/>
  <c r="H136" i="15"/>
  <c r="H137" i="15"/>
  <c r="H138" i="15"/>
  <c r="H139" i="15"/>
  <c r="H140" i="15"/>
  <c r="H141" i="15"/>
  <c r="H142" i="15"/>
  <c r="H143" i="15"/>
  <c r="H144" i="15"/>
  <c r="H145" i="15"/>
  <c r="H146" i="15"/>
  <c r="H147" i="15"/>
  <c r="H148" i="15"/>
  <c r="H149" i="15"/>
  <c r="H150" i="15"/>
  <c r="H151" i="15"/>
  <c r="H152" i="15"/>
  <c r="H153" i="15"/>
  <c r="H154" i="15"/>
  <c r="H155" i="15"/>
  <c r="H156" i="15"/>
  <c r="H157" i="15"/>
  <c r="H158" i="15"/>
  <c r="H159" i="15"/>
  <c r="H160" i="15"/>
  <c r="H161" i="15"/>
  <c r="H162" i="15"/>
  <c r="H163" i="15"/>
  <c r="H164" i="15"/>
  <c r="H165" i="15"/>
  <c r="H166" i="15"/>
  <c r="H167" i="15"/>
  <c r="H168" i="15"/>
  <c r="H169" i="15"/>
  <c r="H170" i="15"/>
  <c r="H171" i="15"/>
  <c r="H172" i="15"/>
  <c r="H173" i="15"/>
  <c r="H174" i="15"/>
  <c r="H175" i="15"/>
  <c r="H176" i="15"/>
  <c r="H177" i="15"/>
  <c r="H178" i="15"/>
  <c r="H179" i="15"/>
  <c r="H180" i="15"/>
  <c r="H181" i="15"/>
  <c r="H182" i="15"/>
  <c r="H183" i="15"/>
  <c r="H184" i="15"/>
  <c r="H185" i="15"/>
  <c r="H186" i="15"/>
  <c r="H187" i="15"/>
  <c r="H188" i="15"/>
  <c r="H189" i="15"/>
  <c r="H190" i="15"/>
  <c r="H191" i="15"/>
  <c r="H192" i="15"/>
  <c r="H193" i="15"/>
  <c r="H194" i="15"/>
  <c r="H195" i="15"/>
  <c r="H196" i="15"/>
  <c r="H197" i="15"/>
  <c r="H198" i="15"/>
  <c r="H199" i="15"/>
  <c r="H200" i="15"/>
  <c r="H201" i="15"/>
  <c r="H202" i="15"/>
  <c r="H203" i="15"/>
  <c r="H204" i="15"/>
  <c r="H205" i="15"/>
  <c r="H206" i="15"/>
  <c r="H207" i="15"/>
  <c r="H208" i="15"/>
  <c r="H209" i="15"/>
  <c r="H210" i="15"/>
  <c r="H211" i="15"/>
  <c r="H212" i="15"/>
  <c r="H213" i="15"/>
  <c r="H214" i="15"/>
  <c r="H215" i="15"/>
  <c r="H216" i="15"/>
  <c r="H217" i="15"/>
  <c r="H218" i="15"/>
  <c r="H219" i="15"/>
  <c r="H220" i="15"/>
  <c r="H221" i="15"/>
  <c r="H222" i="15"/>
  <c r="H223" i="15"/>
  <c r="H224" i="15"/>
  <c r="H225" i="15"/>
  <c r="H226" i="15"/>
  <c r="H227" i="15"/>
  <c r="H228" i="15"/>
  <c r="H229" i="15"/>
  <c r="H230" i="15"/>
  <c r="H231" i="15"/>
  <c r="H232" i="15"/>
  <c r="H233" i="15"/>
  <c r="H234" i="15"/>
  <c r="H235" i="15"/>
  <c r="H236" i="15"/>
  <c r="H237" i="15"/>
  <c r="H238" i="15"/>
  <c r="H239" i="15"/>
  <c r="H240" i="15"/>
  <c r="H241" i="15"/>
  <c r="H242" i="15"/>
  <c r="H243" i="15"/>
  <c r="H244" i="15"/>
  <c r="H245" i="15"/>
  <c r="H246" i="15"/>
  <c r="H247" i="15"/>
  <c r="H248" i="15"/>
  <c r="H249" i="15"/>
  <c r="H250" i="15"/>
  <c r="H251" i="15"/>
  <c r="H252" i="15"/>
  <c r="H253" i="15"/>
  <c r="H254" i="15"/>
  <c r="H255" i="15"/>
  <c r="H256" i="15"/>
  <c r="H257" i="15"/>
  <c r="H258" i="15"/>
  <c r="H259" i="15"/>
  <c r="H260" i="15"/>
  <c r="H261" i="15"/>
  <c r="H262" i="15"/>
  <c r="H263" i="15"/>
  <c r="H264" i="15"/>
  <c r="H265" i="15"/>
  <c r="H266" i="15"/>
  <c r="H267" i="15"/>
  <c r="H268" i="15"/>
  <c r="H269" i="15"/>
  <c r="H270" i="15"/>
  <c r="H271" i="15"/>
  <c r="H272" i="15"/>
  <c r="H273" i="15"/>
  <c r="H274" i="15"/>
  <c r="H275" i="15"/>
  <c r="H276" i="15"/>
  <c r="H277" i="15"/>
  <c r="H278" i="15"/>
  <c r="H279" i="15"/>
  <c r="H280" i="15"/>
  <c r="H281" i="15"/>
  <c r="H282" i="15"/>
  <c r="H283" i="15"/>
  <c r="H284" i="15"/>
  <c r="H285" i="15"/>
  <c r="H286" i="15"/>
  <c r="H287" i="15"/>
  <c r="H288" i="15"/>
  <c r="H289" i="15"/>
  <c r="H290" i="15"/>
  <c r="H291" i="15"/>
  <c r="H292" i="15"/>
  <c r="H293" i="15"/>
  <c r="H294" i="15"/>
  <c r="H295" i="15"/>
  <c r="H296" i="15"/>
  <c r="H297" i="15"/>
  <c r="H298" i="15"/>
  <c r="H299" i="15"/>
  <c r="H300" i="15"/>
  <c r="H301" i="15"/>
  <c r="H302" i="15"/>
  <c r="H303" i="15"/>
  <c r="H304" i="15"/>
  <c r="H305" i="15"/>
  <c r="H306" i="15"/>
  <c r="H307" i="15"/>
  <c r="H308" i="15"/>
  <c r="H309" i="15"/>
  <c r="H310" i="15"/>
  <c r="H311" i="15"/>
  <c r="H312" i="15"/>
  <c r="H313" i="15"/>
  <c r="H314" i="15"/>
  <c r="H315" i="15"/>
  <c r="H316" i="15"/>
  <c r="H317" i="15"/>
  <c r="H318" i="15"/>
  <c r="H319" i="15"/>
  <c r="H320" i="15"/>
  <c r="H321" i="15"/>
  <c r="H322" i="15"/>
  <c r="H323" i="15"/>
  <c r="H324" i="15"/>
  <c r="H325" i="15"/>
  <c r="H326" i="15"/>
  <c r="H327" i="15"/>
  <c r="H328" i="15"/>
  <c r="H329" i="15"/>
  <c r="H330" i="15"/>
  <c r="H331" i="15"/>
  <c r="H332" i="15"/>
  <c r="H333" i="15"/>
  <c r="H334" i="15"/>
  <c r="H335" i="15"/>
  <c r="H336" i="15"/>
  <c r="H337" i="15"/>
  <c r="H338" i="15"/>
  <c r="H339" i="15"/>
  <c r="H340" i="15"/>
  <c r="H341" i="15"/>
  <c r="H342" i="15"/>
  <c r="H343" i="15"/>
  <c r="H344" i="15"/>
  <c r="H345" i="15"/>
  <c r="H346" i="15"/>
  <c r="H347" i="15"/>
  <c r="H348" i="15"/>
  <c r="H349" i="15"/>
  <c r="H350" i="15"/>
  <c r="H351" i="15"/>
  <c r="H352" i="15"/>
  <c r="H353" i="15"/>
  <c r="H354" i="15"/>
  <c r="H355" i="15"/>
  <c r="H356" i="15"/>
  <c r="H357" i="15"/>
  <c r="H358" i="15"/>
  <c r="H359" i="15"/>
  <c r="H360" i="15"/>
  <c r="H361" i="15"/>
  <c r="H362" i="15"/>
  <c r="H363" i="15"/>
  <c r="H364" i="15"/>
  <c r="H365" i="15"/>
  <c r="H366" i="15"/>
  <c r="H367" i="15"/>
  <c r="H368" i="15"/>
  <c r="H369" i="15"/>
  <c r="H370" i="15"/>
  <c r="H371" i="15"/>
  <c r="H372" i="15"/>
  <c r="H373" i="15"/>
  <c r="H374" i="15"/>
  <c r="H375" i="15"/>
  <c r="H376" i="15"/>
  <c r="H377" i="15"/>
  <c r="H378" i="15"/>
  <c r="H379" i="15"/>
  <c r="H380" i="15"/>
  <c r="H381" i="15"/>
  <c r="H382" i="15"/>
  <c r="H383" i="15"/>
  <c r="H384" i="15"/>
  <c r="H385" i="15"/>
  <c r="H386" i="15"/>
  <c r="H387" i="15"/>
  <c r="H388" i="15"/>
  <c r="H389" i="15"/>
  <c r="H390" i="15"/>
  <c r="H391" i="15"/>
  <c r="H392" i="15"/>
  <c r="H393" i="15"/>
  <c r="H394" i="15"/>
  <c r="H395" i="15"/>
  <c r="H396" i="15"/>
  <c r="H397" i="15"/>
  <c r="H398" i="15"/>
  <c r="H399" i="15"/>
  <c r="H400" i="15"/>
  <c r="H401" i="15"/>
  <c r="H402" i="15"/>
  <c r="H403" i="15"/>
  <c r="H404" i="15"/>
  <c r="H405" i="15"/>
  <c r="H406" i="15"/>
  <c r="H407" i="15"/>
  <c r="H408" i="15"/>
  <c r="H409" i="15"/>
  <c r="H410" i="15"/>
  <c r="H411" i="15"/>
  <c r="H412" i="15"/>
  <c r="H413" i="15"/>
  <c r="H414" i="15"/>
  <c r="H415" i="15"/>
  <c r="H416" i="15"/>
  <c r="H417" i="15"/>
  <c r="H418" i="15"/>
  <c r="H419" i="15"/>
  <c r="H420" i="15"/>
  <c r="H421" i="15"/>
  <c r="H422" i="15"/>
  <c r="H423" i="15"/>
  <c r="H424" i="15"/>
  <c r="H425" i="15"/>
  <c r="H426" i="15"/>
  <c r="H427" i="15"/>
  <c r="H428" i="15"/>
  <c r="H429" i="15"/>
  <c r="H430" i="15"/>
  <c r="H431" i="15"/>
  <c r="H432" i="15"/>
  <c r="H433" i="15"/>
  <c r="H434" i="15"/>
  <c r="H435" i="15"/>
  <c r="H436" i="15"/>
  <c r="H437" i="15"/>
  <c r="H438" i="15"/>
  <c r="H439" i="15"/>
  <c r="H440" i="15"/>
  <c r="H441" i="15"/>
  <c r="H442" i="15"/>
  <c r="H443" i="15"/>
  <c r="H444" i="15"/>
  <c r="H445" i="15"/>
  <c r="H446" i="15"/>
  <c r="H447" i="15"/>
  <c r="H448" i="15"/>
  <c r="H449" i="15"/>
  <c r="H450" i="15"/>
  <c r="H451" i="15"/>
  <c r="H452" i="15"/>
  <c r="H453" i="15"/>
  <c r="H454" i="15"/>
  <c r="H455" i="15"/>
  <c r="H456" i="15"/>
  <c r="H457" i="15"/>
  <c r="H458" i="15"/>
  <c r="H459" i="15"/>
  <c r="H460" i="15"/>
  <c r="H461" i="15"/>
  <c r="H462" i="15"/>
  <c r="H463" i="15"/>
  <c r="H464" i="15"/>
  <c r="H465" i="15"/>
  <c r="H466" i="15"/>
  <c r="H467" i="15"/>
  <c r="H468" i="15"/>
  <c r="H469" i="15"/>
  <c r="H470" i="15"/>
  <c r="H471" i="15"/>
  <c r="H472" i="15"/>
  <c r="H473" i="15"/>
  <c r="H474" i="15"/>
  <c r="H475" i="15"/>
  <c r="H476" i="15"/>
  <c r="H477" i="15"/>
  <c r="H478" i="15"/>
  <c r="H479" i="15"/>
  <c r="H480" i="15"/>
  <c r="H481" i="15"/>
  <c r="H482" i="15"/>
  <c r="H483" i="15"/>
  <c r="H484" i="15"/>
  <c r="H485" i="15"/>
  <c r="H486" i="15"/>
  <c r="H487" i="15"/>
  <c r="H488" i="15"/>
  <c r="H489" i="15"/>
  <c r="H490" i="15"/>
  <c r="H491" i="15"/>
  <c r="H492" i="15"/>
  <c r="H493" i="15"/>
  <c r="H494" i="15"/>
  <c r="H495" i="15"/>
  <c r="H496" i="15"/>
  <c r="H497" i="15"/>
  <c r="H498" i="15"/>
  <c r="H499" i="15"/>
  <c r="H500" i="15"/>
  <c r="H501" i="15"/>
  <c r="H502" i="15"/>
  <c r="H503" i="15"/>
  <c r="H504" i="15"/>
  <c r="H505" i="15"/>
  <c r="H506" i="15"/>
  <c r="H507" i="15"/>
  <c r="H508" i="15"/>
  <c r="H509" i="15"/>
  <c r="H510" i="15"/>
  <c r="H511" i="15"/>
  <c r="H512" i="15"/>
  <c r="H513" i="15"/>
  <c r="H514" i="15"/>
  <c r="H515" i="15"/>
  <c r="H516" i="15"/>
  <c r="H517" i="15"/>
  <c r="H518" i="15"/>
  <c r="H519" i="15"/>
  <c r="H520" i="15"/>
  <c r="H521" i="15"/>
  <c r="H522" i="15"/>
  <c r="H523" i="15"/>
  <c r="H524" i="15"/>
  <c r="H525" i="15"/>
  <c r="H526" i="15"/>
  <c r="H527" i="15"/>
  <c r="H528" i="15"/>
  <c r="H529" i="15"/>
  <c r="H530" i="15"/>
  <c r="H531" i="15"/>
  <c r="H532" i="15"/>
  <c r="H533" i="15"/>
  <c r="H534" i="15"/>
  <c r="H535" i="15"/>
  <c r="H536" i="15"/>
  <c r="H537" i="15"/>
  <c r="H538" i="15"/>
  <c r="H539" i="15"/>
  <c r="H540" i="15"/>
  <c r="H541" i="15"/>
  <c r="H542" i="15"/>
  <c r="H543" i="15"/>
  <c r="H544" i="15"/>
  <c r="H545" i="15"/>
  <c r="H546" i="15"/>
  <c r="H547" i="15"/>
  <c r="H548" i="15"/>
  <c r="H549" i="15"/>
  <c r="H550" i="15"/>
  <c r="H551" i="15"/>
  <c r="H552" i="15"/>
  <c r="H553" i="15"/>
  <c r="H554" i="15"/>
  <c r="H555" i="15"/>
  <c r="H556" i="15"/>
  <c r="H557" i="15"/>
  <c r="H558" i="15"/>
  <c r="H559" i="15"/>
  <c r="H560" i="15"/>
  <c r="H561" i="15"/>
  <c r="H562" i="15"/>
  <c r="H563" i="15"/>
  <c r="H564" i="15"/>
  <c r="H565" i="15"/>
  <c r="H566" i="15"/>
  <c r="H567" i="15"/>
  <c r="H568" i="15"/>
  <c r="H569" i="15"/>
  <c r="H570" i="15"/>
  <c r="H571" i="15"/>
  <c r="H572" i="15"/>
  <c r="H573" i="15"/>
  <c r="H574" i="15"/>
  <c r="H575" i="15"/>
  <c r="H576" i="15"/>
  <c r="H577" i="15"/>
  <c r="H578" i="15"/>
  <c r="H579" i="15"/>
  <c r="H580" i="15"/>
  <c r="H581" i="15"/>
  <c r="H582" i="15"/>
  <c r="H583" i="15"/>
  <c r="H584" i="15"/>
  <c r="H585" i="15"/>
  <c r="H586" i="15"/>
  <c r="H587" i="15"/>
  <c r="H588" i="15"/>
  <c r="H589" i="15"/>
  <c r="H590" i="15"/>
  <c r="H591" i="15"/>
  <c r="H592" i="15"/>
  <c r="H593" i="15"/>
  <c r="H594" i="15"/>
  <c r="H595" i="15"/>
  <c r="H596" i="15"/>
  <c r="H597" i="15"/>
  <c r="H598" i="15"/>
  <c r="H599" i="15"/>
  <c r="H600" i="15"/>
  <c r="H601" i="15"/>
  <c r="H602" i="15"/>
  <c r="H603" i="15"/>
  <c r="H604" i="15"/>
  <c r="H605" i="15"/>
  <c r="H606" i="15"/>
  <c r="H607" i="15"/>
  <c r="H608" i="15"/>
  <c r="H609" i="15"/>
  <c r="H610" i="15"/>
  <c r="H611" i="15"/>
  <c r="H612" i="15"/>
  <c r="H613" i="15"/>
  <c r="H614" i="15"/>
  <c r="H615" i="15"/>
  <c r="H616" i="15"/>
  <c r="H617" i="15"/>
  <c r="H618" i="15"/>
  <c r="H619" i="15"/>
  <c r="H620" i="15"/>
  <c r="H621" i="15"/>
  <c r="H622" i="15"/>
  <c r="H623" i="15"/>
  <c r="H624" i="15"/>
  <c r="H625" i="15"/>
  <c r="H626" i="15"/>
  <c r="H627" i="15"/>
  <c r="H628" i="15"/>
  <c r="H629" i="15"/>
  <c r="H630" i="15"/>
  <c r="H631" i="15"/>
  <c r="H632" i="15"/>
  <c r="H633" i="15"/>
  <c r="H634" i="15"/>
  <c r="H635" i="15"/>
  <c r="H636" i="15"/>
  <c r="H637" i="15"/>
  <c r="H638" i="15"/>
  <c r="H639" i="15"/>
  <c r="H640" i="15"/>
  <c r="H641" i="15"/>
  <c r="H642" i="15"/>
  <c r="H643" i="15"/>
  <c r="H644" i="15"/>
  <c r="H645" i="15"/>
  <c r="H646" i="15"/>
  <c r="H647" i="15"/>
  <c r="H648" i="15"/>
  <c r="H649" i="15"/>
  <c r="H650" i="15"/>
  <c r="H651" i="15"/>
  <c r="H652" i="15"/>
  <c r="H653" i="15"/>
  <c r="H654" i="15"/>
  <c r="H655" i="15"/>
  <c r="H656" i="15"/>
  <c r="H657" i="15"/>
  <c r="H658" i="15"/>
  <c r="H659" i="15"/>
  <c r="H660" i="15"/>
  <c r="H661" i="15"/>
  <c r="H662" i="15"/>
  <c r="H663" i="15"/>
  <c r="H664" i="15"/>
  <c r="H665" i="15"/>
  <c r="H666" i="15"/>
  <c r="H667" i="15"/>
  <c r="H668" i="15"/>
  <c r="H669" i="15"/>
  <c r="H670" i="15"/>
  <c r="H671" i="15"/>
  <c r="H672" i="15"/>
  <c r="H673" i="15"/>
  <c r="H674" i="15"/>
  <c r="H675" i="15"/>
  <c r="H676" i="15"/>
  <c r="H677" i="15"/>
  <c r="H678" i="15"/>
  <c r="H679" i="15"/>
  <c r="H680" i="15"/>
  <c r="H681" i="15"/>
  <c r="H682" i="15"/>
  <c r="H683" i="15"/>
  <c r="H684" i="15"/>
  <c r="H685" i="15"/>
  <c r="H686" i="15"/>
  <c r="H687" i="15"/>
  <c r="H688" i="15"/>
  <c r="H689" i="15"/>
  <c r="H690" i="15"/>
  <c r="H691" i="15"/>
  <c r="H692" i="15"/>
  <c r="H693" i="15"/>
  <c r="H694" i="15"/>
  <c r="H695" i="15"/>
  <c r="H696" i="15"/>
  <c r="H697" i="15"/>
  <c r="H698" i="15"/>
  <c r="H699" i="15"/>
  <c r="H700" i="15"/>
  <c r="H701" i="15"/>
  <c r="H702" i="15"/>
  <c r="H703" i="15"/>
  <c r="H704" i="15"/>
  <c r="H705" i="15"/>
  <c r="H706" i="15"/>
  <c r="H707" i="15"/>
  <c r="H708" i="15"/>
  <c r="H709" i="15"/>
  <c r="H710" i="15"/>
  <c r="H711" i="15"/>
  <c r="H712" i="15"/>
  <c r="H713" i="15"/>
  <c r="H714" i="15"/>
  <c r="H715" i="15"/>
  <c r="H716" i="15"/>
  <c r="H717" i="15"/>
  <c r="H718" i="15"/>
  <c r="H719" i="15"/>
  <c r="H720" i="15"/>
  <c r="H721" i="15"/>
  <c r="H722" i="15"/>
  <c r="H723" i="15"/>
  <c r="H724" i="15"/>
  <c r="H725" i="15"/>
  <c r="H726" i="15"/>
  <c r="H727" i="15"/>
  <c r="H728" i="15"/>
  <c r="H729" i="15"/>
  <c r="H730" i="15"/>
  <c r="H731" i="15"/>
  <c r="H732" i="15"/>
  <c r="H733" i="15"/>
  <c r="H734" i="15"/>
  <c r="H735" i="15"/>
  <c r="H736" i="15"/>
  <c r="H737" i="15"/>
  <c r="H738" i="15"/>
  <c r="H739" i="15"/>
  <c r="H740" i="15"/>
  <c r="H741" i="15"/>
  <c r="H742" i="15"/>
  <c r="H743" i="15"/>
  <c r="H744" i="15"/>
  <c r="H745" i="15"/>
  <c r="H746" i="15"/>
  <c r="H747" i="15"/>
  <c r="H748" i="15"/>
  <c r="H749" i="15"/>
  <c r="H750" i="15"/>
  <c r="H751" i="15"/>
  <c r="H752" i="15"/>
  <c r="H753" i="15"/>
  <c r="H754" i="15"/>
  <c r="H755" i="15"/>
  <c r="H756" i="15"/>
  <c r="H757" i="15"/>
  <c r="H758" i="15"/>
  <c r="H759" i="15"/>
  <c r="H760" i="15"/>
  <c r="H761" i="15"/>
  <c r="H762" i="15"/>
  <c r="H763" i="15"/>
  <c r="H764" i="15"/>
  <c r="H765" i="15"/>
  <c r="H766" i="15"/>
  <c r="H767" i="15"/>
  <c r="H768" i="15"/>
  <c r="H769" i="15"/>
  <c r="H770" i="15"/>
  <c r="H771" i="15"/>
  <c r="H772" i="15"/>
  <c r="H773" i="15"/>
  <c r="H774" i="15"/>
  <c r="H775" i="15"/>
  <c r="H776" i="15"/>
  <c r="H777" i="15"/>
  <c r="H778" i="15"/>
  <c r="H779" i="15"/>
  <c r="H780" i="15"/>
  <c r="H781" i="15"/>
  <c r="H782" i="15"/>
  <c r="H783" i="15"/>
  <c r="H784" i="15"/>
  <c r="H785" i="15"/>
  <c r="H786" i="15"/>
  <c r="H787" i="15"/>
  <c r="H788" i="15"/>
  <c r="H789" i="15"/>
  <c r="H790" i="15"/>
  <c r="H791" i="15"/>
  <c r="H792" i="15"/>
  <c r="H793" i="15"/>
  <c r="H794" i="15"/>
  <c r="H795" i="15"/>
  <c r="H796" i="15"/>
  <c r="H797" i="15"/>
  <c r="H798" i="15"/>
  <c r="H799" i="15"/>
  <c r="H800" i="15"/>
  <c r="H801" i="15"/>
  <c r="H802" i="15"/>
  <c r="H803" i="15"/>
  <c r="H804" i="15"/>
  <c r="H805" i="15"/>
  <c r="H806" i="15"/>
  <c r="H807" i="15"/>
  <c r="H808" i="15"/>
  <c r="H809" i="15"/>
  <c r="H810" i="15"/>
  <c r="H811" i="15"/>
  <c r="H812" i="15"/>
  <c r="H813" i="15"/>
  <c r="H814" i="15"/>
  <c r="H815" i="15"/>
  <c r="H816" i="15"/>
  <c r="H817" i="15"/>
  <c r="H818" i="15"/>
  <c r="H819" i="15"/>
  <c r="H820" i="15"/>
  <c r="H821" i="15"/>
  <c r="H822" i="15"/>
  <c r="H823" i="15"/>
  <c r="H824" i="15"/>
  <c r="H825" i="15"/>
  <c r="H826" i="15"/>
  <c r="H827" i="15"/>
  <c r="H828" i="15"/>
  <c r="H829" i="15"/>
  <c r="H830" i="15"/>
  <c r="H831" i="15"/>
  <c r="H832" i="15"/>
  <c r="H833" i="15"/>
  <c r="H834" i="15"/>
  <c r="H835" i="15"/>
  <c r="H836" i="15"/>
  <c r="H837" i="15"/>
  <c r="H838" i="15"/>
  <c r="H839" i="15"/>
  <c r="H840" i="15"/>
  <c r="H841" i="15"/>
  <c r="H842" i="15"/>
  <c r="H843" i="15"/>
  <c r="H844" i="15"/>
  <c r="H845" i="15"/>
  <c r="H846" i="15"/>
  <c r="H847" i="15"/>
  <c r="H848" i="15"/>
  <c r="H849" i="15"/>
  <c r="H850" i="15"/>
  <c r="H851" i="15"/>
  <c r="H852" i="15"/>
  <c r="H853" i="15"/>
  <c r="H854" i="15"/>
  <c r="H855" i="15"/>
  <c r="H856" i="15"/>
  <c r="H857" i="15"/>
  <c r="H858" i="15"/>
  <c r="H859" i="15"/>
  <c r="H860" i="15"/>
  <c r="H861" i="15"/>
  <c r="H862" i="15"/>
  <c r="H863" i="15"/>
  <c r="H864" i="15"/>
  <c r="H865" i="15"/>
  <c r="H866" i="15"/>
  <c r="H867" i="15"/>
  <c r="H868" i="15"/>
  <c r="H869" i="15"/>
  <c r="H870" i="15"/>
  <c r="H871" i="15"/>
  <c r="H872" i="15"/>
  <c r="H873" i="15"/>
  <c r="H874" i="15"/>
  <c r="H875" i="15"/>
  <c r="H876" i="15"/>
  <c r="H877" i="15"/>
  <c r="H878" i="15"/>
  <c r="H879" i="15"/>
  <c r="H880" i="15"/>
  <c r="H881" i="15"/>
  <c r="H882" i="15"/>
  <c r="H883" i="15"/>
  <c r="H884" i="15"/>
  <c r="H885" i="15"/>
  <c r="H886" i="15"/>
  <c r="H887" i="15"/>
  <c r="H888" i="15"/>
  <c r="H889" i="15"/>
  <c r="H890" i="15"/>
  <c r="H891" i="15"/>
  <c r="H892" i="15"/>
  <c r="H893" i="15"/>
  <c r="H894" i="15"/>
  <c r="H895" i="15"/>
  <c r="H896" i="15"/>
  <c r="H897" i="15"/>
  <c r="H898" i="15"/>
  <c r="H899" i="15"/>
  <c r="H900" i="15"/>
  <c r="H901" i="15"/>
  <c r="H902" i="15"/>
  <c r="H903" i="15"/>
  <c r="H904" i="15"/>
  <c r="H905" i="15"/>
  <c r="H906" i="15"/>
  <c r="H907" i="15"/>
  <c r="H908" i="15"/>
  <c r="H909" i="15"/>
  <c r="H910" i="15"/>
  <c r="H911" i="15"/>
  <c r="H912" i="15"/>
  <c r="H913" i="15"/>
  <c r="H914" i="15"/>
  <c r="H915" i="15"/>
  <c r="H916" i="15"/>
  <c r="H917" i="15"/>
  <c r="H918" i="15"/>
  <c r="H919" i="15"/>
  <c r="H920" i="15"/>
  <c r="H921" i="15"/>
  <c r="H922" i="15"/>
  <c r="H923" i="15"/>
  <c r="H924" i="15"/>
  <c r="H925" i="15"/>
  <c r="H926" i="15"/>
  <c r="H927" i="15"/>
  <c r="H928" i="15"/>
  <c r="H929" i="15"/>
  <c r="H930" i="15"/>
  <c r="H931" i="15"/>
  <c r="H932" i="15"/>
  <c r="H933" i="15"/>
  <c r="H934" i="15"/>
  <c r="H935" i="15"/>
  <c r="H936" i="15"/>
  <c r="H937" i="15"/>
  <c r="H938" i="15"/>
  <c r="H939" i="15"/>
  <c r="H940" i="15"/>
  <c r="H941" i="15"/>
  <c r="H942" i="15"/>
  <c r="H943" i="15"/>
  <c r="H944" i="15"/>
  <c r="H945" i="15"/>
  <c r="H946" i="15"/>
  <c r="H947" i="15"/>
  <c r="H948" i="15"/>
  <c r="H949" i="15"/>
  <c r="H950" i="15"/>
  <c r="H951" i="15"/>
  <c r="H952" i="15"/>
  <c r="H953" i="15"/>
  <c r="H954" i="15"/>
  <c r="H955" i="15"/>
  <c r="H956" i="15"/>
  <c r="H957" i="15"/>
  <c r="H958" i="15"/>
  <c r="H959" i="15"/>
  <c r="H960" i="15"/>
  <c r="H961" i="15"/>
  <c r="H962" i="15"/>
  <c r="H963" i="15"/>
  <c r="H964" i="15"/>
  <c r="H965" i="15"/>
  <c r="H966" i="15"/>
  <c r="H967" i="15"/>
  <c r="H968" i="15"/>
  <c r="H969" i="15"/>
  <c r="H970" i="15"/>
  <c r="H971" i="15"/>
  <c r="H972" i="15"/>
  <c r="H973" i="15"/>
  <c r="H974" i="15"/>
  <c r="H975" i="15"/>
  <c r="H976" i="15"/>
  <c r="H977" i="15"/>
  <c r="H978" i="15"/>
  <c r="H979" i="15"/>
  <c r="H980" i="15"/>
  <c r="H981" i="15"/>
  <c r="H982" i="15"/>
  <c r="H983" i="15"/>
  <c r="H984" i="15"/>
  <c r="H985" i="15"/>
  <c r="H986" i="15"/>
  <c r="H987" i="15"/>
  <c r="H988" i="15"/>
  <c r="H989" i="15"/>
  <c r="H990" i="15"/>
  <c r="H991" i="15"/>
  <c r="H992" i="15"/>
  <c r="H993" i="15"/>
  <c r="H994" i="15"/>
  <c r="H995" i="15"/>
  <c r="H996" i="15"/>
  <c r="H997" i="15"/>
  <c r="H998" i="15"/>
  <c r="H999" i="15"/>
  <c r="H1000" i="15"/>
  <c r="H1001" i="15"/>
  <c r="H1002" i="15"/>
  <c r="H1003" i="15"/>
  <c r="H1004" i="15"/>
  <c r="H1005" i="15"/>
  <c r="H1006" i="15"/>
  <c r="H1007" i="15"/>
  <c r="H1008" i="15"/>
  <c r="H1009" i="15"/>
  <c r="H1010" i="15"/>
  <c r="H1011" i="15"/>
  <c r="H1012" i="15"/>
  <c r="H1013" i="15"/>
  <c r="H1014" i="15"/>
  <c r="H1015" i="15"/>
  <c r="H1016" i="15"/>
  <c r="H1017" i="15"/>
  <c r="H1018" i="15"/>
  <c r="H1019" i="15"/>
  <c r="H1020" i="15"/>
  <c r="H1021" i="15"/>
  <c r="H1022" i="15"/>
  <c r="H1023" i="15"/>
  <c r="H1024" i="15"/>
  <c r="H1025" i="15"/>
  <c r="H1026" i="15"/>
  <c r="H1027" i="15"/>
  <c r="H1028" i="15"/>
  <c r="H1029" i="15"/>
  <c r="H1030" i="15"/>
  <c r="H1031" i="15"/>
  <c r="H1032" i="15"/>
  <c r="H1033" i="15"/>
  <c r="H1034" i="15"/>
  <c r="H1035" i="15"/>
  <c r="H1036" i="15"/>
  <c r="H1037" i="15"/>
  <c r="H1038" i="15"/>
  <c r="H1039" i="15"/>
  <c r="H1040" i="15"/>
  <c r="H1041" i="15"/>
  <c r="H1042" i="15"/>
  <c r="H1043" i="15"/>
  <c r="H1044" i="15"/>
  <c r="H1045" i="15"/>
  <c r="H1046" i="15"/>
  <c r="H1047" i="15"/>
  <c r="H1048" i="15"/>
  <c r="H1049" i="15"/>
  <c r="H1050" i="15"/>
  <c r="H1051" i="15"/>
  <c r="H1052" i="15"/>
  <c r="H1053" i="15"/>
  <c r="H1054" i="15"/>
  <c r="H1055" i="15"/>
  <c r="H1056" i="15"/>
  <c r="H1057" i="15"/>
  <c r="H1058" i="15"/>
  <c r="H1059" i="15"/>
  <c r="H1060" i="15"/>
  <c r="H1061" i="15"/>
  <c r="H1062" i="15"/>
  <c r="H1063" i="15"/>
  <c r="H1064" i="15"/>
  <c r="H1065" i="15"/>
  <c r="H1066" i="15"/>
  <c r="H1067" i="15"/>
  <c r="H1068" i="15"/>
  <c r="H1069" i="15"/>
  <c r="H1070" i="15"/>
  <c r="H1071" i="15"/>
  <c r="H1072" i="15"/>
  <c r="H1073" i="15"/>
  <c r="H1074" i="15"/>
  <c r="H1075" i="15"/>
  <c r="H1076" i="15"/>
  <c r="H1077" i="15"/>
  <c r="H1078" i="15"/>
  <c r="H1079" i="15"/>
  <c r="H1080" i="15"/>
  <c r="H1081" i="15"/>
  <c r="H1082" i="15"/>
  <c r="H1083" i="15"/>
  <c r="H1084" i="15"/>
  <c r="H1085" i="15"/>
  <c r="H1086" i="15"/>
  <c r="H1087" i="15"/>
  <c r="H1088" i="15"/>
  <c r="H1089" i="15"/>
  <c r="H1090" i="15"/>
  <c r="H1091" i="15"/>
  <c r="H1092" i="15"/>
  <c r="H1093" i="15"/>
  <c r="H1094" i="15"/>
  <c r="H1095" i="15"/>
  <c r="H1096" i="15"/>
  <c r="H1097" i="15"/>
  <c r="H1098" i="15"/>
  <c r="H1099" i="15"/>
  <c r="H1100" i="15"/>
  <c r="H1101" i="15"/>
  <c r="H1102" i="15"/>
  <c r="H1103" i="15"/>
  <c r="H1104" i="15"/>
  <c r="H1105" i="15"/>
  <c r="H1106" i="15"/>
  <c r="H1107" i="15"/>
  <c r="H1108" i="15"/>
  <c r="H1109" i="15"/>
  <c r="H1110" i="15"/>
  <c r="H1111" i="15"/>
  <c r="H1112" i="15"/>
  <c r="H1113" i="15"/>
  <c r="H1114" i="15"/>
  <c r="H1115" i="15"/>
  <c r="H1116" i="15"/>
  <c r="H1117" i="15"/>
  <c r="H1118" i="15"/>
  <c r="H1119" i="15"/>
  <c r="H1120" i="15"/>
  <c r="H1121" i="15"/>
  <c r="H1122" i="15"/>
  <c r="H1123" i="15"/>
  <c r="H1124" i="15"/>
  <c r="H1125" i="15"/>
  <c r="H1126" i="15"/>
  <c r="H1127" i="15"/>
  <c r="H1128" i="15"/>
  <c r="H1129" i="15"/>
  <c r="H1130" i="15"/>
  <c r="H1131" i="15"/>
  <c r="H1132" i="15"/>
  <c r="H1133" i="15"/>
  <c r="H1134" i="15"/>
  <c r="H1135" i="15"/>
  <c r="H1136" i="15"/>
  <c r="H1137" i="15"/>
  <c r="H1138" i="15"/>
  <c r="H1139" i="15"/>
  <c r="H1140" i="15"/>
  <c r="H1141" i="15"/>
  <c r="H1142" i="15"/>
  <c r="H1143" i="15"/>
  <c r="H1144" i="15"/>
  <c r="H1145" i="15"/>
  <c r="H1146" i="15"/>
  <c r="H1147" i="15"/>
  <c r="H1148" i="15"/>
  <c r="H1149" i="15"/>
  <c r="H1150" i="15"/>
  <c r="H1151" i="15"/>
  <c r="H1152" i="15"/>
  <c r="H1153" i="15"/>
  <c r="H1154" i="15"/>
  <c r="H1155" i="15"/>
  <c r="H1156" i="15"/>
  <c r="H1157" i="15"/>
  <c r="H1158" i="15"/>
  <c r="H1159" i="15"/>
  <c r="H1160" i="15"/>
  <c r="H1161" i="15"/>
  <c r="H1162" i="15"/>
  <c r="H1163" i="15"/>
  <c r="H1164" i="15"/>
  <c r="H1165" i="15"/>
  <c r="H1166" i="15"/>
  <c r="H1167" i="15"/>
  <c r="H1168" i="15"/>
  <c r="H1169" i="15"/>
  <c r="H1170" i="15"/>
  <c r="H1171" i="15"/>
  <c r="H1172" i="15"/>
  <c r="H1173" i="15"/>
  <c r="H1174" i="15"/>
  <c r="H1175" i="15"/>
  <c r="H1176" i="15"/>
  <c r="H1177" i="15"/>
  <c r="H1178" i="15"/>
  <c r="H1179" i="15"/>
  <c r="H1180" i="15"/>
  <c r="H1181" i="15"/>
  <c r="H1182" i="15"/>
  <c r="H1183" i="15"/>
  <c r="H1184" i="15"/>
  <c r="H1185" i="15"/>
  <c r="H1186" i="15"/>
  <c r="H1187" i="15"/>
  <c r="H1188" i="15"/>
  <c r="H1189" i="15"/>
  <c r="H1190" i="15"/>
  <c r="H1191" i="15"/>
  <c r="H1192" i="15"/>
  <c r="H1193" i="15"/>
  <c r="H1194" i="15"/>
  <c r="H1195" i="15"/>
  <c r="H1196" i="15"/>
  <c r="H1197" i="15"/>
  <c r="H1198" i="15"/>
  <c r="H1199" i="15"/>
  <c r="H1200" i="15"/>
  <c r="H1201" i="15"/>
  <c r="H1202" i="15"/>
  <c r="H1203" i="15"/>
  <c r="H1204" i="15"/>
  <c r="H1205" i="15"/>
  <c r="H1206" i="15"/>
  <c r="H1207" i="15"/>
  <c r="H1208" i="15"/>
  <c r="H1209" i="15"/>
  <c r="H1210" i="15"/>
  <c r="H1211" i="15"/>
  <c r="H1212" i="15"/>
  <c r="H1213" i="15"/>
  <c r="H1214" i="15"/>
  <c r="H1215" i="15"/>
  <c r="H1216" i="15"/>
  <c r="H1217" i="15"/>
  <c r="H1218" i="15"/>
  <c r="H1219" i="15"/>
  <c r="H1220" i="15"/>
  <c r="H1221" i="15"/>
  <c r="H1222" i="15"/>
  <c r="H1223" i="15"/>
  <c r="H1224" i="15"/>
  <c r="H1225" i="15"/>
  <c r="H1226" i="15"/>
  <c r="H1227" i="15"/>
  <c r="H1228" i="15"/>
  <c r="H1229" i="15"/>
  <c r="H1230" i="15"/>
  <c r="H1231" i="15"/>
  <c r="H1232" i="15"/>
  <c r="H1233" i="15"/>
  <c r="H1234" i="15"/>
  <c r="H1235" i="15"/>
  <c r="H1236" i="15"/>
  <c r="H1237" i="15"/>
  <c r="H1238" i="15"/>
  <c r="H1239" i="15"/>
  <c r="H1240" i="15"/>
  <c r="H1241" i="15"/>
  <c r="H1242" i="15"/>
  <c r="H1243" i="15"/>
  <c r="H1244" i="15"/>
  <c r="H1245" i="15"/>
  <c r="H1246" i="15"/>
  <c r="H1247" i="15"/>
  <c r="H1248" i="15"/>
  <c r="H1249" i="15"/>
  <c r="H1250" i="15"/>
  <c r="H1251" i="15"/>
  <c r="H1252" i="15"/>
  <c r="H1253" i="15"/>
  <c r="H1254" i="15"/>
  <c r="H1255" i="15"/>
  <c r="H1256" i="15"/>
  <c r="H1257" i="15"/>
  <c r="H1258" i="15"/>
  <c r="H1259" i="15"/>
  <c r="H1260" i="15"/>
  <c r="H1261" i="15"/>
  <c r="H1262" i="15"/>
  <c r="H1263" i="15"/>
  <c r="H1264" i="15"/>
  <c r="H1265" i="15"/>
  <c r="H1266" i="15"/>
  <c r="H1267" i="15"/>
  <c r="H1268" i="15"/>
  <c r="H1269" i="15"/>
  <c r="H1270" i="15"/>
  <c r="H1271" i="15"/>
  <c r="H1272" i="15"/>
  <c r="H1273" i="15"/>
  <c r="H1274" i="15"/>
  <c r="H1275" i="15"/>
  <c r="H1276" i="15"/>
  <c r="H1277" i="15"/>
  <c r="H1278" i="15"/>
  <c r="H1279" i="15"/>
  <c r="H1280" i="15"/>
  <c r="H1281" i="15"/>
  <c r="H1282" i="15"/>
  <c r="H1283" i="15"/>
  <c r="H1284" i="15"/>
  <c r="H1285" i="15"/>
  <c r="H1286" i="15"/>
  <c r="H1287" i="15"/>
  <c r="H1288" i="15"/>
  <c r="H1289" i="15"/>
  <c r="H1290" i="15"/>
  <c r="H1291" i="15"/>
  <c r="H1292" i="15"/>
  <c r="H1293" i="15"/>
  <c r="H1294" i="15"/>
  <c r="H1295" i="15"/>
  <c r="H1296" i="15"/>
  <c r="H1297" i="15"/>
  <c r="H1298" i="15"/>
  <c r="H1299" i="15"/>
  <c r="H1300" i="15"/>
  <c r="H1301" i="15"/>
  <c r="H1302" i="15"/>
  <c r="H1303" i="15"/>
  <c r="H1304" i="15"/>
  <c r="H1305" i="15"/>
  <c r="H1306" i="15"/>
  <c r="H1307" i="15"/>
  <c r="H1308" i="15"/>
  <c r="H1309" i="15"/>
  <c r="H1310" i="15"/>
  <c r="H1311" i="15"/>
  <c r="H1312" i="15"/>
  <c r="H1313" i="15"/>
  <c r="H1314" i="15"/>
  <c r="H1315" i="15"/>
  <c r="H1316" i="15"/>
  <c r="H1317" i="15"/>
  <c r="H1318" i="15"/>
  <c r="H1319" i="15"/>
  <c r="H1320" i="15"/>
  <c r="H1321" i="15"/>
  <c r="H1322" i="15"/>
  <c r="H1323" i="15"/>
  <c r="H1324" i="15"/>
  <c r="H1325" i="15"/>
  <c r="H1326" i="15"/>
  <c r="H1327" i="15"/>
  <c r="H1328" i="15"/>
  <c r="H1329" i="15"/>
  <c r="H1330" i="15"/>
  <c r="H1331" i="15"/>
  <c r="H1332" i="15"/>
  <c r="H1333" i="15"/>
  <c r="H1334" i="15"/>
  <c r="H1335" i="15"/>
  <c r="H1336" i="15"/>
  <c r="H1337" i="15"/>
  <c r="H1338" i="15"/>
  <c r="H1339" i="15"/>
  <c r="H1340" i="15"/>
  <c r="H1341" i="15"/>
  <c r="H1342" i="15"/>
  <c r="H1343" i="15"/>
  <c r="H1344" i="15"/>
  <c r="H1345" i="15"/>
  <c r="H1346" i="15"/>
  <c r="H1347" i="15"/>
  <c r="H1348" i="15"/>
  <c r="H1349" i="15"/>
  <c r="H1350" i="15"/>
  <c r="H1351" i="15"/>
  <c r="H1352" i="15"/>
  <c r="H1353" i="15"/>
  <c r="H1354" i="15"/>
  <c r="H1355" i="15"/>
  <c r="H1356" i="15"/>
  <c r="H1357" i="15"/>
  <c r="H1358" i="15"/>
  <c r="H1359" i="15"/>
  <c r="H1360" i="15"/>
  <c r="H1361" i="15"/>
  <c r="H1362" i="15"/>
  <c r="H1363" i="15"/>
  <c r="H1364" i="15"/>
  <c r="H1365" i="15"/>
  <c r="H1366" i="15"/>
  <c r="H1367" i="15"/>
  <c r="H1368" i="15"/>
  <c r="H1369" i="15"/>
  <c r="H1370" i="15"/>
  <c r="H1371" i="15"/>
  <c r="H1372" i="15"/>
  <c r="H1373" i="15"/>
  <c r="H1374" i="15"/>
  <c r="H1375" i="15"/>
  <c r="H1376" i="15"/>
  <c r="H1377" i="15"/>
  <c r="H1378" i="15"/>
  <c r="H1379" i="15"/>
  <c r="H1380" i="15"/>
  <c r="H1381" i="15"/>
  <c r="H1382" i="15"/>
  <c r="H1383" i="15"/>
  <c r="H1384" i="15"/>
  <c r="H1385" i="15"/>
  <c r="H1386" i="15"/>
  <c r="H1387" i="15"/>
  <c r="H1388" i="15"/>
  <c r="H1389" i="15"/>
  <c r="H1390" i="15"/>
  <c r="H1391" i="15"/>
  <c r="H1392" i="15"/>
  <c r="H1393" i="15"/>
  <c r="H1394" i="15"/>
  <c r="H1395" i="15"/>
  <c r="H1396" i="15"/>
  <c r="H1397" i="15"/>
  <c r="H1398" i="15"/>
  <c r="H1399" i="15"/>
  <c r="H1400" i="15"/>
  <c r="H1401" i="15"/>
  <c r="H1402" i="15"/>
  <c r="H1403" i="15"/>
  <c r="H1404" i="15"/>
  <c r="H1405" i="15"/>
  <c r="H1406" i="15"/>
  <c r="H1407" i="15"/>
  <c r="H1408" i="15"/>
  <c r="H1409" i="15"/>
  <c r="H1410" i="15"/>
  <c r="H1411" i="15"/>
  <c r="H1412" i="15"/>
  <c r="H1413" i="15"/>
  <c r="H1414" i="15"/>
  <c r="H1415" i="15"/>
  <c r="H1416" i="15"/>
  <c r="H1417" i="15"/>
  <c r="H1418" i="15"/>
  <c r="H1419" i="15"/>
  <c r="H1420" i="15"/>
  <c r="H1421" i="15"/>
  <c r="H1422" i="15"/>
  <c r="H1423" i="15"/>
  <c r="H1424" i="15"/>
  <c r="H1425" i="15"/>
  <c r="H1426" i="15"/>
  <c r="H1427" i="15"/>
  <c r="H1428" i="15"/>
  <c r="H1429" i="15"/>
  <c r="H1430" i="15"/>
  <c r="H1431" i="15"/>
  <c r="H1432" i="15"/>
  <c r="H1433" i="15"/>
  <c r="H1434" i="15"/>
  <c r="H1435" i="15"/>
  <c r="H1436" i="15"/>
  <c r="H1437" i="15"/>
  <c r="H1438" i="15"/>
  <c r="H1439" i="15"/>
  <c r="H1440" i="15"/>
  <c r="H1441" i="15"/>
  <c r="H1442" i="15"/>
  <c r="H1443" i="15"/>
  <c r="H1444" i="15"/>
  <c r="H1445" i="15"/>
  <c r="H1446" i="15"/>
  <c r="H1447" i="15"/>
  <c r="H1448" i="15"/>
  <c r="H1449" i="15"/>
  <c r="H1450" i="15"/>
  <c r="H1451" i="15"/>
  <c r="H1452" i="15"/>
  <c r="H1453" i="15"/>
  <c r="H1454" i="15"/>
  <c r="H1455" i="15"/>
  <c r="H1456" i="15"/>
  <c r="H1457" i="15"/>
  <c r="H1458" i="15"/>
  <c r="H1459" i="15"/>
  <c r="H1460" i="15"/>
  <c r="H1461" i="15"/>
  <c r="H1462" i="15"/>
  <c r="H1463" i="15"/>
  <c r="H1464" i="15"/>
  <c r="H1465" i="15"/>
  <c r="H1466" i="15"/>
  <c r="H1467" i="15"/>
  <c r="H1468" i="15"/>
  <c r="H1469" i="15"/>
  <c r="H1470" i="15"/>
  <c r="H1471" i="15"/>
  <c r="H1472" i="15"/>
  <c r="H1473" i="15"/>
  <c r="H1474" i="15"/>
  <c r="H1475" i="15"/>
  <c r="H1476" i="15"/>
  <c r="H1477" i="15"/>
  <c r="H1478" i="15"/>
  <c r="H1479" i="15"/>
  <c r="H1480" i="15"/>
  <c r="H1481" i="15"/>
  <c r="H1482" i="15"/>
  <c r="H1483" i="15"/>
  <c r="H1484" i="15"/>
  <c r="H1485" i="15"/>
  <c r="H1486" i="15"/>
  <c r="H1487" i="15"/>
  <c r="H1488" i="15"/>
  <c r="H1489" i="15"/>
  <c r="H1490" i="15"/>
  <c r="H1491" i="15"/>
  <c r="H1492" i="15"/>
  <c r="H1493" i="15"/>
  <c r="H1494" i="15"/>
  <c r="H1495" i="15"/>
  <c r="H1496" i="15"/>
  <c r="H1497" i="15"/>
  <c r="H1498" i="15"/>
  <c r="H1499" i="15"/>
  <c r="H1500" i="15"/>
  <c r="H1501" i="15"/>
  <c r="H1502" i="15"/>
  <c r="H1503" i="15"/>
  <c r="H1504" i="15"/>
  <c r="H1505" i="15"/>
  <c r="H1506" i="15"/>
  <c r="H1507" i="15"/>
  <c r="H1508" i="15"/>
  <c r="H1509" i="15"/>
  <c r="H1510" i="15"/>
  <c r="H1511" i="15"/>
  <c r="H1512" i="15"/>
  <c r="H1513" i="15"/>
  <c r="H1514" i="15"/>
  <c r="H1515" i="15"/>
  <c r="H1516" i="15"/>
  <c r="H1517" i="15"/>
  <c r="H1518" i="15"/>
  <c r="H1519" i="15"/>
  <c r="H1520" i="15"/>
  <c r="H1521" i="15"/>
  <c r="H1522" i="15"/>
  <c r="H1523" i="15"/>
  <c r="H1524" i="15"/>
  <c r="H1525" i="15"/>
  <c r="H1526" i="15"/>
  <c r="H1527" i="15"/>
  <c r="H1528" i="15"/>
  <c r="H1529" i="15"/>
  <c r="H1530" i="15"/>
  <c r="H1531" i="15"/>
  <c r="H1532" i="15"/>
  <c r="H1533" i="15"/>
  <c r="H1534" i="15"/>
  <c r="H1535" i="15"/>
  <c r="H1536" i="15"/>
  <c r="H1537" i="15"/>
  <c r="H1538" i="15"/>
  <c r="H1539" i="15"/>
  <c r="H1540" i="15"/>
  <c r="H1541" i="15"/>
  <c r="H1542" i="15"/>
  <c r="H1543" i="15"/>
  <c r="H1544" i="15"/>
  <c r="H1545" i="15"/>
  <c r="H1546" i="15"/>
  <c r="H1547" i="15"/>
  <c r="H1548" i="15"/>
  <c r="H1549" i="15"/>
  <c r="H1550" i="15"/>
  <c r="H1551" i="15"/>
  <c r="H1552" i="15"/>
  <c r="H1553" i="15"/>
  <c r="H1554" i="15"/>
  <c r="H1555" i="15"/>
  <c r="H1556" i="15"/>
  <c r="H1557" i="15"/>
  <c r="H1558" i="15"/>
  <c r="H1559" i="15"/>
  <c r="H1560" i="15"/>
  <c r="H1561" i="15"/>
  <c r="H1562" i="15"/>
  <c r="H1563" i="15"/>
  <c r="H1564" i="15"/>
  <c r="H1565" i="15"/>
  <c r="H1566" i="15"/>
  <c r="H1567" i="15"/>
  <c r="H1568" i="15"/>
  <c r="H1569" i="15"/>
  <c r="H1570" i="15"/>
  <c r="H1571" i="15"/>
  <c r="H1572" i="15"/>
  <c r="H1573" i="15"/>
  <c r="H1574" i="15"/>
  <c r="H1575" i="15"/>
  <c r="H1576" i="15"/>
  <c r="H1577" i="15"/>
  <c r="H1578" i="15"/>
  <c r="H1579" i="15"/>
  <c r="H1580" i="15"/>
  <c r="H1581" i="15"/>
  <c r="H1582" i="15"/>
  <c r="H1583" i="15"/>
  <c r="H1584" i="15"/>
  <c r="H1585" i="15"/>
  <c r="H1586" i="15"/>
  <c r="H1587" i="15"/>
  <c r="H1588" i="15"/>
  <c r="H1589" i="15"/>
  <c r="H1590" i="15"/>
  <c r="H1591" i="15"/>
  <c r="H1592" i="15"/>
  <c r="H1593" i="15"/>
  <c r="H1594" i="15"/>
  <c r="H1595" i="15"/>
  <c r="H1596" i="15"/>
  <c r="H1597" i="15"/>
  <c r="H1598" i="15"/>
  <c r="H1599" i="15"/>
  <c r="H1600" i="15"/>
  <c r="H1601" i="15"/>
  <c r="H1602" i="15"/>
  <c r="H1603" i="15"/>
  <c r="H1604" i="15"/>
  <c r="H1605" i="15"/>
  <c r="H1606" i="15"/>
  <c r="H1607" i="15"/>
  <c r="H1608" i="15"/>
  <c r="H1609" i="15"/>
  <c r="H1610" i="15"/>
  <c r="H1611" i="15"/>
  <c r="H1612" i="15"/>
  <c r="H1613" i="15"/>
  <c r="H1614" i="15"/>
  <c r="H1615" i="15"/>
  <c r="H1616" i="15"/>
  <c r="H1617" i="15"/>
  <c r="H1618" i="15"/>
  <c r="H1619" i="15"/>
  <c r="H1620" i="15"/>
  <c r="H1621" i="15"/>
  <c r="H1622" i="15"/>
  <c r="H1623" i="15"/>
  <c r="H1624" i="15"/>
  <c r="H1625" i="15"/>
  <c r="H1626" i="15"/>
  <c r="H1627" i="15"/>
  <c r="H1628" i="15"/>
  <c r="H1629" i="15"/>
  <c r="H1630" i="15"/>
  <c r="H1631" i="15"/>
  <c r="H1632" i="15"/>
  <c r="H1633" i="15"/>
  <c r="H1634" i="15"/>
  <c r="H1635" i="15"/>
  <c r="H1636" i="15"/>
  <c r="H1637" i="15"/>
  <c r="H1638" i="15"/>
  <c r="H1639" i="15"/>
  <c r="H1640" i="15"/>
  <c r="H1641" i="15"/>
  <c r="H1642" i="15"/>
  <c r="H1643" i="15"/>
  <c r="H1644" i="15"/>
  <c r="H1645" i="15"/>
  <c r="H1646" i="15"/>
  <c r="H1647" i="15"/>
  <c r="H1648" i="15"/>
  <c r="H1649" i="15"/>
  <c r="H1650" i="15"/>
  <c r="H1651" i="15"/>
  <c r="H1652" i="15"/>
  <c r="H1653" i="15"/>
  <c r="H1654" i="15"/>
  <c r="H1655" i="15"/>
  <c r="H1656" i="15"/>
  <c r="H1657" i="15"/>
  <c r="H1658" i="15"/>
  <c r="H1659" i="15"/>
  <c r="H1660" i="15"/>
  <c r="H1661" i="15"/>
  <c r="H1662" i="15"/>
  <c r="H1663" i="15"/>
  <c r="H1664" i="15"/>
  <c r="H1665" i="15"/>
  <c r="H1666" i="15"/>
  <c r="H1667" i="15"/>
  <c r="H1668" i="15"/>
  <c r="H1669" i="15"/>
  <c r="H1670" i="15"/>
  <c r="H1671" i="15"/>
  <c r="H1672" i="15"/>
  <c r="H1673" i="15"/>
  <c r="H1674" i="15"/>
  <c r="H1675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J125" i="15"/>
  <c r="J126" i="15"/>
  <c r="J127" i="15"/>
  <c r="J128" i="15"/>
  <c r="J129" i="15"/>
  <c r="J130" i="15"/>
  <c r="J131" i="15"/>
  <c r="J132" i="15"/>
  <c r="J133" i="15"/>
  <c r="J134" i="15"/>
  <c r="J135" i="15"/>
  <c r="J136" i="15"/>
  <c r="J137" i="15"/>
  <c r="J138" i="15"/>
  <c r="J139" i="15"/>
  <c r="J140" i="15"/>
  <c r="J141" i="15"/>
  <c r="J142" i="15"/>
  <c r="J143" i="15"/>
  <c r="J144" i="15"/>
  <c r="J145" i="15"/>
  <c r="J146" i="15"/>
  <c r="J147" i="15"/>
  <c r="J148" i="15"/>
  <c r="J149" i="15"/>
  <c r="J150" i="15"/>
  <c r="J151" i="15"/>
  <c r="J152" i="15"/>
  <c r="J153" i="15"/>
  <c r="J154" i="15"/>
  <c r="J155" i="15"/>
  <c r="J156" i="15"/>
  <c r="J157" i="15"/>
  <c r="J158" i="15"/>
  <c r="J159" i="15"/>
  <c r="J160" i="15"/>
  <c r="J161" i="15"/>
  <c r="J162" i="15"/>
  <c r="J163" i="15"/>
  <c r="J164" i="15"/>
  <c r="J165" i="15"/>
  <c r="J166" i="15"/>
  <c r="J167" i="15"/>
  <c r="J168" i="15"/>
  <c r="J169" i="15"/>
  <c r="J170" i="15"/>
  <c r="J171" i="15"/>
  <c r="J172" i="15"/>
  <c r="J173" i="15"/>
  <c r="J174" i="15"/>
  <c r="J175" i="15"/>
  <c r="J176" i="15"/>
  <c r="J177" i="15"/>
  <c r="J178" i="15"/>
  <c r="J179" i="15"/>
  <c r="J180" i="15"/>
  <c r="J181" i="15"/>
  <c r="J182" i="15"/>
  <c r="J183" i="15"/>
  <c r="J184" i="15"/>
  <c r="J185" i="15"/>
  <c r="J186" i="15"/>
  <c r="J187" i="15"/>
  <c r="J188" i="15"/>
  <c r="J189" i="15"/>
  <c r="J190" i="15"/>
  <c r="J191" i="15"/>
  <c r="J192" i="15"/>
  <c r="J193" i="15"/>
  <c r="J194" i="15"/>
  <c r="J195" i="15"/>
  <c r="J196" i="15"/>
  <c r="J197" i="15"/>
  <c r="J198" i="15"/>
  <c r="J199" i="15"/>
  <c r="J200" i="15"/>
  <c r="J201" i="15"/>
  <c r="J202" i="15"/>
  <c r="J203" i="15"/>
  <c r="J204" i="15"/>
  <c r="J205" i="15"/>
  <c r="J206" i="15"/>
  <c r="J207" i="15"/>
  <c r="J208" i="15"/>
  <c r="J209" i="15"/>
  <c r="J210" i="15"/>
  <c r="J211" i="15"/>
  <c r="J212" i="15"/>
  <c r="J213" i="15"/>
  <c r="J214" i="15"/>
  <c r="J215" i="15"/>
  <c r="J216" i="15"/>
  <c r="J217" i="15"/>
  <c r="J218" i="15"/>
  <c r="J219" i="15"/>
  <c r="J220" i="15"/>
  <c r="J221" i="15"/>
  <c r="J222" i="15"/>
  <c r="J223" i="15"/>
  <c r="J224" i="15"/>
  <c r="J225" i="15"/>
  <c r="J226" i="15"/>
  <c r="J227" i="15"/>
  <c r="J228" i="15"/>
  <c r="J229" i="15"/>
  <c r="J230" i="15"/>
  <c r="J231" i="15"/>
  <c r="J232" i="15"/>
  <c r="J233" i="15"/>
  <c r="J234" i="15"/>
  <c r="J235" i="15"/>
  <c r="J236" i="15"/>
  <c r="J237" i="15"/>
  <c r="J238" i="15"/>
  <c r="J239" i="15"/>
  <c r="J240" i="15"/>
  <c r="J241" i="15"/>
  <c r="J242" i="15"/>
  <c r="J243" i="15"/>
  <c r="J244" i="15"/>
  <c r="J245" i="15"/>
  <c r="J246" i="15"/>
  <c r="J247" i="15"/>
  <c r="J248" i="15"/>
  <c r="J249" i="15"/>
  <c r="J250" i="15"/>
  <c r="J251" i="15"/>
  <c r="J252" i="15"/>
  <c r="J253" i="15"/>
  <c r="J254" i="15"/>
  <c r="J255" i="15"/>
  <c r="J256" i="15"/>
  <c r="J257" i="15"/>
  <c r="J258" i="15"/>
  <c r="J259" i="15"/>
  <c r="J260" i="15"/>
  <c r="J261" i="15"/>
  <c r="J262" i="15"/>
  <c r="J263" i="15"/>
  <c r="J264" i="15"/>
  <c r="J265" i="15"/>
  <c r="J266" i="15"/>
  <c r="J267" i="15"/>
  <c r="J268" i="15"/>
  <c r="J269" i="15"/>
  <c r="J270" i="15"/>
  <c r="J271" i="15"/>
  <c r="J272" i="15"/>
  <c r="J273" i="15"/>
  <c r="J274" i="15"/>
  <c r="J275" i="15"/>
  <c r="J276" i="15"/>
  <c r="J277" i="15"/>
  <c r="J278" i="15"/>
  <c r="J279" i="15"/>
  <c r="J280" i="15"/>
  <c r="J281" i="15"/>
  <c r="J282" i="15"/>
  <c r="J283" i="15"/>
  <c r="J284" i="15"/>
  <c r="J285" i="15"/>
  <c r="J286" i="15"/>
  <c r="J287" i="15"/>
  <c r="J288" i="15"/>
  <c r="J289" i="15"/>
  <c r="J290" i="15"/>
  <c r="J291" i="15"/>
  <c r="J292" i="15"/>
  <c r="J293" i="15"/>
  <c r="J294" i="15"/>
  <c r="J295" i="15"/>
  <c r="J296" i="15"/>
  <c r="J297" i="15"/>
  <c r="J298" i="15"/>
  <c r="J299" i="15"/>
  <c r="J300" i="15"/>
  <c r="J301" i="15"/>
  <c r="J302" i="15"/>
  <c r="J303" i="15"/>
  <c r="J304" i="15"/>
  <c r="J305" i="15"/>
  <c r="J306" i="15"/>
  <c r="J307" i="15"/>
  <c r="J308" i="15"/>
  <c r="J309" i="15"/>
  <c r="J310" i="15"/>
  <c r="J311" i="15"/>
  <c r="J312" i="15"/>
  <c r="J313" i="15"/>
  <c r="J314" i="15"/>
  <c r="J315" i="15"/>
  <c r="J316" i="15"/>
  <c r="J317" i="15"/>
  <c r="J318" i="15"/>
  <c r="J319" i="15"/>
  <c r="J320" i="15"/>
  <c r="J321" i="15"/>
  <c r="J322" i="15"/>
  <c r="J323" i="15"/>
  <c r="J324" i="15"/>
  <c r="J325" i="15"/>
  <c r="J326" i="15"/>
  <c r="J327" i="15"/>
  <c r="J328" i="15"/>
  <c r="J329" i="15"/>
  <c r="J330" i="15"/>
  <c r="J331" i="15"/>
  <c r="J332" i="15"/>
  <c r="J333" i="15"/>
  <c r="J334" i="15"/>
  <c r="J335" i="15"/>
  <c r="J336" i="15"/>
  <c r="J337" i="15"/>
  <c r="J338" i="15"/>
  <c r="J339" i="15"/>
  <c r="J340" i="15"/>
  <c r="J341" i="15"/>
  <c r="J342" i="15"/>
  <c r="J343" i="15"/>
  <c r="J344" i="15"/>
  <c r="J345" i="15"/>
  <c r="J346" i="15"/>
  <c r="J347" i="15"/>
  <c r="J348" i="15"/>
  <c r="J349" i="15"/>
  <c r="J350" i="15"/>
  <c r="J351" i="15"/>
  <c r="J352" i="15"/>
  <c r="J353" i="15"/>
  <c r="J354" i="15"/>
  <c r="J355" i="15"/>
  <c r="J356" i="15"/>
  <c r="J357" i="15"/>
  <c r="J358" i="15"/>
  <c r="J359" i="15"/>
  <c r="J360" i="15"/>
  <c r="J361" i="15"/>
  <c r="J362" i="15"/>
  <c r="J363" i="15"/>
  <c r="J364" i="15"/>
  <c r="J365" i="15"/>
  <c r="J366" i="15"/>
  <c r="J367" i="15"/>
  <c r="J368" i="15"/>
  <c r="J369" i="15"/>
  <c r="J370" i="15"/>
  <c r="J371" i="15"/>
  <c r="J372" i="15"/>
  <c r="J373" i="15"/>
  <c r="J374" i="15"/>
  <c r="J375" i="15"/>
  <c r="J376" i="15"/>
  <c r="J377" i="15"/>
  <c r="J378" i="15"/>
  <c r="J379" i="15"/>
  <c r="J380" i="15"/>
  <c r="J381" i="15"/>
  <c r="J382" i="15"/>
  <c r="J383" i="15"/>
  <c r="J384" i="15"/>
  <c r="J385" i="15"/>
  <c r="J386" i="15"/>
  <c r="J387" i="15"/>
  <c r="J388" i="15"/>
  <c r="J389" i="15"/>
  <c r="J390" i="15"/>
  <c r="J391" i="15"/>
  <c r="J392" i="15"/>
  <c r="J393" i="15"/>
  <c r="J394" i="15"/>
  <c r="J395" i="15"/>
  <c r="J396" i="15"/>
  <c r="J397" i="15"/>
  <c r="J398" i="15"/>
  <c r="J399" i="15"/>
  <c r="J400" i="15"/>
  <c r="J401" i="15"/>
  <c r="J402" i="15"/>
  <c r="J403" i="15"/>
  <c r="J404" i="15"/>
  <c r="J405" i="15"/>
  <c r="J406" i="15"/>
  <c r="J407" i="15"/>
  <c r="J408" i="15"/>
  <c r="J409" i="15"/>
  <c r="J410" i="15"/>
  <c r="J411" i="15"/>
  <c r="J412" i="15"/>
  <c r="J413" i="15"/>
  <c r="J414" i="15"/>
  <c r="J415" i="15"/>
  <c r="J416" i="15"/>
  <c r="J417" i="15"/>
  <c r="J418" i="15"/>
  <c r="J419" i="15"/>
  <c r="J420" i="15"/>
  <c r="J421" i="15"/>
  <c r="J422" i="15"/>
  <c r="J423" i="15"/>
  <c r="J424" i="15"/>
  <c r="J425" i="15"/>
  <c r="J426" i="15"/>
  <c r="J427" i="15"/>
  <c r="J428" i="15"/>
  <c r="J429" i="15"/>
  <c r="J430" i="15"/>
  <c r="J431" i="15"/>
  <c r="J432" i="15"/>
  <c r="J433" i="15"/>
  <c r="J434" i="15"/>
  <c r="J435" i="15"/>
  <c r="J436" i="15"/>
  <c r="J437" i="15"/>
  <c r="J438" i="15"/>
  <c r="J439" i="15"/>
  <c r="J440" i="15"/>
  <c r="J441" i="15"/>
  <c r="J442" i="15"/>
  <c r="J443" i="15"/>
  <c r="J444" i="15"/>
  <c r="J445" i="15"/>
  <c r="J446" i="15"/>
  <c r="J447" i="15"/>
  <c r="J448" i="15"/>
  <c r="J449" i="15"/>
  <c r="J450" i="15"/>
  <c r="J451" i="15"/>
  <c r="J452" i="15"/>
  <c r="J453" i="15"/>
  <c r="J454" i="15"/>
  <c r="J455" i="15"/>
  <c r="J456" i="15"/>
  <c r="J457" i="15"/>
  <c r="J458" i="15"/>
  <c r="J459" i="15"/>
  <c r="J460" i="15"/>
  <c r="J461" i="15"/>
  <c r="J462" i="15"/>
  <c r="J463" i="15"/>
  <c r="J464" i="15"/>
  <c r="J465" i="15"/>
  <c r="J466" i="15"/>
  <c r="J467" i="15"/>
  <c r="J468" i="15"/>
  <c r="J469" i="15"/>
  <c r="J470" i="15"/>
  <c r="J471" i="15"/>
  <c r="J472" i="15"/>
  <c r="J473" i="15"/>
  <c r="J474" i="15"/>
  <c r="J475" i="15"/>
  <c r="J476" i="15"/>
  <c r="J477" i="15"/>
  <c r="J478" i="15"/>
  <c r="J479" i="15"/>
  <c r="J480" i="15"/>
  <c r="J481" i="15"/>
  <c r="J482" i="15"/>
  <c r="J483" i="15"/>
  <c r="J484" i="15"/>
  <c r="J485" i="15"/>
  <c r="J486" i="15"/>
  <c r="J487" i="15"/>
  <c r="J488" i="15"/>
  <c r="J489" i="15"/>
  <c r="J490" i="15"/>
  <c r="J491" i="15"/>
  <c r="J492" i="15"/>
  <c r="J493" i="15"/>
  <c r="J494" i="15"/>
  <c r="J495" i="15"/>
  <c r="J496" i="15"/>
  <c r="J497" i="15"/>
  <c r="J498" i="15"/>
  <c r="J499" i="15"/>
  <c r="J500" i="15"/>
  <c r="J501" i="15"/>
  <c r="J502" i="15"/>
  <c r="J503" i="15"/>
  <c r="J504" i="15"/>
  <c r="J505" i="15"/>
  <c r="J506" i="15"/>
  <c r="J507" i="15"/>
  <c r="J508" i="15"/>
  <c r="J509" i="15"/>
  <c r="J510" i="15"/>
  <c r="J511" i="15"/>
  <c r="J512" i="15"/>
  <c r="J513" i="15"/>
  <c r="J514" i="15"/>
  <c r="J515" i="15"/>
  <c r="J516" i="15"/>
  <c r="J517" i="15"/>
  <c r="J518" i="15"/>
  <c r="J519" i="15"/>
  <c r="J520" i="15"/>
  <c r="J521" i="15"/>
  <c r="J522" i="15"/>
  <c r="J523" i="15"/>
  <c r="J524" i="15"/>
  <c r="J525" i="15"/>
  <c r="J526" i="15"/>
  <c r="J527" i="15"/>
  <c r="J528" i="15"/>
  <c r="J529" i="15"/>
  <c r="J530" i="15"/>
  <c r="J531" i="15"/>
  <c r="J532" i="15"/>
  <c r="J533" i="15"/>
  <c r="J534" i="15"/>
  <c r="J535" i="15"/>
  <c r="J536" i="15"/>
  <c r="J537" i="15"/>
  <c r="J538" i="15"/>
  <c r="J539" i="15"/>
  <c r="J540" i="15"/>
  <c r="J541" i="15"/>
  <c r="J542" i="15"/>
  <c r="J543" i="15"/>
  <c r="J544" i="15"/>
  <c r="J545" i="15"/>
  <c r="J546" i="15"/>
  <c r="J547" i="15"/>
  <c r="J548" i="15"/>
  <c r="J549" i="15"/>
  <c r="J550" i="15"/>
  <c r="J551" i="15"/>
  <c r="J552" i="15"/>
  <c r="J553" i="15"/>
  <c r="J554" i="15"/>
  <c r="J555" i="15"/>
  <c r="J556" i="15"/>
  <c r="J557" i="15"/>
  <c r="J558" i="15"/>
  <c r="J559" i="15"/>
  <c r="J560" i="15"/>
  <c r="J561" i="15"/>
  <c r="J562" i="15"/>
  <c r="J563" i="15"/>
  <c r="J564" i="15"/>
  <c r="J565" i="15"/>
  <c r="J566" i="15"/>
  <c r="J567" i="15"/>
  <c r="J568" i="15"/>
  <c r="J569" i="15"/>
  <c r="J570" i="15"/>
  <c r="J571" i="15"/>
  <c r="J572" i="15"/>
  <c r="J573" i="15"/>
  <c r="J574" i="15"/>
  <c r="J575" i="15"/>
  <c r="J576" i="15"/>
  <c r="J577" i="15"/>
  <c r="J578" i="15"/>
  <c r="J579" i="15"/>
  <c r="J580" i="15"/>
  <c r="J581" i="15"/>
  <c r="J582" i="15"/>
  <c r="J583" i="15"/>
  <c r="J584" i="15"/>
  <c r="J585" i="15"/>
  <c r="J586" i="15"/>
  <c r="J587" i="15"/>
  <c r="J588" i="15"/>
  <c r="J589" i="15"/>
  <c r="J590" i="15"/>
  <c r="J591" i="15"/>
  <c r="J592" i="15"/>
  <c r="J593" i="15"/>
  <c r="J594" i="15"/>
  <c r="J595" i="15"/>
  <c r="J596" i="15"/>
  <c r="J597" i="15"/>
  <c r="J598" i="15"/>
  <c r="J599" i="15"/>
  <c r="J600" i="15"/>
  <c r="J601" i="15"/>
  <c r="J602" i="15"/>
  <c r="J603" i="15"/>
  <c r="J604" i="15"/>
  <c r="J605" i="15"/>
  <c r="J606" i="15"/>
  <c r="J607" i="15"/>
  <c r="J608" i="15"/>
  <c r="J609" i="15"/>
  <c r="J610" i="15"/>
  <c r="J611" i="15"/>
  <c r="J612" i="15"/>
  <c r="J613" i="15"/>
  <c r="J614" i="15"/>
  <c r="J615" i="15"/>
  <c r="J616" i="15"/>
  <c r="J617" i="15"/>
  <c r="J618" i="15"/>
  <c r="J619" i="15"/>
  <c r="J620" i="15"/>
  <c r="J621" i="15"/>
  <c r="J622" i="15"/>
  <c r="J623" i="15"/>
  <c r="J624" i="15"/>
  <c r="J625" i="15"/>
  <c r="J626" i="15"/>
  <c r="J627" i="15"/>
  <c r="J628" i="15"/>
  <c r="J629" i="15"/>
  <c r="J630" i="15"/>
  <c r="J631" i="15"/>
  <c r="J632" i="15"/>
  <c r="J633" i="15"/>
  <c r="J634" i="15"/>
  <c r="J635" i="15"/>
  <c r="J636" i="15"/>
  <c r="J637" i="15"/>
  <c r="J638" i="15"/>
  <c r="J639" i="15"/>
  <c r="J640" i="15"/>
  <c r="J641" i="15"/>
  <c r="J642" i="15"/>
  <c r="J643" i="15"/>
  <c r="J644" i="15"/>
  <c r="J645" i="15"/>
  <c r="J646" i="15"/>
  <c r="J647" i="15"/>
  <c r="J648" i="15"/>
  <c r="J649" i="15"/>
  <c r="J650" i="15"/>
  <c r="J651" i="15"/>
  <c r="J652" i="15"/>
  <c r="J653" i="15"/>
  <c r="J654" i="15"/>
  <c r="J655" i="15"/>
  <c r="J656" i="15"/>
  <c r="J657" i="15"/>
  <c r="J658" i="15"/>
  <c r="J659" i="15"/>
  <c r="J660" i="15"/>
  <c r="J661" i="15"/>
  <c r="J662" i="15"/>
  <c r="J663" i="15"/>
  <c r="J664" i="15"/>
  <c r="J665" i="15"/>
  <c r="J666" i="15"/>
  <c r="J667" i="15"/>
  <c r="J668" i="15"/>
  <c r="J669" i="15"/>
  <c r="J670" i="15"/>
  <c r="J671" i="15"/>
  <c r="J672" i="15"/>
  <c r="J673" i="15"/>
  <c r="J674" i="15"/>
  <c r="J675" i="15"/>
  <c r="J676" i="15"/>
  <c r="J677" i="15"/>
  <c r="J678" i="15"/>
  <c r="J679" i="15"/>
  <c r="J680" i="15"/>
  <c r="J681" i="15"/>
  <c r="J682" i="15"/>
  <c r="J683" i="15"/>
  <c r="J684" i="15"/>
  <c r="J685" i="15"/>
  <c r="J686" i="15"/>
  <c r="J687" i="15"/>
  <c r="J688" i="15"/>
  <c r="J689" i="15"/>
  <c r="J690" i="15"/>
  <c r="J691" i="15"/>
  <c r="J692" i="15"/>
  <c r="J693" i="15"/>
  <c r="J694" i="15"/>
  <c r="J695" i="15"/>
  <c r="J696" i="15"/>
  <c r="J697" i="15"/>
  <c r="J698" i="15"/>
  <c r="J699" i="15"/>
  <c r="J700" i="15"/>
  <c r="J701" i="15"/>
  <c r="J702" i="15"/>
  <c r="J703" i="15"/>
  <c r="J704" i="15"/>
  <c r="J705" i="15"/>
  <c r="J706" i="15"/>
  <c r="J707" i="15"/>
  <c r="J708" i="15"/>
  <c r="J709" i="15"/>
  <c r="J710" i="15"/>
  <c r="J711" i="15"/>
  <c r="J712" i="15"/>
  <c r="J713" i="15"/>
  <c r="J714" i="15"/>
  <c r="J715" i="15"/>
  <c r="J716" i="15"/>
  <c r="J717" i="15"/>
  <c r="J718" i="15"/>
  <c r="J719" i="15"/>
  <c r="J720" i="15"/>
  <c r="J721" i="15"/>
  <c r="J722" i="15"/>
  <c r="J723" i="15"/>
  <c r="J724" i="15"/>
  <c r="J725" i="15"/>
  <c r="J726" i="15"/>
  <c r="J727" i="15"/>
  <c r="J728" i="15"/>
  <c r="J729" i="15"/>
  <c r="J730" i="15"/>
  <c r="J731" i="15"/>
  <c r="J732" i="15"/>
  <c r="J733" i="15"/>
  <c r="J734" i="15"/>
  <c r="J735" i="15"/>
  <c r="J736" i="15"/>
  <c r="J737" i="15"/>
  <c r="J738" i="15"/>
  <c r="J739" i="15"/>
  <c r="J740" i="15"/>
  <c r="J741" i="15"/>
  <c r="J742" i="15"/>
  <c r="J743" i="15"/>
  <c r="J744" i="15"/>
  <c r="J745" i="15"/>
  <c r="J746" i="15"/>
  <c r="J747" i="15"/>
  <c r="J748" i="15"/>
  <c r="J749" i="15"/>
  <c r="J750" i="15"/>
  <c r="J751" i="15"/>
  <c r="J752" i="15"/>
  <c r="J753" i="15"/>
  <c r="J754" i="15"/>
  <c r="J755" i="15"/>
  <c r="J756" i="15"/>
  <c r="J757" i="15"/>
  <c r="J758" i="15"/>
  <c r="J759" i="15"/>
  <c r="J760" i="15"/>
  <c r="J761" i="15"/>
  <c r="J762" i="15"/>
  <c r="J763" i="15"/>
  <c r="J764" i="15"/>
  <c r="J765" i="15"/>
  <c r="J766" i="15"/>
  <c r="J767" i="15"/>
  <c r="J768" i="15"/>
  <c r="J769" i="15"/>
  <c r="J770" i="15"/>
  <c r="J771" i="15"/>
  <c r="J772" i="15"/>
  <c r="J773" i="15"/>
  <c r="J774" i="15"/>
  <c r="J775" i="15"/>
  <c r="J776" i="15"/>
  <c r="J777" i="15"/>
  <c r="J778" i="15"/>
  <c r="J779" i="15"/>
  <c r="J780" i="15"/>
  <c r="J781" i="15"/>
  <c r="J782" i="15"/>
  <c r="J783" i="15"/>
  <c r="J784" i="15"/>
  <c r="J785" i="15"/>
  <c r="J786" i="15"/>
  <c r="J787" i="15"/>
  <c r="J788" i="15"/>
  <c r="J789" i="15"/>
  <c r="J790" i="15"/>
  <c r="J791" i="15"/>
  <c r="J792" i="15"/>
  <c r="J793" i="15"/>
  <c r="J794" i="15"/>
  <c r="J795" i="15"/>
  <c r="J796" i="15"/>
  <c r="J797" i="15"/>
  <c r="J798" i="15"/>
  <c r="J799" i="15"/>
  <c r="J800" i="15"/>
  <c r="J801" i="15"/>
  <c r="J802" i="15"/>
  <c r="J803" i="15"/>
  <c r="J804" i="15"/>
  <c r="J805" i="15"/>
  <c r="J806" i="15"/>
  <c r="J807" i="15"/>
  <c r="J808" i="15"/>
  <c r="J809" i="15"/>
  <c r="J810" i="15"/>
  <c r="J811" i="15"/>
  <c r="J812" i="15"/>
  <c r="J813" i="15"/>
  <c r="J814" i="15"/>
  <c r="J815" i="15"/>
  <c r="J816" i="15"/>
  <c r="J817" i="15"/>
  <c r="J818" i="15"/>
  <c r="J819" i="15"/>
  <c r="J820" i="15"/>
  <c r="J821" i="15"/>
  <c r="J822" i="15"/>
  <c r="J823" i="15"/>
  <c r="J824" i="15"/>
  <c r="J825" i="15"/>
  <c r="J826" i="15"/>
  <c r="J827" i="15"/>
  <c r="J828" i="15"/>
  <c r="J829" i="15"/>
  <c r="J830" i="15"/>
  <c r="J831" i="15"/>
  <c r="J832" i="15"/>
  <c r="J833" i="15"/>
  <c r="J834" i="15"/>
  <c r="J835" i="15"/>
  <c r="J836" i="15"/>
  <c r="J837" i="15"/>
  <c r="J838" i="15"/>
  <c r="J839" i="15"/>
  <c r="J840" i="15"/>
  <c r="J841" i="15"/>
  <c r="J842" i="15"/>
  <c r="J843" i="15"/>
  <c r="J844" i="15"/>
  <c r="J845" i="15"/>
  <c r="J846" i="15"/>
  <c r="J847" i="15"/>
  <c r="J848" i="15"/>
  <c r="J849" i="15"/>
  <c r="J850" i="15"/>
  <c r="J851" i="15"/>
  <c r="J852" i="15"/>
  <c r="J853" i="15"/>
  <c r="J854" i="15"/>
  <c r="J855" i="15"/>
  <c r="J856" i="15"/>
  <c r="J857" i="15"/>
  <c r="J858" i="15"/>
  <c r="J859" i="15"/>
  <c r="J860" i="15"/>
  <c r="J861" i="15"/>
  <c r="J862" i="15"/>
  <c r="J863" i="15"/>
  <c r="J864" i="15"/>
  <c r="J865" i="15"/>
  <c r="J866" i="15"/>
  <c r="J867" i="15"/>
  <c r="J868" i="15"/>
  <c r="J869" i="15"/>
  <c r="J870" i="15"/>
  <c r="J871" i="15"/>
  <c r="J872" i="15"/>
  <c r="J873" i="15"/>
  <c r="J874" i="15"/>
  <c r="J875" i="15"/>
  <c r="J876" i="15"/>
  <c r="J877" i="15"/>
  <c r="J878" i="15"/>
  <c r="J879" i="15"/>
  <c r="J880" i="15"/>
  <c r="J881" i="15"/>
  <c r="J882" i="15"/>
  <c r="J883" i="15"/>
  <c r="J884" i="15"/>
  <c r="J885" i="15"/>
  <c r="J886" i="15"/>
  <c r="J887" i="15"/>
  <c r="J888" i="15"/>
  <c r="J889" i="15"/>
  <c r="J890" i="15"/>
  <c r="J891" i="15"/>
  <c r="J892" i="15"/>
  <c r="J893" i="15"/>
  <c r="J894" i="15"/>
  <c r="J895" i="15"/>
  <c r="J896" i="15"/>
  <c r="J897" i="15"/>
  <c r="J898" i="15"/>
  <c r="J899" i="15"/>
  <c r="J900" i="15"/>
  <c r="J901" i="15"/>
  <c r="J902" i="15"/>
  <c r="J903" i="15"/>
  <c r="J904" i="15"/>
  <c r="J905" i="15"/>
  <c r="J906" i="15"/>
  <c r="J907" i="15"/>
  <c r="J908" i="15"/>
  <c r="J909" i="15"/>
  <c r="J910" i="15"/>
  <c r="J911" i="15"/>
  <c r="J912" i="15"/>
  <c r="J913" i="15"/>
  <c r="J914" i="15"/>
  <c r="J915" i="15"/>
  <c r="J916" i="15"/>
  <c r="J917" i="15"/>
  <c r="J918" i="15"/>
  <c r="J919" i="15"/>
  <c r="J920" i="15"/>
  <c r="J921" i="15"/>
  <c r="J922" i="15"/>
  <c r="J923" i="15"/>
  <c r="J924" i="15"/>
  <c r="J925" i="15"/>
  <c r="J926" i="15"/>
  <c r="J927" i="15"/>
  <c r="J928" i="15"/>
  <c r="J929" i="15"/>
  <c r="J930" i="15"/>
  <c r="J931" i="15"/>
  <c r="J932" i="15"/>
  <c r="J933" i="15"/>
  <c r="J934" i="15"/>
  <c r="J935" i="15"/>
  <c r="J936" i="15"/>
  <c r="J937" i="15"/>
  <c r="J938" i="15"/>
  <c r="J939" i="15"/>
  <c r="J940" i="15"/>
  <c r="J941" i="15"/>
  <c r="J942" i="15"/>
  <c r="J943" i="15"/>
  <c r="J944" i="15"/>
  <c r="J945" i="15"/>
  <c r="J946" i="15"/>
  <c r="J947" i="15"/>
  <c r="J948" i="15"/>
  <c r="J949" i="15"/>
  <c r="J950" i="15"/>
  <c r="J951" i="15"/>
  <c r="J952" i="15"/>
  <c r="J953" i="15"/>
  <c r="J954" i="15"/>
  <c r="J955" i="15"/>
  <c r="J956" i="15"/>
  <c r="J957" i="15"/>
  <c r="J958" i="15"/>
  <c r="J959" i="15"/>
  <c r="J960" i="15"/>
  <c r="J961" i="15"/>
  <c r="J962" i="15"/>
  <c r="J963" i="15"/>
  <c r="J964" i="15"/>
  <c r="J965" i="15"/>
  <c r="J966" i="15"/>
  <c r="J967" i="15"/>
  <c r="J968" i="15"/>
  <c r="J969" i="15"/>
  <c r="J970" i="15"/>
  <c r="J971" i="15"/>
  <c r="J972" i="15"/>
  <c r="J973" i="15"/>
  <c r="J974" i="15"/>
  <c r="J975" i="15"/>
  <c r="J976" i="15"/>
  <c r="J977" i="15"/>
  <c r="J978" i="15"/>
  <c r="J979" i="15"/>
  <c r="J980" i="15"/>
  <c r="J981" i="15"/>
  <c r="J982" i="15"/>
  <c r="J983" i="15"/>
  <c r="J984" i="15"/>
  <c r="J985" i="15"/>
  <c r="J986" i="15"/>
  <c r="J987" i="15"/>
  <c r="J988" i="15"/>
  <c r="J989" i="15"/>
  <c r="J990" i="15"/>
  <c r="J991" i="15"/>
  <c r="J992" i="15"/>
  <c r="J993" i="15"/>
  <c r="J994" i="15"/>
  <c r="J995" i="15"/>
  <c r="J996" i="15"/>
  <c r="J997" i="15"/>
  <c r="J998" i="15"/>
  <c r="J999" i="15"/>
  <c r="J1000" i="15"/>
  <c r="J1001" i="15"/>
  <c r="J1002" i="15"/>
  <c r="J1003" i="15"/>
  <c r="J1004" i="15"/>
  <c r="J1005" i="15"/>
  <c r="J1006" i="15"/>
  <c r="J1007" i="15"/>
  <c r="J1008" i="15"/>
  <c r="J1009" i="15"/>
  <c r="J1010" i="15"/>
  <c r="J1011" i="15"/>
  <c r="J1012" i="15"/>
  <c r="J1013" i="15"/>
  <c r="J1014" i="15"/>
  <c r="J1015" i="15"/>
  <c r="J1016" i="15"/>
  <c r="J1017" i="15"/>
  <c r="J1018" i="15"/>
  <c r="J1019" i="15"/>
  <c r="J1020" i="15"/>
  <c r="J1021" i="15"/>
  <c r="J1022" i="15"/>
  <c r="J1023" i="15"/>
  <c r="J1024" i="15"/>
  <c r="J1025" i="15"/>
  <c r="J1026" i="15"/>
  <c r="J1027" i="15"/>
  <c r="J1028" i="15"/>
  <c r="J1029" i="15"/>
  <c r="J1030" i="15"/>
  <c r="J1031" i="15"/>
  <c r="J1032" i="15"/>
  <c r="J1033" i="15"/>
  <c r="J1034" i="15"/>
  <c r="J1035" i="15"/>
  <c r="J1036" i="15"/>
  <c r="J1037" i="15"/>
  <c r="J1038" i="15"/>
  <c r="J1039" i="15"/>
  <c r="J1040" i="15"/>
  <c r="J1041" i="15"/>
  <c r="J1042" i="15"/>
  <c r="J1043" i="15"/>
  <c r="J1044" i="15"/>
  <c r="J1045" i="15"/>
  <c r="J1046" i="15"/>
  <c r="J1047" i="15"/>
  <c r="J1048" i="15"/>
  <c r="J1049" i="15"/>
  <c r="J1050" i="15"/>
  <c r="J1051" i="15"/>
  <c r="J1052" i="15"/>
  <c r="J1053" i="15"/>
  <c r="J1054" i="15"/>
  <c r="J1055" i="15"/>
  <c r="J1056" i="15"/>
  <c r="J1057" i="15"/>
  <c r="J1058" i="15"/>
  <c r="J1059" i="15"/>
  <c r="J1060" i="15"/>
  <c r="J1061" i="15"/>
  <c r="J1062" i="15"/>
  <c r="J1063" i="15"/>
  <c r="J1064" i="15"/>
  <c r="J1065" i="15"/>
  <c r="J1066" i="15"/>
  <c r="J1067" i="15"/>
  <c r="J1068" i="15"/>
  <c r="J1069" i="15"/>
  <c r="J1070" i="15"/>
  <c r="J1071" i="15"/>
  <c r="J1072" i="15"/>
  <c r="J1073" i="15"/>
  <c r="J1074" i="15"/>
  <c r="J1075" i="15"/>
  <c r="J1076" i="15"/>
  <c r="J1077" i="15"/>
  <c r="J1078" i="15"/>
  <c r="J1079" i="15"/>
  <c r="J1080" i="15"/>
  <c r="J1081" i="15"/>
  <c r="J1082" i="15"/>
  <c r="J1083" i="15"/>
  <c r="J1084" i="15"/>
  <c r="J1085" i="15"/>
  <c r="J1086" i="15"/>
  <c r="J1087" i="15"/>
  <c r="J1088" i="15"/>
  <c r="J1089" i="15"/>
  <c r="J1090" i="15"/>
  <c r="J1091" i="15"/>
  <c r="J1092" i="15"/>
  <c r="J1093" i="15"/>
  <c r="J1094" i="15"/>
  <c r="J1095" i="15"/>
  <c r="J1096" i="15"/>
  <c r="J1097" i="15"/>
  <c r="J1098" i="15"/>
  <c r="J1099" i="15"/>
  <c r="J1100" i="15"/>
  <c r="J1101" i="15"/>
  <c r="J1102" i="15"/>
  <c r="J1103" i="15"/>
  <c r="J1104" i="15"/>
  <c r="J1105" i="15"/>
  <c r="J1106" i="15"/>
  <c r="J1107" i="15"/>
  <c r="J1108" i="15"/>
  <c r="J1109" i="15"/>
  <c r="J1110" i="15"/>
  <c r="J1111" i="15"/>
  <c r="J1112" i="15"/>
  <c r="J1113" i="15"/>
  <c r="J1114" i="15"/>
  <c r="J1115" i="15"/>
  <c r="J1116" i="15"/>
  <c r="J1117" i="15"/>
  <c r="J1118" i="15"/>
  <c r="J1119" i="15"/>
  <c r="J1120" i="15"/>
  <c r="J1121" i="15"/>
  <c r="J1122" i="15"/>
  <c r="J1123" i="15"/>
  <c r="J1124" i="15"/>
  <c r="J1125" i="15"/>
  <c r="J1126" i="15"/>
  <c r="J1127" i="15"/>
  <c r="J1128" i="15"/>
  <c r="J1129" i="15"/>
  <c r="J1130" i="15"/>
  <c r="J1131" i="15"/>
  <c r="J1132" i="15"/>
  <c r="J1133" i="15"/>
  <c r="J1134" i="15"/>
  <c r="J1135" i="15"/>
  <c r="J1136" i="15"/>
  <c r="J1137" i="15"/>
  <c r="J1138" i="15"/>
  <c r="J1139" i="15"/>
  <c r="J1140" i="15"/>
  <c r="J1141" i="15"/>
  <c r="J1142" i="15"/>
  <c r="J1143" i="15"/>
  <c r="J1144" i="15"/>
  <c r="J1145" i="15"/>
  <c r="J1146" i="15"/>
  <c r="J1147" i="15"/>
  <c r="J1148" i="15"/>
  <c r="J1149" i="15"/>
  <c r="J1150" i="15"/>
  <c r="J1151" i="15"/>
  <c r="J1152" i="15"/>
  <c r="J1153" i="15"/>
  <c r="J1154" i="15"/>
  <c r="J1155" i="15"/>
  <c r="J1156" i="15"/>
  <c r="J1157" i="15"/>
  <c r="J1158" i="15"/>
  <c r="J1159" i="15"/>
  <c r="J1160" i="15"/>
  <c r="J1161" i="15"/>
  <c r="J1162" i="15"/>
  <c r="J1163" i="15"/>
  <c r="J1164" i="15"/>
  <c r="J1165" i="15"/>
  <c r="J1166" i="15"/>
  <c r="J1167" i="15"/>
  <c r="J1168" i="15"/>
  <c r="J1169" i="15"/>
  <c r="J1170" i="15"/>
  <c r="J1171" i="15"/>
  <c r="J1172" i="15"/>
  <c r="J1173" i="15"/>
  <c r="J1174" i="15"/>
  <c r="J1175" i="15"/>
  <c r="J1176" i="15"/>
  <c r="J1177" i="15"/>
  <c r="J1178" i="15"/>
  <c r="J1179" i="15"/>
  <c r="J1180" i="15"/>
  <c r="J1181" i="15"/>
  <c r="J1182" i="15"/>
  <c r="J1183" i="15"/>
  <c r="J1184" i="15"/>
  <c r="J1185" i="15"/>
  <c r="J1186" i="15"/>
  <c r="J1187" i="15"/>
  <c r="J1188" i="15"/>
  <c r="J1189" i="15"/>
  <c r="J1190" i="15"/>
  <c r="J1191" i="15"/>
  <c r="J1192" i="15"/>
  <c r="J1193" i="15"/>
  <c r="J1194" i="15"/>
  <c r="J1195" i="15"/>
  <c r="J1196" i="15"/>
  <c r="J1197" i="15"/>
  <c r="J1198" i="15"/>
  <c r="J1199" i="15"/>
  <c r="J1200" i="15"/>
  <c r="J1201" i="15"/>
  <c r="J1202" i="15"/>
  <c r="J1203" i="15"/>
  <c r="J1204" i="15"/>
  <c r="J1205" i="15"/>
  <c r="J1206" i="15"/>
  <c r="J1207" i="15"/>
  <c r="J1208" i="15"/>
  <c r="J1209" i="15"/>
  <c r="J1210" i="15"/>
  <c r="J1211" i="15"/>
  <c r="J1212" i="15"/>
  <c r="J1213" i="15"/>
  <c r="J1214" i="15"/>
  <c r="J1215" i="15"/>
  <c r="J1216" i="15"/>
  <c r="J1217" i="15"/>
  <c r="J1218" i="15"/>
  <c r="J1219" i="15"/>
  <c r="J1220" i="15"/>
  <c r="J1221" i="15"/>
  <c r="J1222" i="15"/>
  <c r="J1223" i="15"/>
  <c r="J1224" i="15"/>
  <c r="J1225" i="15"/>
  <c r="J1226" i="15"/>
  <c r="J1227" i="15"/>
  <c r="J1228" i="15"/>
  <c r="J1229" i="15"/>
  <c r="J1230" i="15"/>
  <c r="J1231" i="15"/>
  <c r="J1232" i="15"/>
  <c r="J1233" i="15"/>
  <c r="J1234" i="15"/>
  <c r="J1235" i="15"/>
  <c r="J1236" i="15"/>
  <c r="J1237" i="15"/>
  <c r="J1238" i="15"/>
  <c r="J1239" i="15"/>
  <c r="J1240" i="15"/>
  <c r="J1241" i="15"/>
  <c r="J1242" i="15"/>
  <c r="J1243" i="15"/>
  <c r="J1244" i="15"/>
  <c r="J1245" i="15"/>
  <c r="J1246" i="15"/>
  <c r="J1247" i="15"/>
  <c r="J1248" i="15"/>
  <c r="J1249" i="15"/>
  <c r="J1250" i="15"/>
  <c r="J1251" i="15"/>
  <c r="J1252" i="15"/>
  <c r="J1253" i="15"/>
  <c r="J1254" i="15"/>
  <c r="J1255" i="15"/>
  <c r="J1256" i="15"/>
  <c r="J1257" i="15"/>
  <c r="J1258" i="15"/>
  <c r="J1259" i="15"/>
  <c r="J1260" i="15"/>
  <c r="J1261" i="15"/>
  <c r="J1262" i="15"/>
  <c r="J1263" i="15"/>
  <c r="J1264" i="15"/>
  <c r="J1265" i="15"/>
  <c r="J1266" i="15"/>
  <c r="J1267" i="15"/>
  <c r="J1268" i="15"/>
  <c r="J1269" i="15"/>
  <c r="J1270" i="15"/>
  <c r="J1271" i="15"/>
  <c r="J1272" i="15"/>
  <c r="J1273" i="15"/>
  <c r="J1274" i="15"/>
  <c r="J1275" i="15"/>
  <c r="J1276" i="15"/>
  <c r="J1277" i="15"/>
  <c r="J1278" i="15"/>
  <c r="J1279" i="15"/>
  <c r="J1280" i="15"/>
  <c r="J1281" i="15"/>
  <c r="J1282" i="15"/>
  <c r="J1283" i="15"/>
  <c r="J1284" i="15"/>
  <c r="J1285" i="15"/>
  <c r="J1286" i="15"/>
  <c r="J1287" i="15"/>
  <c r="J1288" i="15"/>
  <c r="J1289" i="15"/>
  <c r="J1290" i="15"/>
  <c r="J1291" i="15"/>
  <c r="J1292" i="15"/>
  <c r="J1293" i="15"/>
  <c r="J1294" i="15"/>
  <c r="J1295" i="15"/>
  <c r="J1296" i="15"/>
  <c r="J1297" i="15"/>
  <c r="J1298" i="15"/>
  <c r="J1299" i="15"/>
  <c r="J1300" i="15"/>
  <c r="J1301" i="15"/>
  <c r="J1302" i="15"/>
  <c r="J1303" i="15"/>
  <c r="J1304" i="15"/>
  <c r="J1305" i="15"/>
  <c r="J1306" i="15"/>
  <c r="J1307" i="15"/>
  <c r="J1308" i="15"/>
  <c r="J1309" i="15"/>
  <c r="J1310" i="15"/>
  <c r="J1311" i="15"/>
  <c r="J1312" i="15"/>
  <c r="J1313" i="15"/>
  <c r="J1314" i="15"/>
  <c r="J1315" i="15"/>
  <c r="J1316" i="15"/>
  <c r="J1317" i="15"/>
  <c r="J1318" i="15"/>
  <c r="J1319" i="15"/>
  <c r="J1320" i="15"/>
  <c r="J1321" i="15"/>
  <c r="J1322" i="15"/>
  <c r="J1323" i="15"/>
  <c r="J1324" i="15"/>
  <c r="J1325" i="15"/>
  <c r="J1326" i="15"/>
  <c r="J1327" i="15"/>
  <c r="J1328" i="15"/>
  <c r="J1329" i="15"/>
  <c r="J1330" i="15"/>
  <c r="J1331" i="15"/>
  <c r="J1332" i="15"/>
  <c r="J1333" i="15"/>
  <c r="J1334" i="15"/>
  <c r="J1335" i="15"/>
  <c r="J1336" i="15"/>
  <c r="J1337" i="15"/>
  <c r="J1338" i="15"/>
  <c r="J1339" i="15"/>
  <c r="J1340" i="15"/>
  <c r="J1341" i="15"/>
  <c r="J1342" i="15"/>
  <c r="J1343" i="15"/>
  <c r="J1344" i="15"/>
  <c r="J1345" i="15"/>
  <c r="J1346" i="15"/>
  <c r="J1347" i="15"/>
  <c r="J1348" i="15"/>
  <c r="J1349" i="15"/>
  <c r="J1350" i="15"/>
  <c r="J1351" i="15"/>
  <c r="J1352" i="15"/>
  <c r="J1353" i="15"/>
  <c r="J1354" i="15"/>
  <c r="J1355" i="15"/>
  <c r="J1356" i="15"/>
  <c r="J1357" i="15"/>
  <c r="J1358" i="15"/>
  <c r="J1359" i="15"/>
  <c r="J1360" i="15"/>
  <c r="J1361" i="15"/>
  <c r="J1362" i="15"/>
  <c r="J1363" i="15"/>
  <c r="J1364" i="15"/>
  <c r="J1365" i="15"/>
  <c r="J1366" i="15"/>
  <c r="J1367" i="15"/>
  <c r="J1368" i="15"/>
  <c r="J1369" i="15"/>
  <c r="J1370" i="15"/>
  <c r="J1371" i="15"/>
  <c r="J1372" i="15"/>
  <c r="J1373" i="15"/>
  <c r="J1374" i="15"/>
  <c r="J1375" i="15"/>
  <c r="J1376" i="15"/>
  <c r="J1377" i="15"/>
  <c r="J1378" i="15"/>
  <c r="J1379" i="15"/>
  <c r="J1380" i="15"/>
  <c r="J1381" i="15"/>
  <c r="J1382" i="15"/>
  <c r="J1383" i="15"/>
  <c r="J1384" i="15"/>
  <c r="J1385" i="15"/>
  <c r="J1386" i="15"/>
  <c r="J1387" i="15"/>
  <c r="J1388" i="15"/>
  <c r="J1389" i="15"/>
  <c r="J1390" i="15"/>
  <c r="J1391" i="15"/>
  <c r="J1392" i="15"/>
  <c r="J1393" i="15"/>
  <c r="J1394" i="15"/>
  <c r="J1395" i="15"/>
  <c r="J1396" i="15"/>
  <c r="J1397" i="15"/>
  <c r="J1398" i="15"/>
  <c r="J1399" i="15"/>
  <c r="J1400" i="15"/>
  <c r="J1401" i="15"/>
  <c r="J1402" i="15"/>
  <c r="J1403" i="15"/>
  <c r="J1404" i="15"/>
  <c r="J1405" i="15"/>
  <c r="J1406" i="15"/>
  <c r="J1407" i="15"/>
  <c r="J1408" i="15"/>
  <c r="J1409" i="15"/>
  <c r="J1410" i="15"/>
  <c r="J1411" i="15"/>
  <c r="J1412" i="15"/>
  <c r="J1413" i="15"/>
  <c r="J1414" i="15"/>
  <c r="J1415" i="15"/>
  <c r="J1416" i="15"/>
  <c r="J1417" i="15"/>
  <c r="J1418" i="15"/>
  <c r="J1419" i="15"/>
  <c r="J1420" i="15"/>
  <c r="J1421" i="15"/>
  <c r="J1422" i="15"/>
  <c r="J1423" i="15"/>
  <c r="J1424" i="15"/>
  <c r="J1425" i="15"/>
  <c r="J1426" i="15"/>
  <c r="J1427" i="15"/>
  <c r="J1428" i="15"/>
  <c r="J1429" i="15"/>
  <c r="J1430" i="15"/>
  <c r="J1431" i="15"/>
  <c r="J1432" i="15"/>
  <c r="J1433" i="15"/>
  <c r="J1434" i="15"/>
  <c r="J1435" i="15"/>
  <c r="J1436" i="15"/>
  <c r="J1437" i="15"/>
  <c r="J1438" i="15"/>
  <c r="J1439" i="15"/>
  <c r="J1440" i="15"/>
  <c r="J1441" i="15"/>
  <c r="J1442" i="15"/>
  <c r="J1443" i="15"/>
  <c r="J1444" i="15"/>
  <c r="J1445" i="15"/>
  <c r="J1446" i="15"/>
  <c r="J1447" i="15"/>
  <c r="J1448" i="15"/>
  <c r="J1449" i="15"/>
  <c r="J1450" i="15"/>
  <c r="J1451" i="15"/>
  <c r="J1452" i="15"/>
  <c r="J1453" i="15"/>
  <c r="J1454" i="15"/>
  <c r="J1455" i="15"/>
  <c r="J1456" i="15"/>
  <c r="J1457" i="15"/>
  <c r="J1458" i="15"/>
  <c r="J1459" i="15"/>
  <c r="J1460" i="15"/>
  <c r="J1461" i="15"/>
  <c r="J1462" i="15"/>
  <c r="J1463" i="15"/>
  <c r="J1464" i="15"/>
  <c r="J1465" i="15"/>
  <c r="J1466" i="15"/>
  <c r="J1467" i="15"/>
  <c r="J1468" i="15"/>
  <c r="J1469" i="15"/>
  <c r="J1470" i="15"/>
  <c r="J1471" i="15"/>
  <c r="J1472" i="15"/>
  <c r="J1473" i="15"/>
  <c r="J1474" i="15"/>
  <c r="J1475" i="15"/>
  <c r="J1476" i="15"/>
  <c r="J1477" i="15"/>
  <c r="J1478" i="15"/>
  <c r="J1479" i="15"/>
  <c r="J1480" i="15"/>
  <c r="J1481" i="15"/>
  <c r="J1482" i="15"/>
  <c r="J1483" i="15"/>
  <c r="J1484" i="15"/>
  <c r="J1485" i="15"/>
  <c r="J1486" i="15"/>
  <c r="J1487" i="15"/>
  <c r="J1488" i="15"/>
  <c r="J1489" i="15"/>
  <c r="J1490" i="15"/>
  <c r="J1491" i="15"/>
  <c r="J1492" i="15"/>
  <c r="J1493" i="15"/>
  <c r="J1494" i="15"/>
  <c r="J1495" i="15"/>
  <c r="J1496" i="15"/>
  <c r="J1497" i="15"/>
  <c r="J1498" i="15"/>
  <c r="J1499" i="15"/>
  <c r="J1500" i="15"/>
  <c r="J1501" i="15"/>
  <c r="J1502" i="15"/>
  <c r="J1503" i="15"/>
  <c r="J1504" i="15"/>
  <c r="J1505" i="15"/>
  <c r="J1506" i="15"/>
  <c r="J1507" i="15"/>
  <c r="J1508" i="15"/>
  <c r="J1509" i="15"/>
  <c r="J1510" i="15"/>
  <c r="J1511" i="15"/>
  <c r="J1512" i="15"/>
  <c r="J1513" i="15"/>
  <c r="J1514" i="15"/>
  <c r="J1515" i="15"/>
  <c r="J1516" i="15"/>
  <c r="J1517" i="15"/>
  <c r="J1518" i="15"/>
  <c r="J1519" i="15"/>
  <c r="J1520" i="15"/>
  <c r="J1521" i="15"/>
  <c r="J1522" i="15"/>
  <c r="J1523" i="15"/>
  <c r="J1524" i="15"/>
  <c r="J1525" i="15"/>
  <c r="J1526" i="15"/>
  <c r="J1527" i="15"/>
  <c r="J1528" i="15"/>
  <c r="J1529" i="15"/>
  <c r="J1530" i="15"/>
  <c r="J1531" i="15"/>
  <c r="J1532" i="15"/>
  <c r="J1533" i="15"/>
  <c r="J1534" i="15"/>
  <c r="J1535" i="15"/>
  <c r="J1536" i="15"/>
  <c r="J1537" i="15"/>
  <c r="J1538" i="15"/>
  <c r="J1539" i="15"/>
  <c r="J1540" i="15"/>
  <c r="J1541" i="15"/>
  <c r="J1542" i="15"/>
  <c r="J1543" i="15"/>
  <c r="J1544" i="15"/>
  <c r="J1545" i="15"/>
  <c r="J1546" i="15"/>
  <c r="J1547" i="15"/>
  <c r="J1548" i="15"/>
  <c r="J1549" i="15"/>
  <c r="J1550" i="15"/>
  <c r="J1551" i="15"/>
  <c r="J1552" i="15"/>
  <c r="J1553" i="15"/>
  <c r="J1554" i="15"/>
  <c r="J1555" i="15"/>
  <c r="J1556" i="15"/>
  <c r="J1557" i="15"/>
  <c r="J1558" i="15"/>
  <c r="J1559" i="15"/>
  <c r="J1560" i="15"/>
  <c r="J1561" i="15"/>
  <c r="J1562" i="15"/>
  <c r="J1563" i="15"/>
  <c r="J1564" i="15"/>
  <c r="J1565" i="15"/>
  <c r="J1566" i="15"/>
  <c r="J1567" i="15"/>
  <c r="J1568" i="15"/>
  <c r="J1569" i="15"/>
  <c r="J1570" i="15"/>
  <c r="J1571" i="15"/>
  <c r="J1572" i="15"/>
  <c r="J1573" i="15"/>
  <c r="J1574" i="15"/>
  <c r="J1575" i="15"/>
  <c r="J1576" i="15"/>
  <c r="J1577" i="15"/>
  <c r="J1578" i="15"/>
  <c r="J1579" i="15"/>
  <c r="J1580" i="15"/>
  <c r="J1581" i="15"/>
  <c r="J1582" i="15"/>
  <c r="J1583" i="15"/>
  <c r="J1584" i="15"/>
  <c r="J1585" i="15"/>
  <c r="J1586" i="15"/>
  <c r="J1587" i="15"/>
  <c r="J1588" i="15"/>
  <c r="J1589" i="15"/>
  <c r="J1590" i="15"/>
  <c r="J1591" i="15"/>
  <c r="J1592" i="15"/>
  <c r="J1593" i="15"/>
  <c r="J1594" i="15"/>
  <c r="J1595" i="15"/>
  <c r="J1596" i="15"/>
  <c r="J1597" i="15"/>
  <c r="J1598" i="15"/>
  <c r="J1599" i="15"/>
  <c r="J1600" i="15"/>
  <c r="J1601" i="15"/>
  <c r="J1602" i="15"/>
  <c r="J1603" i="15"/>
  <c r="J1604" i="15"/>
  <c r="J1605" i="15"/>
  <c r="J1606" i="15"/>
  <c r="J1607" i="15"/>
  <c r="J1608" i="15"/>
  <c r="J1609" i="15"/>
  <c r="J1610" i="15"/>
  <c r="J1611" i="15"/>
  <c r="J1612" i="15"/>
  <c r="J1613" i="15"/>
  <c r="J1614" i="15"/>
  <c r="J1615" i="15"/>
  <c r="J1616" i="15"/>
  <c r="J1617" i="15"/>
  <c r="J1618" i="15"/>
  <c r="J1619" i="15"/>
  <c r="J1620" i="15"/>
  <c r="J1621" i="15"/>
  <c r="J1622" i="15"/>
  <c r="J1623" i="15"/>
  <c r="J1624" i="15"/>
  <c r="J1625" i="15"/>
  <c r="J1626" i="15"/>
  <c r="J1627" i="15"/>
  <c r="J1628" i="15"/>
  <c r="J1629" i="15"/>
  <c r="J1630" i="15"/>
  <c r="J1631" i="15"/>
  <c r="J1632" i="15"/>
  <c r="J1633" i="15"/>
  <c r="J1634" i="15"/>
  <c r="J1635" i="15"/>
  <c r="J1636" i="15"/>
  <c r="J1637" i="15"/>
  <c r="J1638" i="15"/>
  <c r="J1639" i="15"/>
  <c r="J1640" i="15"/>
  <c r="J1641" i="15"/>
  <c r="J1642" i="15"/>
  <c r="J1643" i="15"/>
  <c r="J1644" i="15"/>
  <c r="J1645" i="15"/>
  <c r="J1646" i="15"/>
  <c r="J1647" i="15"/>
  <c r="J1648" i="15"/>
  <c r="J1649" i="15"/>
  <c r="J1650" i="15"/>
  <c r="J1651" i="15"/>
  <c r="J1652" i="15"/>
  <c r="J1653" i="15"/>
  <c r="J1654" i="15"/>
  <c r="J1655" i="15"/>
  <c r="J1656" i="15"/>
  <c r="J1657" i="15"/>
  <c r="J1658" i="15"/>
  <c r="J1659" i="15"/>
  <c r="J1660" i="15"/>
  <c r="J1661" i="15"/>
  <c r="J1662" i="15"/>
  <c r="J1663" i="15"/>
  <c r="J1664" i="15"/>
  <c r="J1665" i="15"/>
  <c r="J1666" i="15"/>
  <c r="J1667" i="15"/>
  <c r="J1668" i="15"/>
  <c r="J1669" i="15"/>
  <c r="J1670" i="15"/>
  <c r="J1671" i="15"/>
  <c r="J1672" i="15"/>
  <c r="J1673" i="15"/>
  <c r="J1674" i="15"/>
  <c r="J1675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G121" i="15"/>
  <c r="G122" i="15"/>
  <c r="G123" i="15"/>
  <c r="G124" i="15"/>
  <c r="G125" i="15"/>
  <c r="G126" i="15"/>
  <c r="G127" i="15"/>
  <c r="G128" i="15"/>
  <c r="G129" i="15"/>
  <c r="G130" i="15"/>
  <c r="G131" i="15"/>
  <c r="G132" i="15"/>
  <c r="G133" i="15"/>
  <c r="G134" i="15"/>
  <c r="G135" i="15"/>
  <c r="G136" i="15"/>
  <c r="G137" i="15"/>
  <c r="G138" i="15"/>
  <c r="G139" i="15"/>
  <c r="G140" i="15"/>
  <c r="G141" i="15"/>
  <c r="G142" i="15"/>
  <c r="G143" i="15"/>
  <c r="G144" i="15"/>
  <c r="G145" i="15"/>
  <c r="G146" i="15"/>
  <c r="G147" i="15"/>
  <c r="G148" i="15"/>
  <c r="G149" i="15"/>
  <c r="G150" i="15"/>
  <c r="G151" i="15"/>
  <c r="G152" i="15"/>
  <c r="G153" i="15"/>
  <c r="G154" i="15"/>
  <c r="G155" i="15"/>
  <c r="G156" i="15"/>
  <c r="G157" i="15"/>
  <c r="G158" i="15"/>
  <c r="G159" i="15"/>
  <c r="G160" i="15"/>
  <c r="G161" i="15"/>
  <c r="G162" i="15"/>
  <c r="G163" i="15"/>
  <c r="G164" i="15"/>
  <c r="G165" i="15"/>
  <c r="G166" i="15"/>
  <c r="G167" i="15"/>
  <c r="G168" i="15"/>
  <c r="G169" i="15"/>
  <c r="G170" i="15"/>
  <c r="G171" i="15"/>
  <c r="G172" i="15"/>
  <c r="G173" i="15"/>
  <c r="G174" i="15"/>
  <c r="G175" i="15"/>
  <c r="G176" i="15"/>
  <c r="G177" i="15"/>
  <c r="G178" i="15"/>
  <c r="G179" i="15"/>
  <c r="G180" i="15"/>
  <c r="G181" i="15"/>
  <c r="G182" i="15"/>
  <c r="G183" i="15"/>
  <c r="G184" i="15"/>
  <c r="G185" i="15"/>
  <c r="G186" i="15"/>
  <c r="G187" i="15"/>
  <c r="G188" i="15"/>
  <c r="G189" i="15"/>
  <c r="G190" i="15"/>
  <c r="G191" i="15"/>
  <c r="G192" i="15"/>
  <c r="G193" i="15"/>
  <c r="G194" i="15"/>
  <c r="G195" i="15"/>
  <c r="G196" i="15"/>
  <c r="G197" i="15"/>
  <c r="G198" i="15"/>
  <c r="G199" i="15"/>
  <c r="G200" i="15"/>
  <c r="G201" i="15"/>
  <c r="G202" i="15"/>
  <c r="G203" i="15"/>
  <c r="G204" i="15"/>
  <c r="G205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2" i="15"/>
  <c r="G233" i="15"/>
  <c r="G234" i="15"/>
  <c r="G235" i="15"/>
  <c r="G236" i="15"/>
  <c r="G237" i="15"/>
  <c r="G238" i="15"/>
  <c r="G239" i="15"/>
  <c r="G240" i="15"/>
  <c r="G241" i="15"/>
  <c r="G242" i="15"/>
  <c r="G243" i="15"/>
  <c r="G244" i="15"/>
  <c r="G245" i="15"/>
  <c r="G246" i="15"/>
  <c r="G247" i="15"/>
  <c r="G248" i="15"/>
  <c r="G249" i="15"/>
  <c r="G250" i="15"/>
  <c r="G251" i="15"/>
  <c r="G252" i="15"/>
  <c r="G253" i="15"/>
  <c r="G254" i="15"/>
  <c r="G255" i="15"/>
  <c r="G256" i="15"/>
  <c r="G257" i="15"/>
  <c r="G258" i="15"/>
  <c r="G259" i="15"/>
  <c r="G260" i="15"/>
  <c r="G261" i="15"/>
  <c r="G262" i="15"/>
  <c r="G263" i="15"/>
  <c r="G264" i="15"/>
  <c r="G265" i="15"/>
  <c r="G266" i="15"/>
  <c r="G267" i="15"/>
  <c r="G268" i="15"/>
  <c r="G269" i="15"/>
  <c r="G270" i="15"/>
  <c r="G271" i="15"/>
  <c r="G272" i="15"/>
  <c r="G273" i="15"/>
  <c r="G274" i="15"/>
  <c r="G275" i="15"/>
  <c r="G276" i="15"/>
  <c r="G277" i="15"/>
  <c r="G278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0" i="15"/>
  <c r="G321" i="15"/>
  <c r="G322" i="15"/>
  <c r="G323" i="15"/>
  <c r="G324" i="15"/>
  <c r="G325" i="15"/>
  <c r="G326" i="15"/>
  <c r="G327" i="15"/>
  <c r="G328" i="15"/>
  <c r="G329" i="15"/>
  <c r="G330" i="15"/>
  <c r="G331" i="15"/>
  <c r="G332" i="15"/>
  <c r="G333" i="15"/>
  <c r="G334" i="15"/>
  <c r="G335" i="15"/>
  <c r="G336" i="15"/>
  <c r="G337" i="15"/>
  <c r="G338" i="15"/>
  <c r="G339" i="15"/>
  <c r="G340" i="15"/>
  <c r="G341" i="15"/>
  <c r="G342" i="15"/>
  <c r="G343" i="15"/>
  <c r="G344" i="15"/>
  <c r="G345" i="15"/>
  <c r="G346" i="15"/>
  <c r="G347" i="15"/>
  <c r="G348" i="15"/>
  <c r="G349" i="15"/>
  <c r="G350" i="15"/>
  <c r="G351" i="15"/>
  <c r="G352" i="15"/>
  <c r="G353" i="15"/>
  <c r="G354" i="15"/>
  <c r="G355" i="15"/>
  <c r="G356" i="15"/>
  <c r="G357" i="15"/>
  <c r="G358" i="15"/>
  <c r="G359" i="15"/>
  <c r="G360" i="15"/>
  <c r="G361" i="15"/>
  <c r="G362" i="15"/>
  <c r="G363" i="15"/>
  <c r="G364" i="15"/>
  <c r="G365" i="15"/>
  <c r="G366" i="15"/>
  <c r="G367" i="15"/>
  <c r="G368" i="15"/>
  <c r="G369" i="15"/>
  <c r="G370" i="15"/>
  <c r="G371" i="15"/>
  <c r="G372" i="15"/>
  <c r="G373" i="15"/>
  <c r="G374" i="15"/>
  <c r="G375" i="15"/>
  <c r="G376" i="15"/>
  <c r="G377" i="15"/>
  <c r="G378" i="15"/>
  <c r="G379" i="15"/>
  <c r="G380" i="15"/>
  <c r="G381" i="15"/>
  <c r="G382" i="15"/>
  <c r="G383" i="15"/>
  <c r="G384" i="15"/>
  <c r="G385" i="15"/>
  <c r="G386" i="15"/>
  <c r="G387" i="15"/>
  <c r="G388" i="15"/>
  <c r="G389" i="15"/>
  <c r="G390" i="15"/>
  <c r="G391" i="15"/>
  <c r="G392" i="15"/>
  <c r="G393" i="15"/>
  <c r="G394" i="15"/>
  <c r="G395" i="15"/>
  <c r="G396" i="15"/>
  <c r="G397" i="15"/>
  <c r="G398" i="15"/>
  <c r="G399" i="15"/>
  <c r="G400" i="15"/>
  <c r="G401" i="15"/>
  <c r="G402" i="15"/>
  <c r="G403" i="15"/>
  <c r="G404" i="15"/>
  <c r="G405" i="15"/>
  <c r="G406" i="15"/>
  <c r="G407" i="15"/>
  <c r="G408" i="15"/>
  <c r="G409" i="15"/>
  <c r="G410" i="15"/>
  <c r="G411" i="15"/>
  <c r="G412" i="15"/>
  <c r="G413" i="15"/>
  <c r="G414" i="15"/>
  <c r="G415" i="15"/>
  <c r="G416" i="15"/>
  <c r="G417" i="15"/>
  <c r="G418" i="15"/>
  <c r="G419" i="15"/>
  <c r="G420" i="15"/>
  <c r="G421" i="15"/>
  <c r="G422" i="15"/>
  <c r="G423" i="15"/>
  <c r="G424" i="15"/>
  <c r="G425" i="15"/>
  <c r="G426" i="15"/>
  <c r="G427" i="15"/>
  <c r="G428" i="15"/>
  <c r="G429" i="15"/>
  <c r="G430" i="15"/>
  <c r="G431" i="15"/>
  <c r="G432" i="15"/>
  <c r="G433" i="15"/>
  <c r="G434" i="15"/>
  <c r="G435" i="15"/>
  <c r="G436" i="15"/>
  <c r="G437" i="15"/>
  <c r="G438" i="15"/>
  <c r="G439" i="15"/>
  <c r="G440" i="15"/>
  <c r="G441" i="15"/>
  <c r="G442" i="15"/>
  <c r="G443" i="15"/>
  <c r="G444" i="15"/>
  <c r="G445" i="15"/>
  <c r="G446" i="15"/>
  <c r="G447" i="15"/>
  <c r="G448" i="15"/>
  <c r="G449" i="15"/>
  <c r="G450" i="15"/>
  <c r="G451" i="15"/>
  <c r="G452" i="15"/>
  <c r="G453" i="15"/>
  <c r="G454" i="15"/>
  <c r="G455" i="15"/>
  <c r="G456" i="15"/>
  <c r="G457" i="15"/>
  <c r="G458" i="15"/>
  <c r="G459" i="15"/>
  <c r="G460" i="15"/>
  <c r="G461" i="15"/>
  <c r="G462" i="15"/>
  <c r="G463" i="15"/>
  <c r="G464" i="15"/>
  <c r="G465" i="15"/>
  <c r="G466" i="15"/>
  <c r="G467" i="15"/>
  <c r="G468" i="15"/>
  <c r="G469" i="15"/>
  <c r="G470" i="15"/>
  <c r="G471" i="15"/>
  <c r="G472" i="15"/>
  <c r="G473" i="15"/>
  <c r="G474" i="15"/>
  <c r="G475" i="15"/>
  <c r="G476" i="15"/>
  <c r="G477" i="15"/>
  <c r="G478" i="15"/>
  <c r="G479" i="15"/>
  <c r="G480" i="15"/>
  <c r="G481" i="15"/>
  <c r="G482" i="15"/>
  <c r="G483" i="15"/>
  <c r="G484" i="15"/>
  <c r="G485" i="15"/>
  <c r="G486" i="15"/>
  <c r="G487" i="15"/>
  <c r="G488" i="15"/>
  <c r="G489" i="15"/>
  <c r="G490" i="15"/>
  <c r="G491" i="15"/>
  <c r="G492" i="15"/>
  <c r="G493" i="15"/>
  <c r="G494" i="15"/>
  <c r="G495" i="15"/>
  <c r="G496" i="15"/>
  <c r="G497" i="15"/>
  <c r="G498" i="15"/>
  <c r="G499" i="15"/>
  <c r="G500" i="15"/>
  <c r="G501" i="15"/>
  <c r="G502" i="15"/>
  <c r="G503" i="15"/>
  <c r="G504" i="15"/>
  <c r="G505" i="15"/>
  <c r="G506" i="15"/>
  <c r="G507" i="15"/>
  <c r="G508" i="15"/>
  <c r="G509" i="15"/>
  <c r="G510" i="15"/>
  <c r="G511" i="15"/>
  <c r="G512" i="15"/>
  <c r="G513" i="15"/>
  <c r="G514" i="15"/>
  <c r="G515" i="15"/>
  <c r="G516" i="15"/>
  <c r="G517" i="15"/>
  <c r="G518" i="15"/>
  <c r="G519" i="15"/>
  <c r="G520" i="15"/>
  <c r="G521" i="15"/>
  <c r="G522" i="15"/>
  <c r="G523" i="15"/>
  <c r="G524" i="15"/>
  <c r="G525" i="15"/>
  <c r="G526" i="15"/>
  <c r="G527" i="15"/>
  <c r="G528" i="15"/>
  <c r="G529" i="15"/>
  <c r="G530" i="15"/>
  <c r="G531" i="15"/>
  <c r="G532" i="15"/>
  <c r="G533" i="15"/>
  <c r="G534" i="15"/>
  <c r="G535" i="15"/>
  <c r="G536" i="15"/>
  <c r="G537" i="15"/>
  <c r="G538" i="15"/>
  <c r="G539" i="15"/>
  <c r="G540" i="15"/>
  <c r="G541" i="15"/>
  <c r="G542" i="15"/>
  <c r="G543" i="15"/>
  <c r="G544" i="15"/>
  <c r="G545" i="15"/>
  <c r="G546" i="15"/>
  <c r="G547" i="15"/>
  <c r="G548" i="15"/>
  <c r="G549" i="15"/>
  <c r="G550" i="15"/>
  <c r="G551" i="15"/>
  <c r="G552" i="15"/>
  <c r="G553" i="15"/>
  <c r="G554" i="15"/>
  <c r="G555" i="15"/>
  <c r="G556" i="15"/>
  <c r="G557" i="15"/>
  <c r="G558" i="15"/>
  <c r="G559" i="15"/>
  <c r="G560" i="15"/>
  <c r="G561" i="15"/>
  <c r="G562" i="15"/>
  <c r="G563" i="15"/>
  <c r="G564" i="15"/>
  <c r="G565" i="15"/>
  <c r="G566" i="15"/>
  <c r="G567" i="15"/>
  <c r="G568" i="15"/>
  <c r="G569" i="15"/>
  <c r="G570" i="15"/>
  <c r="G571" i="15"/>
  <c r="G572" i="15"/>
  <c r="G573" i="15"/>
  <c r="G574" i="15"/>
  <c r="G575" i="15"/>
  <c r="G576" i="15"/>
  <c r="G577" i="15"/>
  <c r="G578" i="15"/>
  <c r="G579" i="15"/>
  <c r="G580" i="15"/>
  <c r="G581" i="15"/>
  <c r="G582" i="15"/>
  <c r="G583" i="15"/>
  <c r="G584" i="15"/>
  <c r="G585" i="15"/>
  <c r="G586" i="15"/>
  <c r="G587" i="15"/>
  <c r="G588" i="15"/>
  <c r="G589" i="15"/>
  <c r="G590" i="15"/>
  <c r="G591" i="15"/>
  <c r="G592" i="15"/>
  <c r="G593" i="15"/>
  <c r="G594" i="15"/>
  <c r="G595" i="15"/>
  <c r="G596" i="15"/>
  <c r="G597" i="15"/>
  <c r="G598" i="15"/>
  <c r="G599" i="15"/>
  <c r="G600" i="15"/>
  <c r="G601" i="15"/>
  <c r="G602" i="15"/>
  <c r="G603" i="15"/>
  <c r="G604" i="15"/>
  <c r="G605" i="15"/>
  <c r="G606" i="15"/>
  <c r="G607" i="15"/>
  <c r="G608" i="15"/>
  <c r="G609" i="15"/>
  <c r="G610" i="15"/>
  <c r="G611" i="15"/>
  <c r="G612" i="15"/>
  <c r="G613" i="15"/>
  <c r="G614" i="15"/>
  <c r="G615" i="15"/>
  <c r="G616" i="15"/>
  <c r="G617" i="15"/>
  <c r="G618" i="15"/>
  <c r="G619" i="15"/>
  <c r="G620" i="15"/>
  <c r="G621" i="15"/>
  <c r="G622" i="15"/>
  <c r="G623" i="15"/>
  <c r="G624" i="15"/>
  <c r="G625" i="15"/>
  <c r="G626" i="15"/>
  <c r="G627" i="15"/>
  <c r="G628" i="15"/>
  <c r="G629" i="15"/>
  <c r="G630" i="15"/>
  <c r="G631" i="15"/>
  <c r="G632" i="15"/>
  <c r="G633" i="15"/>
  <c r="G634" i="15"/>
  <c r="G635" i="15"/>
  <c r="G636" i="15"/>
  <c r="G637" i="15"/>
  <c r="G638" i="15"/>
  <c r="G639" i="15"/>
  <c r="G640" i="15"/>
  <c r="G641" i="15"/>
  <c r="G642" i="15"/>
  <c r="G643" i="15"/>
  <c r="G644" i="15"/>
  <c r="G645" i="15"/>
  <c r="G646" i="15"/>
  <c r="G647" i="15"/>
  <c r="G648" i="15"/>
  <c r="G649" i="15"/>
  <c r="G650" i="15"/>
  <c r="G651" i="15"/>
  <c r="G652" i="15"/>
  <c r="G653" i="15"/>
  <c r="G654" i="15"/>
  <c r="G655" i="15"/>
  <c r="G656" i="15"/>
  <c r="G657" i="15"/>
  <c r="G658" i="15"/>
  <c r="G659" i="15"/>
  <c r="G660" i="15"/>
  <c r="G661" i="15"/>
  <c r="G662" i="15"/>
  <c r="G663" i="15"/>
  <c r="G664" i="15"/>
  <c r="G665" i="15"/>
  <c r="G666" i="15"/>
  <c r="G667" i="15"/>
  <c r="G668" i="15"/>
  <c r="G669" i="15"/>
  <c r="G670" i="15"/>
  <c r="G671" i="15"/>
  <c r="G672" i="15"/>
  <c r="G673" i="15"/>
  <c r="G674" i="15"/>
  <c r="G675" i="15"/>
  <c r="G676" i="15"/>
  <c r="G677" i="15"/>
  <c r="G678" i="15"/>
  <c r="G679" i="15"/>
  <c r="G680" i="15"/>
  <c r="G681" i="15"/>
  <c r="G682" i="15"/>
  <c r="G683" i="15"/>
  <c r="G684" i="15"/>
  <c r="G685" i="15"/>
  <c r="G686" i="15"/>
  <c r="G687" i="15"/>
  <c r="G688" i="15"/>
  <c r="G689" i="15"/>
  <c r="G690" i="15"/>
  <c r="G691" i="15"/>
  <c r="G692" i="15"/>
  <c r="G693" i="15"/>
  <c r="G694" i="15"/>
  <c r="G695" i="15"/>
  <c r="G696" i="15"/>
  <c r="G697" i="15"/>
  <c r="G698" i="15"/>
  <c r="G699" i="15"/>
  <c r="G700" i="15"/>
  <c r="G701" i="15"/>
  <c r="G702" i="15"/>
  <c r="G703" i="15"/>
  <c r="G704" i="15"/>
  <c r="G705" i="15"/>
  <c r="G706" i="15"/>
  <c r="G707" i="15"/>
  <c r="G708" i="15"/>
  <c r="G709" i="15"/>
  <c r="G710" i="15"/>
  <c r="G711" i="15"/>
  <c r="G712" i="15"/>
  <c r="G713" i="15"/>
  <c r="G714" i="15"/>
  <c r="G715" i="15"/>
  <c r="G716" i="15"/>
  <c r="G717" i="15"/>
  <c r="G718" i="15"/>
  <c r="G719" i="15"/>
  <c r="G720" i="15"/>
  <c r="G721" i="15"/>
  <c r="G722" i="15"/>
  <c r="G723" i="15"/>
  <c r="G724" i="15"/>
  <c r="G725" i="15"/>
  <c r="G726" i="15"/>
  <c r="G727" i="15"/>
  <c r="G728" i="15"/>
  <c r="G729" i="15"/>
  <c r="G730" i="15"/>
  <c r="G731" i="15"/>
  <c r="G732" i="15"/>
  <c r="G733" i="15"/>
  <c r="G734" i="15"/>
  <c r="G735" i="15"/>
  <c r="G736" i="15"/>
  <c r="G737" i="15"/>
  <c r="G738" i="15"/>
  <c r="G739" i="15"/>
  <c r="G740" i="15"/>
  <c r="G741" i="15"/>
  <c r="G742" i="15"/>
  <c r="G743" i="15"/>
  <c r="G744" i="15"/>
  <c r="G745" i="15"/>
  <c r="G746" i="15"/>
  <c r="G747" i="15"/>
  <c r="G748" i="15"/>
  <c r="G749" i="15"/>
  <c r="G750" i="15"/>
  <c r="G751" i="15"/>
  <c r="G752" i="15"/>
  <c r="G753" i="15"/>
  <c r="G754" i="15"/>
  <c r="G755" i="15"/>
  <c r="G756" i="15"/>
  <c r="G757" i="15"/>
  <c r="G758" i="15"/>
  <c r="G759" i="15"/>
  <c r="G760" i="15"/>
  <c r="G761" i="15"/>
  <c r="G762" i="15"/>
  <c r="G763" i="15"/>
  <c r="G764" i="15"/>
  <c r="G765" i="15"/>
  <c r="G766" i="15"/>
  <c r="G767" i="15"/>
  <c r="G768" i="15"/>
  <c r="G769" i="15"/>
  <c r="G770" i="15"/>
  <c r="G771" i="15"/>
  <c r="G772" i="15"/>
  <c r="G773" i="15"/>
  <c r="G774" i="15"/>
  <c r="G775" i="15"/>
  <c r="G776" i="15"/>
  <c r="G777" i="15"/>
  <c r="G778" i="15"/>
  <c r="G779" i="15"/>
  <c r="G780" i="15"/>
  <c r="G781" i="15"/>
  <c r="G782" i="15"/>
  <c r="G783" i="15"/>
  <c r="G784" i="15"/>
  <c r="G785" i="15"/>
  <c r="G786" i="15"/>
  <c r="G787" i="15"/>
  <c r="G788" i="15"/>
  <c r="G789" i="15"/>
  <c r="G790" i="15"/>
  <c r="G791" i="15"/>
  <c r="G792" i="15"/>
  <c r="G793" i="15"/>
  <c r="G794" i="15"/>
  <c r="G795" i="15"/>
  <c r="G796" i="15"/>
  <c r="G797" i="15"/>
  <c r="G798" i="15"/>
  <c r="G799" i="15"/>
  <c r="G800" i="15"/>
  <c r="G801" i="15"/>
  <c r="G802" i="15"/>
  <c r="G803" i="15"/>
  <c r="G804" i="15"/>
  <c r="G805" i="15"/>
  <c r="G806" i="15"/>
  <c r="G807" i="15"/>
  <c r="G808" i="15"/>
  <c r="G809" i="15"/>
  <c r="G810" i="15"/>
  <c r="G811" i="15"/>
  <c r="G812" i="15"/>
  <c r="G813" i="15"/>
  <c r="G814" i="15"/>
  <c r="G815" i="15"/>
  <c r="G816" i="15"/>
  <c r="G817" i="15"/>
  <c r="G818" i="15"/>
  <c r="G819" i="15"/>
  <c r="G820" i="15"/>
  <c r="G821" i="15"/>
  <c r="G822" i="15"/>
  <c r="G823" i="15"/>
  <c r="G824" i="15"/>
  <c r="G825" i="15"/>
  <c r="G826" i="15"/>
  <c r="G827" i="15"/>
  <c r="G828" i="15"/>
  <c r="G829" i="15"/>
  <c r="G830" i="15"/>
  <c r="G831" i="15"/>
  <c r="G832" i="15"/>
  <c r="G833" i="15"/>
  <c r="G834" i="15"/>
  <c r="G835" i="15"/>
  <c r="G836" i="15"/>
  <c r="G837" i="15"/>
  <c r="G838" i="15"/>
  <c r="G839" i="15"/>
  <c r="G840" i="15"/>
  <c r="G841" i="15"/>
  <c r="G842" i="15"/>
  <c r="G843" i="15"/>
  <c r="G844" i="15"/>
  <c r="G845" i="15"/>
  <c r="G846" i="15"/>
  <c r="G847" i="15"/>
  <c r="G848" i="15"/>
  <c r="G849" i="15"/>
  <c r="G850" i="15"/>
  <c r="G851" i="15"/>
  <c r="G852" i="15"/>
  <c r="G853" i="15"/>
  <c r="G854" i="15"/>
  <c r="G855" i="15"/>
  <c r="G856" i="15"/>
  <c r="G857" i="15"/>
  <c r="G858" i="15"/>
  <c r="G859" i="15"/>
  <c r="G860" i="15"/>
  <c r="G861" i="15"/>
  <c r="G862" i="15"/>
  <c r="G863" i="15"/>
  <c r="G864" i="15"/>
  <c r="G865" i="15"/>
  <c r="G866" i="15"/>
  <c r="G867" i="15"/>
  <c r="G868" i="15"/>
  <c r="G869" i="15"/>
  <c r="G870" i="15"/>
  <c r="G871" i="15"/>
  <c r="G872" i="15"/>
  <c r="G873" i="15"/>
  <c r="G874" i="15"/>
  <c r="G875" i="15"/>
  <c r="G876" i="15"/>
  <c r="G877" i="15"/>
  <c r="G878" i="15"/>
  <c r="G879" i="15"/>
  <c r="G880" i="15"/>
  <c r="G881" i="15"/>
  <c r="G882" i="15"/>
  <c r="G883" i="15"/>
  <c r="G884" i="15"/>
  <c r="G885" i="15"/>
  <c r="G886" i="15"/>
  <c r="G887" i="15"/>
  <c r="G888" i="15"/>
  <c r="G889" i="15"/>
  <c r="G890" i="15"/>
  <c r="G891" i="15"/>
  <c r="G892" i="15"/>
  <c r="G893" i="15"/>
  <c r="G894" i="15"/>
  <c r="G895" i="15"/>
  <c r="G896" i="15"/>
  <c r="G897" i="15"/>
  <c r="G898" i="15"/>
  <c r="G899" i="15"/>
  <c r="G900" i="15"/>
  <c r="G901" i="15"/>
  <c r="G902" i="15"/>
  <c r="G903" i="15"/>
  <c r="G904" i="15"/>
  <c r="G905" i="15"/>
  <c r="G906" i="15"/>
  <c r="G907" i="15"/>
  <c r="G908" i="15"/>
  <c r="G909" i="15"/>
  <c r="G910" i="15"/>
  <c r="G911" i="15"/>
  <c r="G912" i="15"/>
  <c r="G913" i="15"/>
  <c r="G914" i="15"/>
  <c r="G915" i="15"/>
  <c r="G916" i="15"/>
  <c r="G917" i="15"/>
  <c r="G918" i="15"/>
  <c r="G919" i="15"/>
  <c r="G920" i="15"/>
  <c r="G921" i="15"/>
  <c r="G922" i="15"/>
  <c r="G923" i="15"/>
  <c r="G924" i="15"/>
  <c r="G925" i="15"/>
  <c r="G926" i="15"/>
  <c r="G927" i="15"/>
  <c r="G928" i="15"/>
  <c r="G929" i="15"/>
  <c r="G930" i="15"/>
  <c r="G931" i="15"/>
  <c r="G932" i="15"/>
  <c r="G933" i="15"/>
  <c r="G934" i="15"/>
  <c r="G935" i="15"/>
  <c r="G936" i="15"/>
  <c r="G937" i="15"/>
  <c r="G938" i="15"/>
  <c r="G939" i="15"/>
  <c r="G940" i="15"/>
  <c r="G941" i="15"/>
  <c r="G942" i="15"/>
  <c r="G943" i="15"/>
  <c r="G944" i="15"/>
  <c r="G945" i="15"/>
  <c r="G946" i="15"/>
  <c r="G947" i="15"/>
  <c r="G948" i="15"/>
  <c r="G949" i="15"/>
  <c r="G950" i="15"/>
  <c r="G951" i="15"/>
  <c r="G952" i="15"/>
  <c r="G953" i="15"/>
  <c r="G954" i="15"/>
  <c r="G955" i="15"/>
  <c r="G956" i="15"/>
  <c r="G957" i="15"/>
  <c r="G958" i="15"/>
  <c r="G959" i="15"/>
  <c r="G960" i="15"/>
  <c r="G961" i="15"/>
  <c r="G962" i="15"/>
  <c r="G963" i="15"/>
  <c r="G964" i="15"/>
  <c r="G965" i="15"/>
  <c r="G966" i="15"/>
  <c r="G967" i="15"/>
  <c r="G968" i="15"/>
  <c r="G969" i="15"/>
  <c r="G970" i="15"/>
  <c r="G971" i="15"/>
  <c r="G972" i="15"/>
  <c r="G973" i="15"/>
  <c r="G974" i="15"/>
  <c r="G975" i="15"/>
  <c r="G976" i="15"/>
  <c r="G977" i="15"/>
  <c r="G978" i="15"/>
  <c r="G979" i="15"/>
  <c r="G980" i="15"/>
  <c r="G981" i="15"/>
  <c r="G982" i="15"/>
  <c r="G983" i="15"/>
  <c r="G984" i="15"/>
  <c r="G985" i="15"/>
  <c r="G986" i="15"/>
  <c r="G987" i="15"/>
  <c r="G988" i="15"/>
  <c r="G989" i="15"/>
  <c r="G990" i="15"/>
  <c r="G991" i="15"/>
  <c r="G992" i="15"/>
  <c r="G993" i="15"/>
  <c r="G994" i="15"/>
  <c r="G995" i="15"/>
  <c r="G996" i="15"/>
  <c r="G997" i="15"/>
  <c r="G998" i="15"/>
  <c r="G999" i="15"/>
  <c r="G1000" i="15"/>
  <c r="G1001" i="15"/>
  <c r="G1002" i="15"/>
  <c r="G1003" i="15"/>
  <c r="G1004" i="15"/>
  <c r="G1005" i="15"/>
  <c r="G1006" i="15"/>
  <c r="G1007" i="15"/>
  <c r="G1008" i="15"/>
  <c r="G1009" i="15"/>
  <c r="G1010" i="15"/>
  <c r="G1011" i="15"/>
  <c r="G1012" i="15"/>
  <c r="G1013" i="15"/>
  <c r="G1014" i="15"/>
  <c r="G1015" i="15"/>
  <c r="G1016" i="15"/>
  <c r="G1017" i="15"/>
  <c r="G1018" i="15"/>
  <c r="G1019" i="15"/>
  <c r="G1020" i="15"/>
  <c r="G1021" i="15"/>
  <c r="G1022" i="15"/>
  <c r="G1023" i="15"/>
  <c r="G1024" i="15"/>
  <c r="G1025" i="15"/>
  <c r="G1026" i="15"/>
  <c r="G1027" i="15"/>
  <c r="G1028" i="15"/>
  <c r="G1029" i="15"/>
  <c r="G1030" i="15"/>
  <c r="G1031" i="15"/>
  <c r="G1032" i="15"/>
  <c r="G1033" i="15"/>
  <c r="G1034" i="15"/>
  <c r="G1035" i="15"/>
  <c r="G1036" i="15"/>
  <c r="G1037" i="15"/>
  <c r="G1038" i="15"/>
  <c r="G1039" i="15"/>
  <c r="G1040" i="15"/>
  <c r="G1041" i="15"/>
  <c r="G1042" i="15"/>
  <c r="G1043" i="15"/>
  <c r="G1044" i="15"/>
  <c r="G1045" i="15"/>
  <c r="G1046" i="15"/>
  <c r="G1047" i="15"/>
  <c r="G1048" i="15"/>
  <c r="G1049" i="15"/>
  <c r="G1050" i="15"/>
  <c r="G1051" i="15"/>
  <c r="G1052" i="15"/>
  <c r="G1053" i="15"/>
  <c r="G1054" i="15"/>
  <c r="G1055" i="15"/>
  <c r="G1056" i="15"/>
  <c r="G1057" i="15"/>
  <c r="G1058" i="15"/>
  <c r="G1059" i="15"/>
  <c r="G1060" i="15"/>
  <c r="G1061" i="15"/>
  <c r="G1062" i="15"/>
  <c r="G1063" i="15"/>
  <c r="G1064" i="15"/>
  <c r="G1065" i="15"/>
  <c r="G1066" i="15"/>
  <c r="G1067" i="15"/>
  <c r="G1068" i="15"/>
  <c r="G1069" i="15"/>
  <c r="G1070" i="15"/>
  <c r="G1071" i="15"/>
  <c r="G1072" i="15"/>
  <c r="G1073" i="15"/>
  <c r="G1074" i="15"/>
  <c r="G1075" i="15"/>
  <c r="G1076" i="15"/>
  <c r="G1077" i="15"/>
  <c r="G1078" i="15"/>
  <c r="G1079" i="15"/>
  <c r="G1080" i="15"/>
  <c r="G1081" i="15"/>
  <c r="G1082" i="15"/>
  <c r="G1083" i="15"/>
  <c r="G1084" i="15"/>
  <c r="G1085" i="15"/>
  <c r="G1086" i="15"/>
  <c r="G1087" i="15"/>
  <c r="G1088" i="15"/>
  <c r="G1089" i="15"/>
  <c r="G1090" i="15"/>
  <c r="G1091" i="15"/>
  <c r="G1092" i="15"/>
  <c r="G1093" i="15"/>
  <c r="G1094" i="15"/>
  <c r="G1095" i="15"/>
  <c r="G1096" i="15"/>
  <c r="G1097" i="15"/>
  <c r="G1098" i="15"/>
  <c r="G1099" i="15"/>
  <c r="G1100" i="15"/>
  <c r="G1101" i="15"/>
  <c r="G1102" i="15"/>
  <c r="G1103" i="15"/>
  <c r="G1104" i="15"/>
  <c r="G1105" i="15"/>
  <c r="G1106" i="15"/>
  <c r="G1107" i="15"/>
  <c r="G1108" i="15"/>
  <c r="G1109" i="15"/>
  <c r="G1110" i="15"/>
  <c r="G1111" i="15"/>
  <c r="G1112" i="15"/>
  <c r="G1113" i="15"/>
  <c r="G1114" i="15"/>
  <c r="G1115" i="15"/>
  <c r="G1116" i="15"/>
  <c r="G1117" i="15"/>
  <c r="G1118" i="15"/>
  <c r="G1119" i="15"/>
  <c r="G1120" i="15"/>
  <c r="G1121" i="15"/>
  <c r="G1122" i="15"/>
  <c r="G1123" i="15"/>
  <c r="G1124" i="15"/>
  <c r="G1125" i="15"/>
  <c r="G1126" i="15"/>
  <c r="G1127" i="15"/>
  <c r="G1128" i="15"/>
  <c r="G1129" i="15"/>
  <c r="G1130" i="15"/>
  <c r="G1131" i="15"/>
  <c r="G1132" i="15"/>
  <c r="G1133" i="15"/>
  <c r="G1134" i="15"/>
  <c r="G1135" i="15"/>
  <c r="G1136" i="15"/>
  <c r="G1137" i="15"/>
  <c r="G1138" i="15"/>
  <c r="G1139" i="15"/>
  <c r="G1140" i="15"/>
  <c r="G1141" i="15"/>
  <c r="G1142" i="15"/>
  <c r="G1143" i="15"/>
  <c r="G1144" i="15"/>
  <c r="G1145" i="15"/>
  <c r="G1146" i="15"/>
  <c r="G1147" i="15"/>
  <c r="G1148" i="15"/>
  <c r="G1149" i="15"/>
  <c r="G1150" i="15"/>
  <c r="G1151" i="15"/>
  <c r="G1152" i="15"/>
  <c r="G1153" i="15"/>
  <c r="G1154" i="15"/>
  <c r="G1155" i="15"/>
  <c r="G1156" i="15"/>
  <c r="G1157" i="15"/>
  <c r="G1158" i="15"/>
  <c r="G1159" i="15"/>
  <c r="G1160" i="15"/>
  <c r="G1161" i="15"/>
  <c r="G1162" i="15"/>
  <c r="G1163" i="15"/>
  <c r="G1164" i="15"/>
  <c r="G1165" i="15"/>
  <c r="G1166" i="15"/>
  <c r="G1167" i="15"/>
  <c r="G1168" i="15"/>
  <c r="G1169" i="15"/>
  <c r="G1170" i="15"/>
  <c r="G1171" i="15"/>
  <c r="G1172" i="15"/>
  <c r="G1173" i="15"/>
  <c r="G1174" i="15"/>
  <c r="G1175" i="15"/>
  <c r="G1176" i="15"/>
  <c r="G1177" i="15"/>
  <c r="G1178" i="15"/>
  <c r="G1179" i="15"/>
  <c r="G1180" i="15"/>
  <c r="G1181" i="15"/>
  <c r="G1182" i="15"/>
  <c r="G1183" i="15"/>
  <c r="G1184" i="15"/>
  <c r="G1185" i="15"/>
  <c r="G1186" i="15"/>
  <c r="G1187" i="15"/>
  <c r="G1188" i="15"/>
  <c r="G1189" i="15"/>
  <c r="G1190" i="15"/>
  <c r="G1191" i="15"/>
  <c r="G1192" i="15"/>
  <c r="G1193" i="15"/>
  <c r="G1194" i="15"/>
  <c r="G1195" i="15"/>
  <c r="G1196" i="15"/>
  <c r="G1197" i="15"/>
  <c r="G1198" i="15"/>
  <c r="G1199" i="15"/>
  <c r="G1200" i="15"/>
  <c r="G1201" i="15"/>
  <c r="G1202" i="15"/>
  <c r="G1203" i="15"/>
  <c r="G1204" i="15"/>
  <c r="G1205" i="15"/>
  <c r="G1206" i="15"/>
  <c r="G1207" i="15"/>
  <c r="G1208" i="15"/>
  <c r="G1209" i="15"/>
  <c r="G1210" i="15"/>
  <c r="G1211" i="15"/>
  <c r="G1212" i="15"/>
  <c r="G1213" i="15"/>
  <c r="G1214" i="15"/>
  <c r="G1215" i="15"/>
  <c r="G1216" i="15"/>
  <c r="G1217" i="15"/>
  <c r="G1218" i="15"/>
  <c r="G1219" i="15"/>
  <c r="G1220" i="15"/>
  <c r="G1221" i="15"/>
  <c r="G1222" i="15"/>
  <c r="G1223" i="15"/>
  <c r="G1224" i="15"/>
  <c r="G1225" i="15"/>
  <c r="G1226" i="15"/>
  <c r="G1227" i="15"/>
  <c r="G1228" i="15"/>
  <c r="G1229" i="15"/>
  <c r="G1230" i="15"/>
  <c r="G1231" i="15"/>
  <c r="G1232" i="15"/>
  <c r="G1233" i="15"/>
  <c r="G1234" i="15"/>
  <c r="G1235" i="15"/>
  <c r="G1236" i="15"/>
  <c r="G1237" i="15"/>
  <c r="G1238" i="15"/>
  <c r="G1239" i="15"/>
  <c r="G1240" i="15"/>
  <c r="G1241" i="15"/>
  <c r="G1242" i="15"/>
  <c r="G1243" i="15"/>
  <c r="G1244" i="15"/>
  <c r="G1245" i="15"/>
  <c r="G1246" i="15"/>
  <c r="G1247" i="15"/>
  <c r="G1248" i="15"/>
  <c r="G1249" i="15"/>
  <c r="G1250" i="15"/>
  <c r="G1251" i="15"/>
  <c r="G1252" i="15"/>
  <c r="G1253" i="15"/>
  <c r="G1254" i="15"/>
  <c r="G1255" i="15"/>
  <c r="G1256" i="15"/>
  <c r="G1257" i="15"/>
  <c r="G1258" i="15"/>
  <c r="G1259" i="15"/>
  <c r="G1260" i="15"/>
  <c r="G1261" i="15"/>
  <c r="G1262" i="15"/>
  <c r="G1263" i="15"/>
  <c r="G1264" i="15"/>
  <c r="G1265" i="15"/>
  <c r="G1266" i="15"/>
  <c r="G1267" i="15"/>
  <c r="G1268" i="15"/>
  <c r="G1269" i="15"/>
  <c r="G1270" i="15"/>
  <c r="G1271" i="15"/>
  <c r="G1272" i="15"/>
  <c r="G1273" i="15"/>
  <c r="G1274" i="15"/>
  <c r="G1275" i="15"/>
  <c r="G1276" i="15"/>
  <c r="G1277" i="15"/>
  <c r="G1278" i="15"/>
  <c r="G1279" i="15"/>
  <c r="G1280" i="15"/>
  <c r="G1281" i="15"/>
  <c r="G1282" i="15"/>
  <c r="G1283" i="15"/>
  <c r="G1284" i="15"/>
  <c r="G1285" i="15"/>
  <c r="G1286" i="15"/>
  <c r="G1287" i="15"/>
  <c r="G1288" i="15"/>
  <c r="G1289" i="15"/>
  <c r="G1290" i="15"/>
  <c r="G1291" i="15"/>
  <c r="G1292" i="15"/>
  <c r="G1293" i="15"/>
  <c r="G1294" i="15"/>
  <c r="G1295" i="15"/>
  <c r="G1296" i="15"/>
  <c r="G1297" i="15"/>
  <c r="G1298" i="15"/>
  <c r="G1299" i="15"/>
  <c r="G1300" i="15"/>
  <c r="G1301" i="15"/>
  <c r="G1302" i="15"/>
  <c r="G1303" i="15"/>
  <c r="G1304" i="15"/>
  <c r="G1305" i="15"/>
  <c r="G1306" i="15"/>
  <c r="G1307" i="15"/>
  <c r="G1308" i="15"/>
  <c r="G1309" i="15"/>
  <c r="G1310" i="15"/>
  <c r="G1311" i="15"/>
  <c r="G1312" i="15"/>
  <c r="G1313" i="15"/>
  <c r="G1314" i="15"/>
  <c r="G1315" i="15"/>
  <c r="G1316" i="15"/>
  <c r="G1317" i="15"/>
  <c r="G1318" i="15"/>
  <c r="G1319" i="15"/>
  <c r="G1320" i="15"/>
  <c r="G1321" i="15"/>
  <c r="G1322" i="15"/>
  <c r="G1323" i="15"/>
  <c r="G1324" i="15"/>
  <c r="G1325" i="15"/>
  <c r="G1326" i="15"/>
  <c r="G1327" i="15"/>
  <c r="G1328" i="15"/>
  <c r="G1329" i="15"/>
  <c r="G1330" i="15"/>
  <c r="G1331" i="15"/>
  <c r="G1332" i="15"/>
  <c r="G1333" i="15"/>
  <c r="G1334" i="15"/>
  <c r="G1335" i="15"/>
  <c r="G1336" i="15"/>
  <c r="G1337" i="15"/>
  <c r="G1338" i="15"/>
  <c r="G1339" i="15"/>
  <c r="G1340" i="15"/>
  <c r="G1341" i="15"/>
  <c r="G1342" i="15"/>
  <c r="G1343" i="15"/>
  <c r="G1344" i="15"/>
  <c r="G1345" i="15"/>
  <c r="G1346" i="15"/>
  <c r="G1347" i="15"/>
  <c r="G1348" i="15"/>
  <c r="G1349" i="15"/>
  <c r="G1350" i="15"/>
  <c r="G1351" i="15"/>
  <c r="G1352" i="15"/>
  <c r="G1353" i="15"/>
  <c r="G1354" i="15"/>
  <c r="G1355" i="15"/>
  <c r="G1356" i="15"/>
  <c r="G1357" i="15"/>
  <c r="G1358" i="15"/>
  <c r="G1359" i="15"/>
  <c r="G1360" i="15"/>
  <c r="G1361" i="15"/>
  <c r="G1362" i="15"/>
  <c r="G1363" i="15"/>
  <c r="G1364" i="15"/>
  <c r="G1365" i="15"/>
  <c r="G1366" i="15"/>
  <c r="G1367" i="15"/>
  <c r="G1368" i="15"/>
  <c r="G1369" i="15"/>
  <c r="G1370" i="15"/>
  <c r="G1371" i="15"/>
  <c r="G1372" i="15"/>
  <c r="G1373" i="15"/>
  <c r="G1374" i="15"/>
  <c r="G1375" i="15"/>
  <c r="G1376" i="15"/>
  <c r="G1377" i="15"/>
  <c r="G1378" i="15"/>
  <c r="G1379" i="15"/>
  <c r="G1380" i="15"/>
  <c r="G1381" i="15"/>
  <c r="G1382" i="15"/>
  <c r="G1383" i="15"/>
  <c r="G1384" i="15"/>
  <c r="G1385" i="15"/>
  <c r="G1386" i="15"/>
  <c r="G1387" i="15"/>
  <c r="G1388" i="15"/>
  <c r="G1389" i="15"/>
  <c r="G1390" i="15"/>
  <c r="G1391" i="15"/>
  <c r="G1392" i="15"/>
  <c r="G1393" i="15"/>
  <c r="G1394" i="15"/>
  <c r="G1395" i="15"/>
  <c r="G1396" i="15"/>
  <c r="G1397" i="15"/>
  <c r="G1398" i="15"/>
  <c r="G1399" i="15"/>
  <c r="G1400" i="15"/>
  <c r="G1401" i="15"/>
  <c r="G1402" i="15"/>
  <c r="G1403" i="15"/>
  <c r="G1404" i="15"/>
  <c r="G1405" i="15"/>
  <c r="G1406" i="15"/>
  <c r="G1407" i="15"/>
  <c r="G1408" i="15"/>
  <c r="G1409" i="15"/>
  <c r="G1410" i="15"/>
  <c r="G1411" i="15"/>
  <c r="G1412" i="15"/>
  <c r="G1413" i="15"/>
  <c r="G1414" i="15"/>
  <c r="G1415" i="15"/>
  <c r="G1416" i="15"/>
  <c r="G1417" i="15"/>
  <c r="G1418" i="15"/>
  <c r="G1419" i="15"/>
  <c r="G1420" i="15"/>
  <c r="G1421" i="15"/>
  <c r="G1422" i="15"/>
  <c r="G1423" i="15"/>
  <c r="G1424" i="15"/>
  <c r="G1425" i="15"/>
  <c r="G1426" i="15"/>
  <c r="G1427" i="15"/>
  <c r="G1428" i="15"/>
  <c r="G1429" i="15"/>
  <c r="G1430" i="15"/>
  <c r="G1431" i="15"/>
  <c r="G1432" i="15"/>
  <c r="G1433" i="15"/>
  <c r="G1434" i="15"/>
  <c r="G1435" i="15"/>
  <c r="G1436" i="15"/>
  <c r="G1437" i="15"/>
  <c r="G1438" i="15"/>
  <c r="G1439" i="15"/>
  <c r="G1440" i="15"/>
  <c r="G1441" i="15"/>
  <c r="G1442" i="15"/>
  <c r="G1443" i="15"/>
  <c r="G1444" i="15"/>
  <c r="G1445" i="15"/>
  <c r="G1446" i="15"/>
  <c r="G1447" i="15"/>
  <c r="G1448" i="15"/>
  <c r="G1449" i="15"/>
  <c r="G1450" i="15"/>
  <c r="G1451" i="15"/>
  <c r="G1452" i="15"/>
  <c r="G1453" i="15"/>
  <c r="G1454" i="15"/>
  <c r="G1455" i="15"/>
  <c r="G1456" i="15"/>
  <c r="G1457" i="15"/>
  <c r="G1458" i="15"/>
  <c r="G1459" i="15"/>
  <c r="G1460" i="15"/>
  <c r="G1461" i="15"/>
  <c r="G1462" i="15"/>
  <c r="G1463" i="15"/>
  <c r="G1464" i="15"/>
  <c r="G1465" i="15"/>
  <c r="G1466" i="15"/>
  <c r="G1467" i="15"/>
  <c r="G1468" i="15"/>
  <c r="G1469" i="15"/>
  <c r="G1470" i="15"/>
  <c r="G1471" i="15"/>
  <c r="G1472" i="15"/>
  <c r="G1473" i="15"/>
  <c r="G1474" i="15"/>
  <c r="G1475" i="15"/>
  <c r="G1476" i="15"/>
  <c r="G1477" i="15"/>
  <c r="G1478" i="15"/>
  <c r="G1479" i="15"/>
  <c r="G1480" i="15"/>
  <c r="G1481" i="15"/>
  <c r="G1482" i="15"/>
  <c r="G1483" i="15"/>
  <c r="G1484" i="15"/>
  <c r="G1485" i="15"/>
  <c r="G1486" i="15"/>
  <c r="G1487" i="15"/>
  <c r="G1488" i="15"/>
  <c r="G1489" i="15"/>
  <c r="G1490" i="15"/>
  <c r="G1491" i="15"/>
  <c r="G1492" i="15"/>
  <c r="G1493" i="15"/>
  <c r="G1494" i="15"/>
  <c r="G1495" i="15"/>
  <c r="G1496" i="15"/>
  <c r="G1497" i="15"/>
  <c r="G1498" i="15"/>
  <c r="G1499" i="15"/>
  <c r="G1500" i="15"/>
  <c r="G1501" i="15"/>
  <c r="G1502" i="15"/>
  <c r="G1503" i="15"/>
  <c r="G1504" i="15"/>
  <c r="G1505" i="15"/>
  <c r="G1506" i="15"/>
  <c r="G1507" i="15"/>
  <c r="G1508" i="15"/>
  <c r="G1509" i="15"/>
  <c r="G1510" i="15"/>
  <c r="G1511" i="15"/>
  <c r="G1512" i="15"/>
  <c r="G1513" i="15"/>
  <c r="G1514" i="15"/>
  <c r="G1515" i="15"/>
  <c r="G1516" i="15"/>
  <c r="G1517" i="15"/>
  <c r="G1518" i="15"/>
  <c r="G1519" i="15"/>
  <c r="G1520" i="15"/>
  <c r="G1521" i="15"/>
  <c r="G1522" i="15"/>
  <c r="G1523" i="15"/>
  <c r="G1524" i="15"/>
  <c r="G1525" i="15"/>
  <c r="G1526" i="15"/>
  <c r="G1527" i="15"/>
  <c r="G1528" i="15"/>
  <c r="G1529" i="15"/>
  <c r="G1530" i="15"/>
  <c r="G1531" i="15"/>
  <c r="G1532" i="15"/>
  <c r="G1533" i="15"/>
  <c r="G1534" i="15"/>
  <c r="G1535" i="15"/>
  <c r="G1536" i="15"/>
  <c r="G1537" i="15"/>
  <c r="G1538" i="15"/>
  <c r="G1539" i="15"/>
  <c r="G1540" i="15"/>
  <c r="G1541" i="15"/>
  <c r="G1542" i="15"/>
  <c r="G1543" i="15"/>
  <c r="G1544" i="15"/>
  <c r="G1545" i="15"/>
  <c r="G1546" i="15"/>
  <c r="G1547" i="15"/>
  <c r="G1548" i="15"/>
  <c r="G1549" i="15"/>
  <c r="G1550" i="15"/>
  <c r="G1551" i="15"/>
  <c r="G1552" i="15"/>
  <c r="G1553" i="15"/>
  <c r="G1554" i="15"/>
  <c r="G1555" i="15"/>
  <c r="G1556" i="15"/>
  <c r="G1557" i="15"/>
  <c r="G1558" i="15"/>
  <c r="G1559" i="15"/>
  <c r="G1560" i="15"/>
  <c r="G1561" i="15"/>
  <c r="G1562" i="15"/>
  <c r="G1563" i="15"/>
  <c r="G1564" i="15"/>
  <c r="G1565" i="15"/>
  <c r="G1566" i="15"/>
  <c r="G1567" i="15"/>
  <c r="G1568" i="15"/>
  <c r="G1569" i="15"/>
  <c r="G1570" i="15"/>
  <c r="G1571" i="15"/>
  <c r="G1572" i="15"/>
  <c r="G1573" i="15"/>
  <c r="G1574" i="15"/>
  <c r="G1575" i="15"/>
  <c r="G1576" i="15"/>
  <c r="G1577" i="15"/>
  <c r="G1578" i="15"/>
  <c r="G1579" i="15"/>
  <c r="G1580" i="15"/>
  <c r="G1581" i="15"/>
  <c r="G1582" i="15"/>
  <c r="G1583" i="15"/>
  <c r="G1584" i="15"/>
  <c r="G1585" i="15"/>
  <c r="G1586" i="15"/>
  <c r="G1587" i="15"/>
  <c r="G1588" i="15"/>
  <c r="G1589" i="15"/>
  <c r="G1590" i="15"/>
  <c r="G1591" i="15"/>
  <c r="G1592" i="15"/>
  <c r="G1593" i="15"/>
  <c r="G1594" i="15"/>
  <c r="G1595" i="15"/>
  <c r="G1596" i="15"/>
  <c r="G1597" i="15"/>
  <c r="G1598" i="15"/>
  <c r="G1599" i="15"/>
  <c r="G1600" i="15"/>
  <c r="G1601" i="15"/>
  <c r="G1602" i="15"/>
  <c r="G1603" i="15"/>
  <c r="G1604" i="15"/>
  <c r="G1605" i="15"/>
  <c r="G1606" i="15"/>
  <c r="G1607" i="15"/>
  <c r="G1608" i="15"/>
  <c r="G1609" i="15"/>
  <c r="G1610" i="15"/>
  <c r="G1611" i="15"/>
  <c r="G1612" i="15"/>
  <c r="G1613" i="15"/>
  <c r="G1614" i="15"/>
  <c r="G1615" i="15"/>
  <c r="G1616" i="15"/>
  <c r="G1617" i="15"/>
  <c r="G1618" i="15"/>
  <c r="G1619" i="15"/>
  <c r="G1620" i="15"/>
  <c r="G1621" i="15"/>
  <c r="G1622" i="15"/>
  <c r="G1623" i="15"/>
  <c r="G1624" i="15"/>
  <c r="G1625" i="15"/>
  <c r="G1626" i="15"/>
  <c r="G1627" i="15"/>
  <c r="G1628" i="15"/>
  <c r="G1629" i="15"/>
  <c r="G1630" i="15"/>
  <c r="G1631" i="15"/>
  <c r="G1632" i="15"/>
  <c r="G1633" i="15"/>
  <c r="G1634" i="15"/>
  <c r="G1635" i="15"/>
  <c r="G1636" i="15"/>
  <c r="G1637" i="15"/>
  <c r="G1638" i="15"/>
  <c r="G1639" i="15"/>
  <c r="G1640" i="15"/>
  <c r="G1641" i="15"/>
  <c r="G1642" i="15"/>
  <c r="G1643" i="15"/>
  <c r="G1644" i="15"/>
  <c r="G1645" i="15"/>
  <c r="G1646" i="15"/>
  <c r="G1647" i="15"/>
  <c r="G1648" i="15"/>
  <c r="G1649" i="15"/>
  <c r="G1650" i="15"/>
  <c r="G1651" i="15"/>
  <c r="G1652" i="15"/>
  <c r="G1653" i="15"/>
  <c r="G1654" i="15"/>
  <c r="G1655" i="15"/>
  <c r="G1656" i="15"/>
  <c r="G1657" i="15"/>
  <c r="G1658" i="15"/>
  <c r="G1659" i="15"/>
  <c r="G1660" i="15"/>
  <c r="G1661" i="15"/>
  <c r="G1662" i="15"/>
  <c r="G1663" i="15"/>
  <c r="G1664" i="15"/>
  <c r="G1665" i="15"/>
  <c r="G1666" i="15"/>
  <c r="G1667" i="15"/>
  <c r="G1668" i="15"/>
  <c r="G1669" i="15"/>
  <c r="G1670" i="15"/>
  <c r="G1671" i="15"/>
  <c r="G1672" i="15"/>
  <c r="G1673" i="15"/>
  <c r="G1674" i="15"/>
  <c r="G1675" i="15"/>
  <c r="G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148" i="15"/>
  <c r="I149" i="15"/>
  <c r="I150" i="15"/>
  <c r="I151" i="15"/>
  <c r="I152" i="15"/>
  <c r="I153" i="15"/>
  <c r="I154" i="15"/>
  <c r="I155" i="15"/>
  <c r="I156" i="15"/>
  <c r="I157" i="15"/>
  <c r="I158" i="15"/>
  <c r="I159" i="15"/>
  <c r="I160" i="15"/>
  <c r="I161" i="15"/>
  <c r="I162" i="15"/>
  <c r="I163" i="15"/>
  <c r="I164" i="15"/>
  <c r="I165" i="15"/>
  <c r="I166" i="15"/>
  <c r="I167" i="15"/>
  <c r="I168" i="15"/>
  <c r="I169" i="15"/>
  <c r="I170" i="15"/>
  <c r="I171" i="15"/>
  <c r="I172" i="15"/>
  <c r="I173" i="15"/>
  <c r="I174" i="15"/>
  <c r="I175" i="15"/>
  <c r="I176" i="15"/>
  <c r="I177" i="15"/>
  <c r="I178" i="15"/>
  <c r="I179" i="15"/>
  <c r="I180" i="15"/>
  <c r="I181" i="15"/>
  <c r="I182" i="15"/>
  <c r="I183" i="15"/>
  <c r="I184" i="15"/>
  <c r="I185" i="15"/>
  <c r="I186" i="15"/>
  <c r="I187" i="15"/>
  <c r="I188" i="15"/>
  <c r="I189" i="15"/>
  <c r="I190" i="15"/>
  <c r="I191" i="15"/>
  <c r="I192" i="15"/>
  <c r="I193" i="15"/>
  <c r="I194" i="15"/>
  <c r="I195" i="15"/>
  <c r="I196" i="15"/>
  <c r="I197" i="15"/>
  <c r="I198" i="15"/>
  <c r="I199" i="15"/>
  <c r="I200" i="15"/>
  <c r="I201" i="15"/>
  <c r="I202" i="15"/>
  <c r="I203" i="15"/>
  <c r="I204" i="15"/>
  <c r="I205" i="15"/>
  <c r="I206" i="15"/>
  <c r="I207" i="15"/>
  <c r="I208" i="15"/>
  <c r="I209" i="15"/>
  <c r="I210" i="15"/>
  <c r="I211" i="15"/>
  <c r="I212" i="15"/>
  <c r="I213" i="15"/>
  <c r="I214" i="15"/>
  <c r="I215" i="15"/>
  <c r="I216" i="15"/>
  <c r="I217" i="15"/>
  <c r="I218" i="15"/>
  <c r="I219" i="15"/>
  <c r="I220" i="15"/>
  <c r="I221" i="15"/>
  <c r="I222" i="15"/>
  <c r="I223" i="15"/>
  <c r="I224" i="15"/>
  <c r="I225" i="15"/>
  <c r="I226" i="15"/>
  <c r="I227" i="15"/>
  <c r="I228" i="15"/>
  <c r="I229" i="15"/>
  <c r="I230" i="15"/>
  <c r="I231" i="15"/>
  <c r="I232" i="15"/>
  <c r="I233" i="15"/>
  <c r="I234" i="15"/>
  <c r="I235" i="15"/>
  <c r="I236" i="15"/>
  <c r="I237" i="15"/>
  <c r="I238" i="15"/>
  <c r="I239" i="15"/>
  <c r="I240" i="15"/>
  <c r="I241" i="15"/>
  <c r="I242" i="15"/>
  <c r="I243" i="15"/>
  <c r="I244" i="15"/>
  <c r="I245" i="15"/>
  <c r="I246" i="15"/>
  <c r="I247" i="15"/>
  <c r="I248" i="15"/>
  <c r="I249" i="15"/>
  <c r="I250" i="15"/>
  <c r="I251" i="15"/>
  <c r="I252" i="15"/>
  <c r="I253" i="15"/>
  <c r="I254" i="15"/>
  <c r="I255" i="15"/>
  <c r="I256" i="15"/>
  <c r="I257" i="15"/>
  <c r="I258" i="15"/>
  <c r="I259" i="15"/>
  <c r="I260" i="15"/>
  <c r="I261" i="15"/>
  <c r="I262" i="15"/>
  <c r="I263" i="15"/>
  <c r="I264" i="15"/>
  <c r="I265" i="15"/>
  <c r="I266" i="15"/>
  <c r="I267" i="15"/>
  <c r="I268" i="15"/>
  <c r="I269" i="15"/>
  <c r="I270" i="15"/>
  <c r="I271" i="15"/>
  <c r="I272" i="15"/>
  <c r="I273" i="15"/>
  <c r="I274" i="15"/>
  <c r="I275" i="15"/>
  <c r="I276" i="15"/>
  <c r="I277" i="15"/>
  <c r="I278" i="15"/>
  <c r="I279" i="15"/>
  <c r="I280" i="15"/>
  <c r="I281" i="15"/>
  <c r="I282" i="15"/>
  <c r="I283" i="15"/>
  <c r="I284" i="15"/>
  <c r="I285" i="15"/>
  <c r="I286" i="15"/>
  <c r="I287" i="15"/>
  <c r="I288" i="15"/>
  <c r="I289" i="15"/>
  <c r="I290" i="15"/>
  <c r="I291" i="15"/>
  <c r="I292" i="15"/>
  <c r="I293" i="15"/>
  <c r="I294" i="15"/>
  <c r="I295" i="15"/>
  <c r="I296" i="15"/>
  <c r="I297" i="15"/>
  <c r="I298" i="15"/>
  <c r="I299" i="15"/>
  <c r="I300" i="15"/>
  <c r="I301" i="15"/>
  <c r="I302" i="15"/>
  <c r="I303" i="15"/>
  <c r="I304" i="15"/>
  <c r="I305" i="15"/>
  <c r="I306" i="15"/>
  <c r="I307" i="15"/>
  <c r="I308" i="15"/>
  <c r="I309" i="15"/>
  <c r="I310" i="15"/>
  <c r="I311" i="15"/>
  <c r="I312" i="15"/>
  <c r="I313" i="15"/>
  <c r="I314" i="15"/>
  <c r="I315" i="15"/>
  <c r="I316" i="15"/>
  <c r="I317" i="15"/>
  <c r="I318" i="15"/>
  <c r="I319" i="15"/>
  <c r="I320" i="15"/>
  <c r="I321" i="15"/>
  <c r="I322" i="15"/>
  <c r="I323" i="15"/>
  <c r="I324" i="15"/>
  <c r="I325" i="15"/>
  <c r="I326" i="15"/>
  <c r="I327" i="15"/>
  <c r="I328" i="15"/>
  <c r="I329" i="15"/>
  <c r="I330" i="15"/>
  <c r="I331" i="15"/>
  <c r="I332" i="15"/>
  <c r="I333" i="15"/>
  <c r="I334" i="15"/>
  <c r="I335" i="15"/>
  <c r="I336" i="15"/>
  <c r="I337" i="15"/>
  <c r="I338" i="15"/>
  <c r="I339" i="15"/>
  <c r="I340" i="15"/>
  <c r="I341" i="15"/>
  <c r="I342" i="15"/>
  <c r="I343" i="15"/>
  <c r="I344" i="15"/>
  <c r="I345" i="15"/>
  <c r="I346" i="15"/>
  <c r="I347" i="15"/>
  <c r="I348" i="15"/>
  <c r="I349" i="15"/>
  <c r="I350" i="15"/>
  <c r="I351" i="15"/>
  <c r="I352" i="15"/>
  <c r="I353" i="15"/>
  <c r="I354" i="15"/>
  <c r="I355" i="15"/>
  <c r="I356" i="15"/>
  <c r="I357" i="15"/>
  <c r="I358" i="15"/>
  <c r="I359" i="15"/>
  <c r="I360" i="15"/>
  <c r="I361" i="15"/>
  <c r="I362" i="15"/>
  <c r="I363" i="15"/>
  <c r="I364" i="15"/>
  <c r="I365" i="15"/>
  <c r="I366" i="15"/>
  <c r="I367" i="15"/>
  <c r="I368" i="15"/>
  <c r="I369" i="15"/>
  <c r="I370" i="15"/>
  <c r="I371" i="15"/>
  <c r="I372" i="15"/>
  <c r="I373" i="15"/>
  <c r="I374" i="15"/>
  <c r="I375" i="15"/>
  <c r="I376" i="15"/>
  <c r="I377" i="15"/>
  <c r="I378" i="15"/>
  <c r="I379" i="15"/>
  <c r="I380" i="15"/>
  <c r="I381" i="15"/>
  <c r="I382" i="15"/>
  <c r="I383" i="15"/>
  <c r="I384" i="15"/>
  <c r="I385" i="15"/>
  <c r="I386" i="15"/>
  <c r="I387" i="15"/>
  <c r="I388" i="15"/>
  <c r="I389" i="15"/>
  <c r="I390" i="15"/>
  <c r="I391" i="15"/>
  <c r="I392" i="15"/>
  <c r="I393" i="15"/>
  <c r="I394" i="15"/>
  <c r="I395" i="15"/>
  <c r="I396" i="15"/>
  <c r="I397" i="15"/>
  <c r="I398" i="15"/>
  <c r="I399" i="15"/>
  <c r="I400" i="15"/>
  <c r="I401" i="15"/>
  <c r="I402" i="15"/>
  <c r="I403" i="15"/>
  <c r="I404" i="15"/>
  <c r="I405" i="15"/>
  <c r="I406" i="15"/>
  <c r="I407" i="15"/>
  <c r="I408" i="15"/>
  <c r="I409" i="15"/>
  <c r="I410" i="15"/>
  <c r="I411" i="15"/>
  <c r="I412" i="15"/>
  <c r="I413" i="15"/>
  <c r="I414" i="15"/>
  <c r="I415" i="15"/>
  <c r="I416" i="15"/>
  <c r="I417" i="15"/>
  <c r="I418" i="15"/>
  <c r="I419" i="15"/>
  <c r="I420" i="15"/>
  <c r="I421" i="15"/>
  <c r="I422" i="15"/>
  <c r="I423" i="15"/>
  <c r="I424" i="15"/>
  <c r="I425" i="15"/>
  <c r="I426" i="15"/>
  <c r="I427" i="15"/>
  <c r="I428" i="15"/>
  <c r="I429" i="15"/>
  <c r="I430" i="15"/>
  <c r="I431" i="15"/>
  <c r="I432" i="15"/>
  <c r="I433" i="15"/>
  <c r="I434" i="15"/>
  <c r="I435" i="15"/>
  <c r="I436" i="15"/>
  <c r="I437" i="15"/>
  <c r="I438" i="15"/>
  <c r="I439" i="15"/>
  <c r="I440" i="15"/>
  <c r="I441" i="15"/>
  <c r="I442" i="15"/>
  <c r="I443" i="15"/>
  <c r="I444" i="15"/>
  <c r="I445" i="15"/>
  <c r="I446" i="15"/>
  <c r="I447" i="15"/>
  <c r="I448" i="15"/>
  <c r="I449" i="15"/>
  <c r="I450" i="15"/>
  <c r="I451" i="15"/>
  <c r="I452" i="15"/>
  <c r="I453" i="15"/>
  <c r="I454" i="15"/>
  <c r="I455" i="15"/>
  <c r="I456" i="15"/>
  <c r="I457" i="15"/>
  <c r="I458" i="15"/>
  <c r="I459" i="15"/>
  <c r="I460" i="15"/>
  <c r="I461" i="15"/>
  <c r="I462" i="15"/>
  <c r="I463" i="15"/>
  <c r="I464" i="15"/>
  <c r="I465" i="15"/>
  <c r="I466" i="15"/>
  <c r="I467" i="15"/>
  <c r="I468" i="15"/>
  <c r="I469" i="15"/>
  <c r="I470" i="15"/>
  <c r="I471" i="15"/>
  <c r="I472" i="15"/>
  <c r="I473" i="15"/>
  <c r="I474" i="15"/>
  <c r="I475" i="15"/>
  <c r="I476" i="15"/>
  <c r="I477" i="15"/>
  <c r="I478" i="15"/>
  <c r="I479" i="15"/>
  <c r="I480" i="15"/>
  <c r="I481" i="15"/>
  <c r="I482" i="15"/>
  <c r="I483" i="15"/>
  <c r="I484" i="15"/>
  <c r="I485" i="15"/>
  <c r="I486" i="15"/>
  <c r="I487" i="15"/>
  <c r="I488" i="15"/>
  <c r="I489" i="15"/>
  <c r="I490" i="15"/>
  <c r="I491" i="15"/>
  <c r="I492" i="15"/>
  <c r="I493" i="15"/>
  <c r="I494" i="15"/>
  <c r="I495" i="15"/>
  <c r="I496" i="15"/>
  <c r="I497" i="15"/>
  <c r="I498" i="15"/>
  <c r="I499" i="15"/>
  <c r="I500" i="15"/>
  <c r="I501" i="15"/>
  <c r="I502" i="15"/>
  <c r="I503" i="15"/>
  <c r="I504" i="15"/>
  <c r="I505" i="15"/>
  <c r="I506" i="15"/>
  <c r="I507" i="15"/>
  <c r="I508" i="15"/>
  <c r="I509" i="15"/>
  <c r="I510" i="15"/>
  <c r="I511" i="15"/>
  <c r="I512" i="15"/>
  <c r="I513" i="15"/>
  <c r="I514" i="15"/>
  <c r="I515" i="15"/>
  <c r="I516" i="15"/>
  <c r="I517" i="15"/>
  <c r="I518" i="15"/>
  <c r="I519" i="15"/>
  <c r="I520" i="15"/>
  <c r="I521" i="15"/>
  <c r="I522" i="15"/>
  <c r="I523" i="15"/>
  <c r="I524" i="15"/>
  <c r="I525" i="15"/>
  <c r="I526" i="15"/>
  <c r="I527" i="15"/>
  <c r="I528" i="15"/>
  <c r="I529" i="15"/>
  <c r="I530" i="15"/>
  <c r="I531" i="15"/>
  <c r="I532" i="15"/>
  <c r="I533" i="15"/>
  <c r="I534" i="15"/>
  <c r="I535" i="15"/>
  <c r="I536" i="15"/>
  <c r="I537" i="15"/>
  <c r="I538" i="15"/>
  <c r="I539" i="15"/>
  <c r="I540" i="15"/>
  <c r="I541" i="15"/>
  <c r="I542" i="15"/>
  <c r="I543" i="15"/>
  <c r="I544" i="15"/>
  <c r="I545" i="15"/>
  <c r="I546" i="15"/>
  <c r="I547" i="15"/>
  <c r="I548" i="15"/>
  <c r="I549" i="15"/>
  <c r="I550" i="15"/>
  <c r="I551" i="15"/>
  <c r="I552" i="15"/>
  <c r="I553" i="15"/>
  <c r="I554" i="15"/>
  <c r="I555" i="15"/>
  <c r="I556" i="15"/>
  <c r="I557" i="15"/>
  <c r="I558" i="15"/>
  <c r="I559" i="15"/>
  <c r="I560" i="15"/>
  <c r="I561" i="15"/>
  <c r="I562" i="15"/>
  <c r="I563" i="15"/>
  <c r="I564" i="15"/>
  <c r="I565" i="15"/>
  <c r="I566" i="15"/>
  <c r="I567" i="15"/>
  <c r="I568" i="15"/>
  <c r="I569" i="15"/>
  <c r="I570" i="15"/>
  <c r="I571" i="15"/>
  <c r="I572" i="15"/>
  <c r="I573" i="15"/>
  <c r="I574" i="15"/>
  <c r="I575" i="15"/>
  <c r="I576" i="15"/>
  <c r="I577" i="15"/>
  <c r="I578" i="15"/>
  <c r="I579" i="15"/>
  <c r="I580" i="15"/>
  <c r="I581" i="15"/>
  <c r="I582" i="15"/>
  <c r="I583" i="15"/>
  <c r="I584" i="15"/>
  <c r="I585" i="15"/>
  <c r="I586" i="15"/>
  <c r="I587" i="15"/>
  <c r="I588" i="15"/>
  <c r="I589" i="15"/>
  <c r="I590" i="15"/>
  <c r="I591" i="15"/>
  <c r="I592" i="15"/>
  <c r="I593" i="15"/>
  <c r="I594" i="15"/>
  <c r="I595" i="15"/>
  <c r="I596" i="15"/>
  <c r="I597" i="15"/>
  <c r="I598" i="15"/>
  <c r="I599" i="15"/>
  <c r="I600" i="15"/>
  <c r="I601" i="15"/>
  <c r="I602" i="15"/>
  <c r="I603" i="15"/>
  <c r="I604" i="15"/>
  <c r="I605" i="15"/>
  <c r="I606" i="15"/>
  <c r="I607" i="15"/>
  <c r="I608" i="15"/>
  <c r="I609" i="15"/>
  <c r="I610" i="15"/>
  <c r="I611" i="15"/>
  <c r="I612" i="15"/>
  <c r="I613" i="15"/>
  <c r="I614" i="15"/>
  <c r="I615" i="15"/>
  <c r="I616" i="15"/>
  <c r="I617" i="15"/>
  <c r="I618" i="15"/>
  <c r="I619" i="15"/>
  <c r="I620" i="15"/>
  <c r="I621" i="15"/>
  <c r="I622" i="15"/>
  <c r="I623" i="15"/>
  <c r="I624" i="15"/>
  <c r="I625" i="15"/>
  <c r="I626" i="15"/>
  <c r="I627" i="15"/>
  <c r="I628" i="15"/>
  <c r="I629" i="15"/>
  <c r="I630" i="15"/>
  <c r="I631" i="15"/>
  <c r="I632" i="15"/>
  <c r="I633" i="15"/>
  <c r="I634" i="15"/>
  <c r="I635" i="15"/>
  <c r="I636" i="15"/>
  <c r="I637" i="15"/>
  <c r="I638" i="15"/>
  <c r="I639" i="15"/>
  <c r="I640" i="15"/>
  <c r="I641" i="15"/>
  <c r="I642" i="15"/>
  <c r="I643" i="15"/>
  <c r="I644" i="15"/>
  <c r="I645" i="15"/>
  <c r="I646" i="15"/>
  <c r="I647" i="15"/>
  <c r="I648" i="15"/>
  <c r="I649" i="15"/>
  <c r="I650" i="15"/>
  <c r="I651" i="15"/>
  <c r="I652" i="15"/>
  <c r="I653" i="15"/>
  <c r="I654" i="15"/>
  <c r="I655" i="15"/>
  <c r="I656" i="15"/>
  <c r="I657" i="15"/>
  <c r="I658" i="15"/>
  <c r="I659" i="15"/>
  <c r="I660" i="15"/>
  <c r="I661" i="15"/>
  <c r="I662" i="15"/>
  <c r="I663" i="15"/>
  <c r="I664" i="15"/>
  <c r="I665" i="15"/>
  <c r="I666" i="15"/>
  <c r="I667" i="15"/>
  <c r="I668" i="15"/>
  <c r="I669" i="15"/>
  <c r="I670" i="15"/>
  <c r="I671" i="15"/>
  <c r="I672" i="15"/>
  <c r="I673" i="15"/>
  <c r="I674" i="15"/>
  <c r="I675" i="15"/>
  <c r="I676" i="15"/>
  <c r="I677" i="15"/>
  <c r="I678" i="15"/>
  <c r="I679" i="15"/>
  <c r="I680" i="15"/>
  <c r="I681" i="15"/>
  <c r="I682" i="15"/>
  <c r="I683" i="15"/>
  <c r="I684" i="15"/>
  <c r="I685" i="15"/>
  <c r="I686" i="15"/>
  <c r="I687" i="15"/>
  <c r="I688" i="15"/>
  <c r="I689" i="15"/>
  <c r="I690" i="15"/>
  <c r="I691" i="15"/>
  <c r="I692" i="15"/>
  <c r="I693" i="15"/>
  <c r="I694" i="15"/>
  <c r="I695" i="15"/>
  <c r="I696" i="15"/>
  <c r="I697" i="15"/>
  <c r="I698" i="15"/>
  <c r="I699" i="15"/>
  <c r="I700" i="15"/>
  <c r="I701" i="15"/>
  <c r="I702" i="15"/>
  <c r="I703" i="15"/>
  <c r="I704" i="15"/>
  <c r="I705" i="15"/>
  <c r="I706" i="15"/>
  <c r="I707" i="15"/>
  <c r="I708" i="15"/>
  <c r="I709" i="15"/>
  <c r="I710" i="15"/>
  <c r="I711" i="15"/>
  <c r="I712" i="15"/>
  <c r="I713" i="15"/>
  <c r="I714" i="15"/>
  <c r="I715" i="15"/>
  <c r="I716" i="15"/>
  <c r="I717" i="15"/>
  <c r="I718" i="15"/>
  <c r="I719" i="15"/>
  <c r="I720" i="15"/>
  <c r="I721" i="15"/>
  <c r="I722" i="15"/>
  <c r="I723" i="15"/>
  <c r="I724" i="15"/>
  <c r="I725" i="15"/>
  <c r="I726" i="15"/>
  <c r="I727" i="15"/>
  <c r="I728" i="15"/>
  <c r="I729" i="15"/>
  <c r="I730" i="15"/>
  <c r="I731" i="15"/>
  <c r="I732" i="15"/>
  <c r="I733" i="15"/>
  <c r="I734" i="15"/>
  <c r="I735" i="15"/>
  <c r="I736" i="15"/>
  <c r="I737" i="15"/>
  <c r="I738" i="15"/>
  <c r="I739" i="15"/>
  <c r="I740" i="15"/>
  <c r="I741" i="15"/>
  <c r="I742" i="15"/>
  <c r="I743" i="15"/>
  <c r="I744" i="15"/>
  <c r="I745" i="15"/>
  <c r="I746" i="15"/>
  <c r="I747" i="15"/>
  <c r="I748" i="15"/>
  <c r="I749" i="15"/>
  <c r="I750" i="15"/>
  <c r="I751" i="15"/>
  <c r="I752" i="15"/>
  <c r="I753" i="15"/>
  <c r="I754" i="15"/>
  <c r="I755" i="15"/>
  <c r="I756" i="15"/>
  <c r="I757" i="15"/>
  <c r="I758" i="15"/>
  <c r="I759" i="15"/>
  <c r="I760" i="15"/>
  <c r="I761" i="15"/>
  <c r="I762" i="15"/>
  <c r="I763" i="15"/>
  <c r="I764" i="15"/>
  <c r="I765" i="15"/>
  <c r="I766" i="15"/>
  <c r="I767" i="15"/>
  <c r="I768" i="15"/>
  <c r="I769" i="15"/>
  <c r="I770" i="15"/>
  <c r="I771" i="15"/>
  <c r="I772" i="15"/>
  <c r="I773" i="15"/>
  <c r="I774" i="15"/>
  <c r="I775" i="15"/>
  <c r="I776" i="15"/>
  <c r="I777" i="15"/>
  <c r="I778" i="15"/>
  <c r="I779" i="15"/>
  <c r="I780" i="15"/>
  <c r="I781" i="15"/>
  <c r="I782" i="15"/>
  <c r="I783" i="15"/>
  <c r="I784" i="15"/>
  <c r="I785" i="15"/>
  <c r="I786" i="15"/>
  <c r="I787" i="15"/>
  <c r="I788" i="15"/>
  <c r="I789" i="15"/>
  <c r="I790" i="15"/>
  <c r="I791" i="15"/>
  <c r="I792" i="15"/>
  <c r="I793" i="15"/>
  <c r="I794" i="15"/>
  <c r="I795" i="15"/>
  <c r="I796" i="15"/>
  <c r="I797" i="15"/>
  <c r="I798" i="15"/>
  <c r="I799" i="15"/>
  <c r="I800" i="15"/>
  <c r="I801" i="15"/>
  <c r="I802" i="15"/>
  <c r="I803" i="15"/>
  <c r="I804" i="15"/>
  <c r="I805" i="15"/>
  <c r="I806" i="15"/>
  <c r="I807" i="15"/>
  <c r="I808" i="15"/>
  <c r="I809" i="15"/>
  <c r="I810" i="15"/>
  <c r="I811" i="15"/>
  <c r="I812" i="15"/>
  <c r="I813" i="15"/>
  <c r="I814" i="15"/>
  <c r="I815" i="15"/>
  <c r="I816" i="15"/>
  <c r="I817" i="15"/>
  <c r="I818" i="15"/>
  <c r="I819" i="15"/>
  <c r="I820" i="15"/>
  <c r="I821" i="15"/>
  <c r="I822" i="15"/>
  <c r="I823" i="15"/>
  <c r="I824" i="15"/>
  <c r="I825" i="15"/>
  <c r="I826" i="15"/>
  <c r="I827" i="15"/>
  <c r="I828" i="15"/>
  <c r="I829" i="15"/>
  <c r="I830" i="15"/>
  <c r="I831" i="15"/>
  <c r="I832" i="15"/>
  <c r="I833" i="15"/>
  <c r="I834" i="15"/>
  <c r="I835" i="15"/>
  <c r="I836" i="15"/>
  <c r="I837" i="15"/>
  <c r="I838" i="15"/>
  <c r="I839" i="15"/>
  <c r="I840" i="15"/>
  <c r="I841" i="15"/>
  <c r="I842" i="15"/>
  <c r="I843" i="15"/>
  <c r="I844" i="15"/>
  <c r="I845" i="15"/>
  <c r="I846" i="15"/>
  <c r="I847" i="15"/>
  <c r="I848" i="15"/>
  <c r="I849" i="15"/>
  <c r="I850" i="15"/>
  <c r="I851" i="15"/>
  <c r="I852" i="15"/>
  <c r="I853" i="15"/>
  <c r="I854" i="15"/>
  <c r="I855" i="15"/>
  <c r="I856" i="15"/>
  <c r="I857" i="15"/>
  <c r="I858" i="15"/>
  <c r="I859" i="15"/>
  <c r="I860" i="15"/>
  <c r="I861" i="15"/>
  <c r="I862" i="15"/>
  <c r="I863" i="15"/>
  <c r="I864" i="15"/>
  <c r="I865" i="15"/>
  <c r="I866" i="15"/>
  <c r="I867" i="15"/>
  <c r="I868" i="15"/>
  <c r="I869" i="15"/>
  <c r="I870" i="15"/>
  <c r="I871" i="15"/>
  <c r="I872" i="15"/>
  <c r="I873" i="15"/>
  <c r="I874" i="15"/>
  <c r="I875" i="15"/>
  <c r="I876" i="15"/>
  <c r="I877" i="15"/>
  <c r="I878" i="15"/>
  <c r="I879" i="15"/>
  <c r="I880" i="15"/>
  <c r="I881" i="15"/>
  <c r="I882" i="15"/>
  <c r="I883" i="15"/>
  <c r="I884" i="15"/>
  <c r="I885" i="15"/>
  <c r="I886" i="15"/>
  <c r="I887" i="15"/>
  <c r="I888" i="15"/>
  <c r="I889" i="15"/>
  <c r="I890" i="15"/>
  <c r="I891" i="15"/>
  <c r="I892" i="15"/>
  <c r="I893" i="15"/>
  <c r="I894" i="15"/>
  <c r="I895" i="15"/>
  <c r="I896" i="15"/>
  <c r="I897" i="15"/>
  <c r="I898" i="15"/>
  <c r="I899" i="15"/>
  <c r="I900" i="15"/>
  <c r="I901" i="15"/>
  <c r="I902" i="15"/>
  <c r="I903" i="15"/>
  <c r="I904" i="15"/>
  <c r="I905" i="15"/>
  <c r="I906" i="15"/>
  <c r="I907" i="15"/>
  <c r="I908" i="15"/>
  <c r="I909" i="15"/>
  <c r="I910" i="15"/>
  <c r="I911" i="15"/>
  <c r="I912" i="15"/>
  <c r="I913" i="15"/>
  <c r="I914" i="15"/>
  <c r="I915" i="15"/>
  <c r="I916" i="15"/>
  <c r="I917" i="15"/>
  <c r="I918" i="15"/>
  <c r="I919" i="15"/>
  <c r="I920" i="15"/>
  <c r="I921" i="15"/>
  <c r="I922" i="15"/>
  <c r="I923" i="15"/>
  <c r="I924" i="15"/>
  <c r="I925" i="15"/>
  <c r="I926" i="15"/>
  <c r="I927" i="15"/>
  <c r="I928" i="15"/>
  <c r="I929" i="15"/>
  <c r="I930" i="15"/>
  <c r="I931" i="15"/>
  <c r="I932" i="15"/>
  <c r="I933" i="15"/>
  <c r="I934" i="15"/>
  <c r="I935" i="15"/>
  <c r="I936" i="15"/>
  <c r="I937" i="15"/>
  <c r="I938" i="15"/>
  <c r="I939" i="15"/>
  <c r="I940" i="15"/>
  <c r="I941" i="15"/>
  <c r="I942" i="15"/>
  <c r="I943" i="15"/>
  <c r="I944" i="15"/>
  <c r="I945" i="15"/>
  <c r="I946" i="15"/>
  <c r="I947" i="15"/>
  <c r="I948" i="15"/>
  <c r="I949" i="15"/>
  <c r="I950" i="15"/>
  <c r="I951" i="15"/>
  <c r="I952" i="15"/>
  <c r="I953" i="15"/>
  <c r="I954" i="15"/>
  <c r="I955" i="15"/>
  <c r="I956" i="15"/>
  <c r="I957" i="15"/>
  <c r="I958" i="15"/>
  <c r="I959" i="15"/>
  <c r="I960" i="15"/>
  <c r="I961" i="15"/>
  <c r="I962" i="15"/>
  <c r="I963" i="15"/>
  <c r="I964" i="15"/>
  <c r="I965" i="15"/>
  <c r="I966" i="15"/>
  <c r="I967" i="15"/>
  <c r="I968" i="15"/>
  <c r="I969" i="15"/>
  <c r="I970" i="15"/>
  <c r="I971" i="15"/>
  <c r="I972" i="15"/>
  <c r="I973" i="15"/>
  <c r="I974" i="15"/>
  <c r="I975" i="15"/>
  <c r="I976" i="15"/>
  <c r="I977" i="15"/>
  <c r="I978" i="15"/>
  <c r="I979" i="15"/>
  <c r="I980" i="15"/>
  <c r="I981" i="15"/>
  <c r="I982" i="15"/>
  <c r="I983" i="15"/>
  <c r="I984" i="15"/>
  <c r="I985" i="15"/>
  <c r="I986" i="15"/>
  <c r="I987" i="15"/>
  <c r="I988" i="15"/>
  <c r="I989" i="15"/>
  <c r="I990" i="15"/>
  <c r="I991" i="15"/>
  <c r="I992" i="15"/>
  <c r="I993" i="15"/>
  <c r="I994" i="15"/>
  <c r="I995" i="15"/>
  <c r="I996" i="15"/>
  <c r="I997" i="15"/>
  <c r="I998" i="15"/>
  <c r="I999" i="15"/>
  <c r="I1000" i="15"/>
  <c r="I1001" i="15"/>
  <c r="I1002" i="15"/>
  <c r="I1003" i="15"/>
  <c r="I1004" i="15"/>
  <c r="I1005" i="15"/>
  <c r="I1006" i="15"/>
  <c r="I1007" i="15"/>
  <c r="I1008" i="15"/>
  <c r="I1009" i="15"/>
  <c r="I1010" i="15"/>
  <c r="I1011" i="15"/>
  <c r="I1012" i="15"/>
  <c r="I1013" i="15"/>
  <c r="I1014" i="15"/>
  <c r="I1015" i="15"/>
  <c r="I1016" i="15"/>
  <c r="I1017" i="15"/>
  <c r="I1018" i="15"/>
  <c r="I1019" i="15"/>
  <c r="I1020" i="15"/>
  <c r="I1021" i="15"/>
  <c r="I1022" i="15"/>
  <c r="I1023" i="15"/>
  <c r="I1024" i="15"/>
  <c r="I1025" i="15"/>
  <c r="I1026" i="15"/>
  <c r="I1027" i="15"/>
  <c r="I1028" i="15"/>
  <c r="I1029" i="15"/>
  <c r="I1030" i="15"/>
  <c r="I1031" i="15"/>
  <c r="I1032" i="15"/>
  <c r="I1033" i="15"/>
  <c r="I1034" i="15"/>
  <c r="I1035" i="15"/>
  <c r="I1036" i="15"/>
  <c r="I1037" i="15"/>
  <c r="I1038" i="15"/>
  <c r="I1039" i="15"/>
  <c r="I1040" i="15"/>
  <c r="I1041" i="15"/>
  <c r="I1042" i="15"/>
  <c r="I1043" i="15"/>
  <c r="I1044" i="15"/>
  <c r="I1045" i="15"/>
  <c r="I1046" i="15"/>
  <c r="I1047" i="15"/>
  <c r="I1048" i="15"/>
  <c r="I1049" i="15"/>
  <c r="I1050" i="15"/>
  <c r="I1051" i="15"/>
  <c r="I1052" i="15"/>
  <c r="I1053" i="15"/>
  <c r="I1054" i="15"/>
  <c r="I1055" i="15"/>
  <c r="I1056" i="15"/>
  <c r="I1057" i="15"/>
  <c r="I1058" i="15"/>
  <c r="I1059" i="15"/>
  <c r="I1060" i="15"/>
  <c r="I1061" i="15"/>
  <c r="I1062" i="15"/>
  <c r="I1063" i="15"/>
  <c r="I1064" i="15"/>
  <c r="I1065" i="15"/>
  <c r="I1066" i="15"/>
  <c r="I1067" i="15"/>
  <c r="I1068" i="15"/>
  <c r="I1069" i="15"/>
  <c r="I1070" i="15"/>
  <c r="I1071" i="15"/>
  <c r="I1072" i="15"/>
  <c r="I1073" i="15"/>
  <c r="I1074" i="15"/>
  <c r="I1075" i="15"/>
  <c r="I1076" i="15"/>
  <c r="I1077" i="15"/>
  <c r="I1078" i="15"/>
  <c r="I1079" i="15"/>
  <c r="I1080" i="15"/>
  <c r="I1081" i="15"/>
  <c r="I1082" i="15"/>
  <c r="I1083" i="15"/>
  <c r="I1084" i="15"/>
  <c r="I1085" i="15"/>
  <c r="I1086" i="15"/>
  <c r="I1087" i="15"/>
  <c r="I1088" i="15"/>
  <c r="I1089" i="15"/>
  <c r="I1090" i="15"/>
  <c r="I1091" i="15"/>
  <c r="I1092" i="15"/>
  <c r="I1093" i="15"/>
  <c r="I1094" i="15"/>
  <c r="I1095" i="15"/>
  <c r="I1096" i="15"/>
  <c r="I1097" i="15"/>
  <c r="I1098" i="15"/>
  <c r="I1099" i="15"/>
  <c r="I1100" i="15"/>
  <c r="I1101" i="15"/>
  <c r="I1102" i="15"/>
  <c r="I1103" i="15"/>
  <c r="I1104" i="15"/>
  <c r="I1105" i="15"/>
  <c r="I1106" i="15"/>
  <c r="I1107" i="15"/>
  <c r="I1108" i="15"/>
  <c r="I1109" i="15"/>
  <c r="I1110" i="15"/>
  <c r="I1111" i="15"/>
  <c r="I1112" i="15"/>
  <c r="I1113" i="15"/>
  <c r="I1114" i="15"/>
  <c r="I1115" i="15"/>
  <c r="I1116" i="15"/>
  <c r="I1117" i="15"/>
  <c r="I1118" i="15"/>
  <c r="I1119" i="15"/>
  <c r="I1120" i="15"/>
  <c r="I1121" i="15"/>
  <c r="I1122" i="15"/>
  <c r="I1123" i="15"/>
  <c r="I1124" i="15"/>
  <c r="I1125" i="15"/>
  <c r="I1126" i="15"/>
  <c r="I1127" i="15"/>
  <c r="I1128" i="15"/>
  <c r="I1129" i="15"/>
  <c r="I1130" i="15"/>
  <c r="I1131" i="15"/>
  <c r="I1132" i="15"/>
  <c r="I1133" i="15"/>
  <c r="I1134" i="15"/>
  <c r="I1135" i="15"/>
  <c r="I1136" i="15"/>
  <c r="I1137" i="15"/>
  <c r="I1138" i="15"/>
  <c r="I1139" i="15"/>
  <c r="I1140" i="15"/>
  <c r="I1141" i="15"/>
  <c r="I1142" i="15"/>
  <c r="I1143" i="15"/>
  <c r="I1144" i="15"/>
  <c r="I1145" i="15"/>
  <c r="I1146" i="15"/>
  <c r="I1147" i="15"/>
  <c r="I1148" i="15"/>
  <c r="I1149" i="15"/>
  <c r="I1150" i="15"/>
  <c r="I1151" i="15"/>
  <c r="I1152" i="15"/>
  <c r="I1153" i="15"/>
  <c r="I1154" i="15"/>
  <c r="I1155" i="15"/>
  <c r="I1156" i="15"/>
  <c r="I1157" i="15"/>
  <c r="I1158" i="15"/>
  <c r="I1159" i="15"/>
  <c r="I1160" i="15"/>
  <c r="I1161" i="15"/>
  <c r="I1162" i="15"/>
  <c r="I1163" i="15"/>
  <c r="I1164" i="15"/>
  <c r="I1165" i="15"/>
  <c r="I1166" i="15"/>
  <c r="I1167" i="15"/>
  <c r="I1168" i="15"/>
  <c r="I1169" i="15"/>
  <c r="I1170" i="15"/>
  <c r="I1171" i="15"/>
  <c r="I1172" i="15"/>
  <c r="I1173" i="15"/>
  <c r="I1174" i="15"/>
  <c r="I1175" i="15"/>
  <c r="I1176" i="15"/>
  <c r="I1177" i="15"/>
  <c r="I1178" i="15"/>
  <c r="I1179" i="15"/>
  <c r="I1180" i="15"/>
  <c r="I1181" i="15"/>
  <c r="I1182" i="15"/>
  <c r="I1183" i="15"/>
  <c r="I1184" i="15"/>
  <c r="I1185" i="15"/>
  <c r="I1186" i="15"/>
  <c r="I1187" i="15"/>
  <c r="I1188" i="15"/>
  <c r="I1189" i="15"/>
  <c r="I1190" i="15"/>
  <c r="I1191" i="15"/>
  <c r="I1192" i="15"/>
  <c r="I1193" i="15"/>
  <c r="I1194" i="15"/>
  <c r="I1195" i="15"/>
  <c r="I1196" i="15"/>
  <c r="I1197" i="15"/>
  <c r="I1198" i="15"/>
  <c r="I1199" i="15"/>
  <c r="I1200" i="15"/>
  <c r="I1201" i="15"/>
  <c r="I1202" i="15"/>
  <c r="I1203" i="15"/>
  <c r="I1204" i="15"/>
  <c r="I1205" i="15"/>
  <c r="I1206" i="15"/>
  <c r="I1207" i="15"/>
  <c r="I1208" i="15"/>
  <c r="I1209" i="15"/>
  <c r="I1210" i="15"/>
  <c r="I1211" i="15"/>
  <c r="I1212" i="15"/>
  <c r="I1213" i="15"/>
  <c r="I1214" i="15"/>
  <c r="I1215" i="15"/>
  <c r="I1216" i="15"/>
  <c r="I1217" i="15"/>
  <c r="I1218" i="15"/>
  <c r="I1219" i="15"/>
  <c r="I1220" i="15"/>
  <c r="I1221" i="15"/>
  <c r="I1222" i="15"/>
  <c r="I1223" i="15"/>
  <c r="I1224" i="15"/>
  <c r="I1225" i="15"/>
  <c r="I1226" i="15"/>
  <c r="I1227" i="15"/>
  <c r="I1228" i="15"/>
  <c r="I1229" i="15"/>
  <c r="I1230" i="15"/>
  <c r="I1231" i="15"/>
  <c r="I1232" i="15"/>
  <c r="I1233" i="15"/>
  <c r="I1234" i="15"/>
  <c r="I1235" i="15"/>
  <c r="I1236" i="15"/>
  <c r="I1237" i="15"/>
  <c r="I1238" i="15"/>
  <c r="I1239" i="15"/>
  <c r="I1240" i="15"/>
  <c r="I1241" i="15"/>
  <c r="I1242" i="15"/>
  <c r="I1243" i="15"/>
  <c r="I1244" i="15"/>
  <c r="I1245" i="15"/>
  <c r="I1246" i="15"/>
  <c r="I1247" i="15"/>
  <c r="I1248" i="15"/>
  <c r="I1249" i="15"/>
  <c r="I1250" i="15"/>
  <c r="I1251" i="15"/>
  <c r="I1252" i="15"/>
  <c r="I1253" i="15"/>
  <c r="I1254" i="15"/>
  <c r="I1255" i="15"/>
  <c r="I1256" i="15"/>
  <c r="I1257" i="15"/>
  <c r="I1258" i="15"/>
  <c r="I1259" i="15"/>
  <c r="I1260" i="15"/>
  <c r="I1261" i="15"/>
  <c r="I1262" i="15"/>
  <c r="I1263" i="15"/>
  <c r="I1264" i="15"/>
  <c r="I1265" i="15"/>
  <c r="I1266" i="15"/>
  <c r="I1267" i="15"/>
  <c r="I1268" i="15"/>
  <c r="I1269" i="15"/>
  <c r="I1270" i="15"/>
  <c r="I1271" i="15"/>
  <c r="I1272" i="15"/>
  <c r="I1273" i="15"/>
  <c r="I1274" i="15"/>
  <c r="I1275" i="15"/>
  <c r="I1276" i="15"/>
  <c r="I1277" i="15"/>
  <c r="I1278" i="15"/>
  <c r="I1279" i="15"/>
  <c r="I1280" i="15"/>
  <c r="I1281" i="15"/>
  <c r="I1282" i="15"/>
  <c r="I1283" i="15"/>
  <c r="I1284" i="15"/>
  <c r="I1285" i="15"/>
  <c r="I1286" i="15"/>
  <c r="I1287" i="15"/>
  <c r="I1288" i="15"/>
  <c r="I1289" i="15"/>
  <c r="I1290" i="15"/>
  <c r="I1291" i="15"/>
  <c r="I1292" i="15"/>
  <c r="I1293" i="15"/>
  <c r="I1294" i="15"/>
  <c r="I1295" i="15"/>
  <c r="I1296" i="15"/>
  <c r="I1297" i="15"/>
  <c r="I1298" i="15"/>
  <c r="I1299" i="15"/>
  <c r="I1300" i="15"/>
  <c r="I1301" i="15"/>
  <c r="I1302" i="15"/>
  <c r="I1303" i="15"/>
  <c r="I1304" i="15"/>
  <c r="I1305" i="15"/>
  <c r="I1306" i="15"/>
  <c r="I1307" i="15"/>
  <c r="I1308" i="15"/>
  <c r="I1309" i="15"/>
  <c r="I1310" i="15"/>
  <c r="I1311" i="15"/>
  <c r="I1312" i="15"/>
  <c r="I1313" i="15"/>
  <c r="I1314" i="15"/>
  <c r="I1315" i="15"/>
  <c r="I1316" i="15"/>
  <c r="I1317" i="15"/>
  <c r="I1318" i="15"/>
  <c r="I1319" i="15"/>
  <c r="I1320" i="15"/>
  <c r="I1321" i="15"/>
  <c r="I1322" i="15"/>
  <c r="I1323" i="15"/>
  <c r="I1324" i="15"/>
  <c r="I1325" i="15"/>
  <c r="I1326" i="15"/>
  <c r="I1327" i="15"/>
  <c r="I1328" i="15"/>
  <c r="I1329" i="15"/>
  <c r="I1330" i="15"/>
  <c r="I1331" i="15"/>
  <c r="I1332" i="15"/>
  <c r="I1333" i="15"/>
  <c r="I1334" i="15"/>
  <c r="I1335" i="15"/>
  <c r="I1336" i="15"/>
  <c r="I1337" i="15"/>
  <c r="I1338" i="15"/>
  <c r="I1339" i="15"/>
  <c r="I1340" i="15"/>
  <c r="I1341" i="15"/>
  <c r="I1342" i="15"/>
  <c r="I1343" i="15"/>
  <c r="I1344" i="15"/>
  <c r="I1345" i="15"/>
  <c r="I1346" i="15"/>
  <c r="I1347" i="15"/>
  <c r="I1348" i="15"/>
  <c r="I1349" i="15"/>
  <c r="I1350" i="15"/>
  <c r="I1351" i="15"/>
  <c r="I1352" i="15"/>
  <c r="I1353" i="15"/>
  <c r="I1354" i="15"/>
  <c r="I1355" i="15"/>
  <c r="I1356" i="15"/>
  <c r="I1357" i="15"/>
  <c r="I1358" i="15"/>
  <c r="I1359" i="15"/>
  <c r="I1360" i="15"/>
  <c r="I1361" i="15"/>
  <c r="I1362" i="15"/>
  <c r="I1363" i="15"/>
  <c r="I1364" i="15"/>
  <c r="I1365" i="15"/>
  <c r="I1366" i="15"/>
  <c r="I1367" i="15"/>
  <c r="I1368" i="15"/>
  <c r="I1369" i="15"/>
  <c r="I1370" i="15"/>
  <c r="I1371" i="15"/>
  <c r="I1372" i="15"/>
  <c r="I1373" i="15"/>
  <c r="I1374" i="15"/>
  <c r="I1375" i="15"/>
  <c r="I1376" i="15"/>
  <c r="I1377" i="15"/>
  <c r="I1378" i="15"/>
  <c r="I1379" i="15"/>
  <c r="I1380" i="15"/>
  <c r="I1381" i="15"/>
  <c r="I1382" i="15"/>
  <c r="I1383" i="15"/>
  <c r="I1384" i="15"/>
  <c r="I1385" i="15"/>
  <c r="I1386" i="15"/>
  <c r="I1387" i="15"/>
  <c r="I1388" i="15"/>
  <c r="I1389" i="15"/>
  <c r="I1390" i="15"/>
  <c r="I1391" i="15"/>
  <c r="I1392" i="15"/>
  <c r="I1393" i="15"/>
  <c r="I1394" i="15"/>
  <c r="I1395" i="15"/>
  <c r="I1396" i="15"/>
  <c r="I1397" i="15"/>
  <c r="I1398" i="15"/>
  <c r="I1399" i="15"/>
  <c r="I1400" i="15"/>
  <c r="I1401" i="15"/>
  <c r="I1402" i="15"/>
  <c r="I1403" i="15"/>
  <c r="I1404" i="15"/>
  <c r="I1405" i="15"/>
  <c r="I1406" i="15"/>
  <c r="I1407" i="15"/>
  <c r="I1408" i="15"/>
  <c r="I1409" i="15"/>
  <c r="I1410" i="15"/>
  <c r="I1411" i="15"/>
  <c r="I1412" i="15"/>
  <c r="I1413" i="15"/>
  <c r="I1414" i="15"/>
  <c r="I1415" i="15"/>
  <c r="I1416" i="15"/>
  <c r="I1417" i="15"/>
  <c r="I1418" i="15"/>
  <c r="I1419" i="15"/>
  <c r="I1420" i="15"/>
  <c r="I1421" i="15"/>
  <c r="I1422" i="15"/>
  <c r="I1423" i="15"/>
  <c r="I1424" i="15"/>
  <c r="I1425" i="15"/>
  <c r="I1426" i="15"/>
  <c r="I1427" i="15"/>
  <c r="I1428" i="15"/>
  <c r="I1429" i="15"/>
  <c r="I1430" i="15"/>
  <c r="I1431" i="15"/>
  <c r="I1432" i="15"/>
  <c r="I1433" i="15"/>
  <c r="I1434" i="15"/>
  <c r="I1435" i="15"/>
  <c r="I1436" i="15"/>
  <c r="I1437" i="15"/>
  <c r="I1438" i="15"/>
  <c r="I1439" i="15"/>
  <c r="I1440" i="15"/>
  <c r="I1441" i="15"/>
  <c r="I1442" i="15"/>
  <c r="I1443" i="15"/>
  <c r="I1444" i="15"/>
  <c r="I1445" i="15"/>
  <c r="I1446" i="15"/>
  <c r="I1447" i="15"/>
  <c r="I1448" i="15"/>
  <c r="I1449" i="15"/>
  <c r="I1450" i="15"/>
  <c r="I1451" i="15"/>
  <c r="I1452" i="15"/>
  <c r="I1453" i="15"/>
  <c r="I1454" i="15"/>
  <c r="I1455" i="15"/>
  <c r="I1456" i="15"/>
  <c r="I1457" i="15"/>
  <c r="I1458" i="15"/>
  <c r="I1459" i="15"/>
  <c r="I1460" i="15"/>
  <c r="I1461" i="15"/>
  <c r="I1462" i="15"/>
  <c r="I1463" i="15"/>
  <c r="I1464" i="15"/>
  <c r="I1465" i="15"/>
  <c r="I1466" i="15"/>
  <c r="I1467" i="15"/>
  <c r="I1468" i="15"/>
  <c r="I1469" i="15"/>
  <c r="I1470" i="15"/>
  <c r="I1471" i="15"/>
  <c r="I1472" i="15"/>
  <c r="I1473" i="15"/>
  <c r="I1474" i="15"/>
  <c r="I1475" i="15"/>
  <c r="I1476" i="15"/>
  <c r="I1477" i="15"/>
  <c r="I1478" i="15"/>
  <c r="I1479" i="15"/>
  <c r="I1480" i="15"/>
  <c r="I1481" i="15"/>
  <c r="I1482" i="15"/>
  <c r="I1483" i="15"/>
  <c r="I1484" i="15"/>
  <c r="I1485" i="15"/>
  <c r="I1486" i="15"/>
  <c r="I1487" i="15"/>
  <c r="I1488" i="15"/>
  <c r="I1489" i="15"/>
  <c r="I1490" i="15"/>
  <c r="I1491" i="15"/>
  <c r="I1492" i="15"/>
  <c r="I1493" i="15"/>
  <c r="I1494" i="15"/>
  <c r="I1495" i="15"/>
  <c r="I1496" i="15"/>
  <c r="I1497" i="15"/>
  <c r="I1498" i="15"/>
  <c r="I1499" i="15"/>
  <c r="I1500" i="15"/>
  <c r="I1501" i="15"/>
  <c r="I1502" i="15"/>
  <c r="I1503" i="15"/>
  <c r="I1504" i="15"/>
  <c r="I1505" i="15"/>
  <c r="I1506" i="15"/>
  <c r="I1507" i="15"/>
  <c r="I1508" i="15"/>
  <c r="I1509" i="15"/>
  <c r="I1510" i="15"/>
  <c r="I1511" i="15"/>
  <c r="I1512" i="15"/>
  <c r="I1513" i="15"/>
  <c r="I1514" i="15"/>
  <c r="I1515" i="15"/>
  <c r="I1516" i="15"/>
  <c r="I1517" i="15"/>
  <c r="I1518" i="15"/>
  <c r="I1519" i="15"/>
  <c r="I1520" i="15"/>
  <c r="I1521" i="15"/>
  <c r="I1522" i="15"/>
  <c r="I1523" i="15"/>
  <c r="I1524" i="15"/>
  <c r="I1525" i="15"/>
  <c r="I1526" i="15"/>
  <c r="I1527" i="15"/>
  <c r="I1528" i="15"/>
  <c r="I1529" i="15"/>
  <c r="I1530" i="15"/>
  <c r="I1531" i="15"/>
  <c r="I1532" i="15"/>
  <c r="I1533" i="15"/>
  <c r="I1534" i="15"/>
  <c r="I1535" i="15"/>
  <c r="I1536" i="15"/>
  <c r="I1537" i="15"/>
  <c r="I1538" i="15"/>
  <c r="I1539" i="15"/>
  <c r="I1540" i="15"/>
  <c r="I1541" i="15"/>
  <c r="I1542" i="15"/>
  <c r="I1543" i="15"/>
  <c r="I1544" i="15"/>
  <c r="I1545" i="15"/>
  <c r="I1546" i="15"/>
  <c r="I1547" i="15"/>
  <c r="I1548" i="15"/>
  <c r="I1549" i="15"/>
  <c r="I1550" i="15"/>
  <c r="I1551" i="15"/>
  <c r="I1552" i="15"/>
  <c r="I1553" i="15"/>
  <c r="I1554" i="15"/>
  <c r="I1555" i="15"/>
  <c r="I1556" i="15"/>
  <c r="I1557" i="15"/>
  <c r="I1558" i="15"/>
  <c r="I1559" i="15"/>
  <c r="I1560" i="15"/>
  <c r="I1561" i="15"/>
  <c r="I1562" i="15"/>
  <c r="I1563" i="15"/>
  <c r="I1564" i="15"/>
  <c r="I1565" i="15"/>
  <c r="I1566" i="15"/>
  <c r="I1567" i="15"/>
  <c r="I1568" i="15"/>
  <c r="I1569" i="15"/>
  <c r="I1570" i="15"/>
  <c r="I1571" i="15"/>
  <c r="I1572" i="15"/>
  <c r="I1573" i="15"/>
  <c r="I1574" i="15"/>
  <c r="I1575" i="15"/>
  <c r="I1576" i="15"/>
  <c r="I1577" i="15"/>
  <c r="I1578" i="15"/>
  <c r="I1579" i="15"/>
  <c r="I1580" i="15"/>
  <c r="I1581" i="15"/>
  <c r="I1582" i="15"/>
  <c r="I1583" i="15"/>
  <c r="I1584" i="15"/>
  <c r="I1585" i="15"/>
  <c r="I1586" i="15"/>
  <c r="I1587" i="15"/>
  <c r="I1588" i="15"/>
  <c r="I1589" i="15"/>
  <c r="I1590" i="15"/>
  <c r="I1591" i="15"/>
  <c r="I1592" i="15"/>
  <c r="I1593" i="15"/>
  <c r="I1594" i="15"/>
  <c r="I1595" i="15"/>
  <c r="I1596" i="15"/>
  <c r="I1597" i="15"/>
  <c r="I1598" i="15"/>
  <c r="I1599" i="15"/>
  <c r="I1600" i="15"/>
  <c r="I1601" i="15"/>
  <c r="I1602" i="15"/>
  <c r="I1603" i="15"/>
  <c r="I1604" i="15"/>
  <c r="I1605" i="15"/>
  <c r="I1606" i="15"/>
  <c r="I1607" i="15"/>
  <c r="I1608" i="15"/>
  <c r="I1609" i="15"/>
  <c r="I1610" i="15"/>
  <c r="I1611" i="15"/>
  <c r="I1612" i="15"/>
  <c r="I1613" i="15"/>
  <c r="I1614" i="15"/>
  <c r="I1615" i="15"/>
  <c r="I1616" i="15"/>
  <c r="I1617" i="15"/>
  <c r="I1618" i="15"/>
  <c r="I1619" i="15"/>
  <c r="I1620" i="15"/>
  <c r="I1621" i="15"/>
  <c r="I1622" i="15"/>
  <c r="I1623" i="15"/>
  <c r="I1624" i="15"/>
  <c r="I1625" i="15"/>
  <c r="I1626" i="15"/>
  <c r="I1627" i="15"/>
  <c r="I1628" i="15"/>
  <c r="I1629" i="15"/>
  <c r="I1630" i="15"/>
  <c r="I1631" i="15"/>
  <c r="I1632" i="15"/>
  <c r="I1633" i="15"/>
  <c r="I1634" i="15"/>
  <c r="I1635" i="15"/>
  <c r="I1636" i="15"/>
  <c r="I1637" i="15"/>
  <c r="I1638" i="15"/>
  <c r="I1639" i="15"/>
  <c r="I1640" i="15"/>
  <c r="I1641" i="15"/>
  <c r="I1642" i="15"/>
  <c r="I1643" i="15"/>
  <c r="I1644" i="15"/>
  <c r="I1645" i="15"/>
  <c r="I1646" i="15"/>
  <c r="I1647" i="15"/>
  <c r="I1648" i="15"/>
  <c r="I1649" i="15"/>
  <c r="I1650" i="15"/>
  <c r="I1651" i="15"/>
  <c r="I1652" i="15"/>
  <c r="I1653" i="15"/>
  <c r="I1654" i="15"/>
  <c r="I1655" i="15"/>
  <c r="I1656" i="15"/>
  <c r="I1657" i="15"/>
  <c r="I1658" i="15"/>
  <c r="I1659" i="15"/>
  <c r="I1660" i="15"/>
  <c r="I1661" i="15"/>
  <c r="I1662" i="15"/>
  <c r="I1663" i="15"/>
  <c r="I1664" i="15"/>
  <c r="I1665" i="15"/>
  <c r="I1666" i="15"/>
  <c r="I1667" i="15"/>
  <c r="I1668" i="15"/>
  <c r="I1669" i="15"/>
  <c r="I1670" i="15"/>
  <c r="I1671" i="15"/>
  <c r="I1672" i="15"/>
  <c r="I1673" i="15"/>
  <c r="I1674" i="15"/>
  <c r="I1675" i="15"/>
  <c r="N13" i="10" l="1"/>
  <c r="N86" i="10"/>
  <c r="N62" i="10"/>
  <c r="N13" i="8"/>
  <c r="N196" i="8"/>
  <c r="O14" i="8"/>
  <c r="O189" i="8"/>
  <c r="O173" i="8"/>
  <c r="O165" i="8"/>
  <c r="O157" i="8"/>
  <c r="O149" i="8"/>
  <c r="O133" i="8"/>
  <c r="O125" i="8"/>
  <c r="O117" i="8"/>
  <c r="O93" i="8"/>
  <c r="O85" i="8"/>
  <c r="O77" i="8"/>
  <c r="O61" i="8"/>
  <c r="O45" i="8"/>
  <c r="O29" i="8"/>
  <c r="O188" i="8"/>
  <c r="O164" i="8"/>
  <c r="O156" i="8"/>
  <c r="O140" i="8"/>
  <c r="O116" i="8"/>
  <c r="O108" i="8"/>
  <c r="O84" i="8"/>
  <c r="O68" i="8"/>
  <c r="O60" i="8"/>
  <c r="O52" i="8"/>
  <c r="O44" i="8"/>
  <c r="O28" i="8"/>
  <c r="O195" i="8"/>
  <c r="N192" i="8"/>
  <c r="O179" i="8"/>
  <c r="O171" i="8"/>
  <c r="O163" i="8"/>
  <c r="O147" i="8"/>
  <c r="O139" i="8"/>
  <c r="O131" i="8"/>
  <c r="O123" i="8"/>
  <c r="O107" i="8"/>
  <c r="O99" i="8"/>
  <c r="O91" i="8"/>
  <c r="O67" i="8"/>
  <c r="O59" i="8"/>
  <c r="O35" i="8"/>
  <c r="O27" i="8"/>
  <c r="O19" i="8"/>
  <c r="O194" i="8"/>
  <c r="M100" i="8"/>
  <c r="N194" i="8"/>
  <c r="N193" i="8"/>
  <c r="O122" i="8"/>
  <c r="M98" i="8"/>
  <c r="M66" i="8"/>
  <c r="M192" i="8"/>
  <c r="M114" i="8"/>
  <c r="M82" i="8"/>
  <c r="O13" i="8"/>
  <c r="M184" i="8"/>
  <c r="M176" i="8"/>
  <c r="M168" i="8"/>
  <c r="M160" i="8"/>
  <c r="M152" i="8"/>
  <c r="M144" i="8"/>
  <c r="M136" i="8"/>
  <c r="M128" i="8"/>
  <c r="M120" i="8"/>
  <c r="M112" i="8"/>
  <c r="M104" i="8"/>
  <c r="M96" i="8"/>
  <c r="M88" i="8"/>
  <c r="M80" i="8"/>
  <c r="M72" i="8"/>
  <c r="M64" i="8"/>
  <c r="M56" i="8"/>
  <c r="M48" i="8"/>
  <c r="M40" i="8"/>
  <c r="M32" i="8"/>
  <c r="M24" i="8"/>
  <c r="M191" i="8"/>
  <c r="M183" i="8"/>
  <c r="M175" i="8"/>
  <c r="M167" i="8"/>
  <c r="M159" i="8"/>
  <c r="M151" i="8"/>
  <c r="M143" i="8"/>
  <c r="M135" i="8"/>
  <c r="M127" i="8"/>
  <c r="M119" i="8"/>
  <c r="M111" i="8"/>
  <c r="M103" i="8"/>
  <c r="M95" i="8"/>
  <c r="M87" i="8"/>
  <c r="M79" i="8"/>
  <c r="M71" i="8"/>
  <c r="M63" i="8"/>
  <c r="M55" i="8"/>
  <c r="M47" i="8"/>
  <c r="M39" i="8"/>
  <c r="M31" i="8"/>
  <c r="M23" i="8"/>
  <c r="N109" i="10"/>
  <c r="N60" i="10"/>
  <c r="N36" i="10"/>
  <c r="N114" i="10"/>
  <c r="N34" i="10"/>
  <c r="N39" i="10"/>
  <c r="N101" i="10"/>
  <c r="N85" i="10"/>
  <c r="N77" i="10"/>
  <c r="N69" i="10"/>
  <c r="N61" i="10"/>
  <c r="N53" i="10"/>
  <c r="N45" i="10"/>
  <c r="N37" i="10"/>
  <c r="N29" i="10"/>
  <c r="N21" i="10"/>
  <c r="N132" i="10"/>
  <c r="N124" i="10"/>
  <c r="N116" i="10"/>
  <c r="N108" i="10"/>
  <c r="N100" i="10"/>
  <c r="N92" i="10"/>
  <c r="N84" i="10"/>
  <c r="N76" i="10"/>
  <c r="N68" i="10"/>
  <c r="N52" i="10"/>
  <c r="N44" i="10"/>
  <c r="N28" i="10"/>
  <c r="N20" i="10"/>
  <c r="N131" i="10"/>
  <c r="N123" i="10"/>
  <c r="N115" i="10"/>
  <c r="N107" i="10"/>
  <c r="N99" i="10"/>
  <c r="N91" i="10"/>
  <c r="N83" i="10"/>
  <c r="N75" i="10"/>
  <c r="N67" i="10"/>
  <c r="N59" i="10"/>
  <c r="N51" i="10"/>
  <c r="N43" i="10"/>
  <c r="N35" i="10"/>
  <c r="N27" i="10"/>
  <c r="N19" i="10"/>
  <c r="N141" i="10"/>
  <c r="N130" i="10"/>
  <c r="N122" i="10"/>
  <c r="N106" i="10"/>
  <c r="N98" i="10"/>
  <c r="N90" i="10"/>
  <c r="N82" i="10"/>
  <c r="N74" i="10"/>
  <c r="N66" i="10"/>
  <c r="N58" i="10"/>
  <c r="N50" i="10"/>
  <c r="N42" i="10"/>
  <c r="N26" i="10"/>
  <c r="N18" i="10"/>
  <c r="N140" i="10"/>
  <c r="N133" i="10"/>
  <c r="N93" i="10"/>
  <c r="N137" i="10"/>
  <c r="N129" i="10"/>
  <c r="N121" i="10"/>
  <c r="N113" i="10"/>
  <c r="N105" i="10"/>
  <c r="N97" i="10"/>
  <c r="N89" i="10"/>
  <c r="N81" i="10"/>
  <c r="N73" i="10"/>
  <c r="N65" i="10"/>
  <c r="N57" i="10"/>
  <c r="N49" i="10"/>
  <c r="N41" i="10"/>
  <c r="N33" i="10"/>
  <c r="N25" i="10"/>
  <c r="N17" i="10"/>
  <c r="N139" i="10"/>
  <c r="N136" i="10"/>
  <c r="N128" i="10"/>
  <c r="N120" i="10"/>
  <c r="N112" i="10"/>
  <c r="N104" i="10"/>
  <c r="N96" i="10"/>
  <c r="N80" i="10"/>
  <c r="N72" i="10"/>
  <c r="N64" i="10"/>
  <c r="N56" i="10"/>
  <c r="N48" i="10"/>
  <c r="N40" i="10"/>
  <c r="N32" i="10"/>
  <c r="N24" i="10"/>
  <c r="N16" i="10"/>
  <c r="N138" i="10"/>
  <c r="N125" i="10"/>
  <c r="N135" i="10"/>
  <c r="N127" i="10"/>
  <c r="N119" i="10"/>
  <c r="N111" i="10"/>
  <c r="N103" i="10"/>
  <c r="N95" i="10"/>
  <c r="N87" i="10"/>
  <c r="N79" i="10"/>
  <c r="N71" i="10"/>
  <c r="N63" i="10"/>
  <c r="N55" i="10"/>
  <c r="N47" i="10"/>
  <c r="N31" i="10"/>
  <c r="N23" i="10"/>
  <c r="N15" i="10"/>
  <c r="M2" i="10"/>
  <c r="M29" i="8"/>
  <c r="O75" i="8"/>
  <c r="O43" i="8"/>
  <c r="O181" i="8"/>
  <c r="O141" i="8"/>
  <c r="O109" i="8"/>
  <c r="O101" i="8"/>
  <c r="M116" i="8"/>
  <c r="O187" i="8"/>
  <c r="O155" i="8"/>
  <c r="O115" i="8"/>
  <c r="O83" i="8"/>
  <c r="O51" i="8"/>
  <c r="M50" i="8"/>
  <c r="M84" i="8"/>
  <c r="M68" i="8"/>
  <c r="M195" i="8"/>
  <c r="M52" i="8"/>
  <c r="O69" i="8"/>
  <c r="O53" i="8"/>
  <c r="O37" i="8"/>
  <c r="O21" i="8"/>
  <c r="O196" i="8"/>
  <c r="M181" i="8"/>
  <c r="M165" i="8"/>
  <c r="M149" i="8"/>
  <c r="M133" i="8"/>
  <c r="M35" i="8"/>
  <c r="M19" i="8"/>
  <c r="O180" i="8"/>
  <c r="O148" i="8"/>
  <c r="O132" i="8"/>
  <c r="O124" i="8"/>
  <c r="O100" i="8"/>
  <c r="O92" i="8"/>
  <c r="O76" i="8"/>
  <c r="O36" i="8"/>
  <c r="O20" i="8"/>
  <c r="M196" i="8"/>
  <c r="M180" i="8"/>
  <c r="M164" i="8"/>
  <c r="M148" i="8"/>
  <c r="M132" i="8"/>
  <c r="M115" i="8"/>
  <c r="M99" i="8"/>
  <c r="M83" i="8"/>
  <c r="M67" i="8"/>
  <c r="M51" i="8"/>
  <c r="M34" i="8"/>
  <c r="M14" i="8"/>
  <c r="O186" i="8"/>
  <c r="O170" i="8"/>
  <c r="O162" i="8"/>
  <c r="O114" i="8"/>
  <c r="O106" i="8"/>
  <c r="O98" i="8"/>
  <c r="O82" i="8"/>
  <c r="O74" i="8"/>
  <c r="O66" i="8"/>
  <c r="O42" i="8"/>
  <c r="N18" i="8"/>
  <c r="M43" i="8"/>
  <c r="M122" i="8"/>
  <c r="M194" i="8"/>
  <c r="M178" i="8"/>
  <c r="M162" i="8"/>
  <c r="M146" i="8"/>
  <c r="M130" i="8"/>
  <c r="M109" i="8"/>
  <c r="M93" i="8"/>
  <c r="M77" i="8"/>
  <c r="M61" i="8"/>
  <c r="M45" i="8"/>
  <c r="M28" i="8"/>
  <c r="N73" i="8"/>
  <c r="N57" i="8"/>
  <c r="N33" i="8"/>
  <c r="N17" i="8"/>
  <c r="M189" i="8"/>
  <c r="M173" i="8"/>
  <c r="M157" i="8"/>
  <c r="M141" i="8"/>
  <c r="M125" i="8"/>
  <c r="M108" i="8"/>
  <c r="M92" i="8"/>
  <c r="M76" i="8"/>
  <c r="M60" i="8"/>
  <c r="M44" i="8"/>
  <c r="M27" i="8"/>
  <c r="M179" i="8"/>
  <c r="M147" i="8"/>
  <c r="N16" i="8"/>
  <c r="M188" i="8"/>
  <c r="M172" i="8"/>
  <c r="M156" i="8"/>
  <c r="M140" i="8"/>
  <c r="M124" i="8"/>
  <c r="M107" i="8"/>
  <c r="M91" i="8"/>
  <c r="M75" i="8"/>
  <c r="M59" i="8"/>
  <c r="M42" i="8"/>
  <c r="M26" i="8"/>
  <c r="M163" i="8"/>
  <c r="M131" i="8"/>
  <c r="M187" i="8"/>
  <c r="M171" i="8"/>
  <c r="M155" i="8"/>
  <c r="M139" i="8"/>
  <c r="M123" i="8"/>
  <c r="M106" i="8"/>
  <c r="M90" i="8"/>
  <c r="M74" i="8"/>
  <c r="M58" i="8"/>
  <c r="M37" i="8"/>
  <c r="M21" i="8"/>
  <c r="N174" i="8"/>
  <c r="N142" i="8"/>
  <c r="N126" i="8"/>
  <c r="N110" i="8"/>
  <c r="N94" i="8"/>
  <c r="M186" i="8"/>
  <c r="M170" i="8"/>
  <c r="M154" i="8"/>
  <c r="M138" i="8"/>
  <c r="M117" i="8"/>
  <c r="M101" i="8"/>
  <c r="M85" i="8"/>
  <c r="M69" i="8"/>
  <c r="M53" i="8"/>
  <c r="M36" i="8"/>
  <c r="M20" i="8"/>
  <c r="M190" i="8"/>
  <c r="O190" i="8"/>
  <c r="M150" i="8"/>
  <c r="O150" i="8"/>
  <c r="M118" i="8"/>
  <c r="O118" i="8"/>
  <c r="M78" i="8"/>
  <c r="O78" i="8"/>
  <c r="N78" i="8"/>
  <c r="M30" i="8"/>
  <c r="O30" i="8"/>
  <c r="N30" i="8"/>
  <c r="N176" i="8"/>
  <c r="N160" i="8"/>
  <c r="N144" i="8"/>
  <c r="N128" i="8"/>
  <c r="N112" i="8"/>
  <c r="N96" i="8"/>
  <c r="N80" i="8"/>
  <c r="N39" i="8"/>
  <c r="O168" i="8"/>
  <c r="O136" i="8"/>
  <c r="O104" i="8"/>
  <c r="O72" i="8"/>
  <c r="O40" i="8"/>
  <c r="M158" i="8"/>
  <c r="O158" i="8"/>
  <c r="M70" i="8"/>
  <c r="N70" i="8"/>
  <c r="O70" i="8"/>
  <c r="N191" i="8"/>
  <c r="N175" i="8"/>
  <c r="N159" i="8"/>
  <c r="N143" i="8"/>
  <c r="N127" i="8"/>
  <c r="N111" i="8"/>
  <c r="N95" i="8"/>
  <c r="N79" i="8"/>
  <c r="N56" i="8"/>
  <c r="O167" i="8"/>
  <c r="O135" i="8"/>
  <c r="O103" i="8"/>
  <c r="O71" i="8"/>
  <c r="O39" i="8"/>
  <c r="M166" i="8"/>
  <c r="O166" i="8"/>
  <c r="M62" i="8"/>
  <c r="N62" i="8"/>
  <c r="O62" i="8"/>
  <c r="N190" i="8"/>
  <c r="N158" i="8"/>
  <c r="N55" i="8"/>
  <c r="N32" i="8"/>
  <c r="O192" i="8"/>
  <c r="O160" i="8"/>
  <c r="O128" i="8"/>
  <c r="O96" i="8"/>
  <c r="O64" i="8"/>
  <c r="O32" i="8"/>
  <c r="M174" i="8"/>
  <c r="O174" i="8"/>
  <c r="M126" i="8"/>
  <c r="O126" i="8"/>
  <c r="M110" i="8"/>
  <c r="O110" i="8"/>
  <c r="M86" i="8"/>
  <c r="O86" i="8"/>
  <c r="M46" i="8"/>
  <c r="O46" i="8"/>
  <c r="N46" i="8"/>
  <c r="O15" i="8"/>
  <c r="M15" i="8"/>
  <c r="N15" i="8"/>
  <c r="M185" i="8"/>
  <c r="O185" i="8"/>
  <c r="M177" i="8"/>
  <c r="O177" i="8"/>
  <c r="M169" i="8"/>
  <c r="O169" i="8"/>
  <c r="M161" i="8"/>
  <c r="O161" i="8"/>
  <c r="M153" i="8"/>
  <c r="O153" i="8"/>
  <c r="M145" i="8"/>
  <c r="O145" i="8"/>
  <c r="M137" i="8"/>
  <c r="O137" i="8"/>
  <c r="M129" i="8"/>
  <c r="O129" i="8"/>
  <c r="M121" i="8"/>
  <c r="O121" i="8"/>
  <c r="M113" i="8"/>
  <c r="O113" i="8"/>
  <c r="M105" i="8"/>
  <c r="O105" i="8"/>
  <c r="M97" i="8"/>
  <c r="O97" i="8"/>
  <c r="M89" i="8"/>
  <c r="O89" i="8"/>
  <c r="M81" i="8"/>
  <c r="O81" i="8"/>
  <c r="M73" i="8"/>
  <c r="O73" i="8"/>
  <c r="M65" i="8"/>
  <c r="O65" i="8"/>
  <c r="M57" i="8"/>
  <c r="O57" i="8"/>
  <c r="M49" i="8"/>
  <c r="O49" i="8"/>
  <c r="M41" i="8"/>
  <c r="O41" i="8"/>
  <c r="M33" i="8"/>
  <c r="O33" i="8"/>
  <c r="M25" i="8"/>
  <c r="O25" i="8"/>
  <c r="M18" i="8"/>
  <c r="O18" i="8"/>
  <c r="M193" i="8"/>
  <c r="O193" i="8"/>
  <c r="M13" i="8"/>
  <c r="N185" i="8"/>
  <c r="N169" i="8"/>
  <c r="N153" i="8"/>
  <c r="N137" i="8"/>
  <c r="N121" i="8"/>
  <c r="N105" i="8"/>
  <c r="N89" i="8"/>
  <c r="N72" i="8"/>
  <c r="N49" i="8"/>
  <c r="N31" i="8"/>
  <c r="O191" i="8"/>
  <c r="O159" i="8"/>
  <c r="O127" i="8"/>
  <c r="O95" i="8"/>
  <c r="O63" i="8"/>
  <c r="O31" i="8"/>
  <c r="M182" i="8"/>
  <c r="O182" i="8"/>
  <c r="M134" i="8"/>
  <c r="O134" i="8"/>
  <c r="M102" i="8"/>
  <c r="O102" i="8"/>
  <c r="M54" i="8"/>
  <c r="O54" i="8"/>
  <c r="N54" i="8"/>
  <c r="M22" i="8"/>
  <c r="N22" i="8"/>
  <c r="O17" i="8"/>
  <c r="M17" i="8"/>
  <c r="N184" i="8"/>
  <c r="N168" i="8"/>
  <c r="N152" i="8"/>
  <c r="N136" i="8"/>
  <c r="N120" i="8"/>
  <c r="N104" i="8"/>
  <c r="N88" i="8"/>
  <c r="N71" i="8"/>
  <c r="N48" i="8"/>
  <c r="N25" i="8"/>
  <c r="O184" i="8"/>
  <c r="O152" i="8"/>
  <c r="O120" i="8"/>
  <c r="O88" i="8"/>
  <c r="O56" i="8"/>
  <c r="O24" i="8"/>
  <c r="M142" i="8"/>
  <c r="O142" i="8"/>
  <c r="M94" i="8"/>
  <c r="O94" i="8"/>
  <c r="M38" i="8"/>
  <c r="N38" i="8"/>
  <c r="O38" i="8"/>
  <c r="O16" i="8"/>
  <c r="M16" i="8"/>
  <c r="N183" i="8"/>
  <c r="N167" i="8"/>
  <c r="N151" i="8"/>
  <c r="N135" i="8"/>
  <c r="N119" i="8"/>
  <c r="N103" i="8"/>
  <c r="N87" i="8"/>
  <c r="N65" i="8"/>
  <c r="N47" i="8"/>
  <c r="N24" i="8"/>
  <c r="O183" i="8"/>
  <c r="O151" i="8"/>
  <c r="O119" i="8"/>
  <c r="O87" i="8"/>
  <c r="O55" i="8"/>
  <c r="O23" i="8"/>
  <c r="N182" i="8"/>
  <c r="N166" i="8"/>
  <c r="N150" i="8"/>
  <c r="N134" i="8"/>
  <c r="N118" i="8"/>
  <c r="N102" i="8"/>
  <c r="N86" i="8"/>
  <c r="N64" i="8"/>
  <c r="N41" i="8"/>
  <c r="N23" i="8"/>
  <c r="O176" i="8"/>
  <c r="O144" i="8"/>
  <c r="O112" i="8"/>
  <c r="O80" i="8"/>
  <c r="O48" i="8"/>
  <c r="O22" i="8"/>
  <c r="N177" i="8"/>
  <c r="N161" i="8"/>
  <c r="N145" i="8"/>
  <c r="N129" i="8"/>
  <c r="N113" i="8"/>
  <c r="N97" i="8"/>
  <c r="N81" i="8"/>
  <c r="N63" i="8"/>
  <c r="N40" i="8"/>
  <c r="O175" i="8"/>
  <c r="O143" i="8"/>
  <c r="O111" i="8"/>
  <c r="O79" i="8"/>
  <c r="O47" i="8"/>
  <c r="N188" i="8"/>
  <c r="N180" i="8"/>
  <c r="N172" i="8"/>
  <c r="N164" i="8"/>
  <c r="N156" i="8"/>
  <c r="N148" i="8"/>
  <c r="N140" i="8"/>
  <c r="N132" i="8"/>
  <c r="N124" i="8"/>
  <c r="N116" i="8"/>
  <c r="N108" i="8"/>
  <c r="N100" i="8"/>
  <c r="N92" i="8"/>
  <c r="N84" i="8"/>
  <c r="N76" i="8"/>
  <c r="N68" i="8"/>
  <c r="N60" i="8"/>
  <c r="N52" i="8"/>
  <c r="N44" i="8"/>
  <c r="N36" i="8"/>
  <c r="N28" i="8"/>
  <c r="N21" i="8"/>
  <c r="N187" i="8"/>
  <c r="N179" i="8"/>
  <c r="N171" i="8"/>
  <c r="N163" i="8"/>
  <c r="N155" i="8"/>
  <c r="N147" i="8"/>
  <c r="N139" i="8"/>
  <c r="N131" i="8"/>
  <c r="N123" i="8"/>
  <c r="N115" i="8"/>
  <c r="N107" i="8"/>
  <c r="N99" i="8"/>
  <c r="N91" i="8"/>
  <c r="N83" i="8"/>
  <c r="N75" i="8"/>
  <c r="N67" i="8"/>
  <c r="N59" i="8"/>
  <c r="N51" i="8"/>
  <c r="N43" i="8"/>
  <c r="N35" i="8"/>
  <c r="N27" i="8"/>
  <c r="N20" i="8"/>
  <c r="N186" i="8"/>
  <c r="N178" i="8"/>
  <c r="N170" i="8"/>
  <c r="N162" i="8"/>
  <c r="N154" i="8"/>
  <c r="N146" i="8"/>
  <c r="N138" i="8"/>
  <c r="N130" i="8"/>
  <c r="N122" i="8"/>
  <c r="N114" i="8"/>
  <c r="N106" i="8"/>
  <c r="N98" i="8"/>
  <c r="N90" i="8"/>
  <c r="N82" i="8"/>
  <c r="N74" i="8"/>
  <c r="N66" i="8"/>
  <c r="N58" i="8"/>
  <c r="N50" i="8"/>
  <c r="N42" i="8"/>
  <c r="N34" i="8"/>
  <c r="N26" i="8"/>
  <c r="N19" i="8"/>
  <c r="N189" i="8"/>
  <c r="N181" i="8"/>
  <c r="N173" i="8"/>
  <c r="N165" i="8"/>
  <c r="N157" i="8"/>
  <c r="N149" i="8"/>
  <c r="N141" i="8"/>
  <c r="N133" i="8"/>
  <c r="N125" i="8"/>
  <c r="N117" i="8"/>
  <c r="N109" i="8"/>
  <c r="N101" i="8"/>
  <c r="N93" i="8"/>
  <c r="N85" i="8"/>
  <c r="N77" i="8"/>
  <c r="N69" i="8"/>
  <c r="N61" i="8"/>
  <c r="N53" i="8"/>
  <c r="N45" i="8"/>
  <c r="N37" i="8"/>
  <c r="N29" i="8"/>
  <c r="N14" i="8"/>
  <c r="M3" i="10"/>
  <c r="M141" i="10"/>
  <c r="M140" i="10"/>
  <c r="M139" i="10"/>
  <c r="M138" i="10"/>
  <c r="M34" i="10"/>
  <c r="M36" i="10"/>
  <c r="M39" i="10"/>
  <c r="M60" i="10"/>
  <c r="M62" i="10"/>
  <c r="M65" i="10"/>
  <c r="M86" i="10"/>
  <c r="M88" i="10"/>
  <c r="M91" i="10"/>
  <c r="M109" i="10"/>
  <c r="M114" i="10"/>
  <c r="M117" i="10"/>
  <c r="M35" i="10"/>
  <c r="M80" i="10"/>
  <c r="M14" i="10" l="1"/>
  <c r="M15" i="10"/>
  <c r="M16" i="10"/>
  <c r="M17" i="10"/>
  <c r="M18" i="10"/>
  <c r="M20" i="10"/>
  <c r="M21" i="10"/>
  <c r="M25" i="10"/>
  <c r="M27" i="10"/>
  <c r="M28" i="10"/>
  <c r="M30" i="10"/>
  <c r="M31" i="10"/>
  <c r="M37" i="10"/>
  <c r="M38" i="10"/>
  <c r="M42" i="10"/>
  <c r="M43" i="10"/>
  <c r="M44" i="10"/>
  <c r="M45" i="10"/>
  <c r="M48" i="10"/>
  <c r="M52" i="10"/>
  <c r="M53" i="10"/>
  <c r="M54" i="10"/>
  <c r="M56" i="10"/>
  <c r="M58" i="10"/>
  <c r="M59" i="10"/>
  <c r="M61" i="10"/>
  <c r="M63" i="10"/>
  <c r="M69" i="10"/>
  <c r="M70" i="10"/>
  <c r="M71" i="10"/>
  <c r="M72" i="10"/>
  <c r="M73" i="10"/>
  <c r="M74" i="10"/>
  <c r="M75" i="10"/>
  <c r="M76" i="10"/>
  <c r="M78" i="10"/>
  <c r="M79" i="10"/>
  <c r="M81" i="10"/>
  <c r="M82" i="10"/>
  <c r="M84" i="10"/>
  <c r="M85" i="10"/>
  <c r="M90" i="10"/>
  <c r="M93" i="10"/>
  <c r="M94" i="10"/>
  <c r="M95" i="10"/>
  <c r="M96" i="10"/>
  <c r="M98" i="10"/>
  <c r="M99" i="10"/>
  <c r="M101" i="10"/>
  <c r="M102" i="10"/>
  <c r="M103" i="10"/>
  <c r="M104" i="10"/>
  <c r="M105" i="10"/>
  <c r="M106" i="10"/>
  <c r="M107" i="10"/>
  <c r="M112" i="10"/>
  <c r="M113" i="10"/>
  <c r="M116" i="10"/>
  <c r="M118" i="10"/>
  <c r="M119" i="10"/>
  <c r="M120" i="10"/>
  <c r="M121" i="10"/>
  <c r="M124" i="10"/>
  <c r="M125" i="10"/>
  <c r="M127" i="10"/>
  <c r="M128" i="10"/>
  <c r="M131" i="10"/>
  <c r="M132" i="10"/>
  <c r="M133" i="10"/>
  <c r="M134" i="10"/>
  <c r="M137" i="10"/>
  <c r="M19" i="10"/>
  <c r="M22" i="10"/>
  <c r="M23" i="10"/>
  <c r="M24" i="10"/>
  <c r="M26" i="10"/>
  <c r="M29" i="10"/>
  <c r="M32" i="10"/>
  <c r="M33" i="10"/>
  <c r="M40" i="10"/>
  <c r="M41" i="10"/>
  <c r="M46" i="10"/>
  <c r="M47" i="10"/>
  <c r="M49" i="10"/>
  <c r="M50" i="10"/>
  <c r="M51" i="10"/>
  <c r="M55" i="10"/>
  <c r="M57" i="10"/>
  <c r="M64" i="10"/>
  <c r="M66" i="10"/>
  <c r="M67" i="10"/>
  <c r="M68" i="10"/>
  <c r="M77" i="10"/>
  <c r="M83" i="10"/>
  <c r="M87" i="10"/>
  <c r="M89" i="10"/>
  <c r="M92" i="10"/>
  <c r="M97" i="10"/>
  <c r="M100" i="10"/>
  <c r="M108" i="10"/>
  <c r="M110" i="10"/>
  <c r="M111" i="10"/>
  <c r="M115" i="10"/>
  <c r="M122" i="10"/>
  <c r="M123" i="10"/>
  <c r="M126" i="10"/>
  <c r="M129" i="10"/>
  <c r="M130" i="10"/>
  <c r="M135" i="10"/>
  <c r="M136" i="10"/>
</calcChain>
</file>

<file path=xl/sharedStrings.xml><?xml version="1.0" encoding="utf-8"?>
<sst xmlns="http://schemas.openxmlformats.org/spreadsheetml/2006/main" count="12348" uniqueCount="398">
  <si>
    <t>Author:</t>
  </si>
  <si>
    <t>Date:</t>
  </si>
  <si>
    <t>20/11/2022</t>
  </si>
  <si>
    <t>Workbook Sheet List</t>
  </si>
  <si>
    <t>Sheet</t>
  </si>
  <si>
    <t>Description</t>
  </si>
  <si>
    <t>Deliverables</t>
  </si>
  <si>
    <t>Deliverables for the project</t>
  </si>
  <si>
    <t>Workflow</t>
  </si>
  <si>
    <t>Workflow documentation</t>
  </si>
  <si>
    <t>Record Types</t>
  </si>
  <si>
    <t>Shows types of records</t>
  </si>
  <si>
    <t>Data Model</t>
  </si>
  <si>
    <t>Data Model for the analysis</t>
  </si>
  <si>
    <t>Devices</t>
  </si>
  <si>
    <t>Shows the devices and user names</t>
  </si>
  <si>
    <t>112 DM</t>
  </si>
  <si>
    <t>Data model for the anaysis for record type 112</t>
  </si>
  <si>
    <t>113 DM</t>
  </si>
  <si>
    <t>Data model for the anaysis for record type 113</t>
  </si>
  <si>
    <t>106 DM</t>
  </si>
  <si>
    <t>Data model for the anaysis for record type 106</t>
  </si>
  <si>
    <t>123 DM</t>
  </si>
  <si>
    <t>Data model for the anaysis for record type 123</t>
  </si>
  <si>
    <t>StartUps Logins</t>
  </si>
  <si>
    <t>Anlaysis on login start time</t>
  </si>
  <si>
    <t>Tech Supports</t>
  </si>
  <si>
    <t>Analysis to verify if tech support is needed</t>
  </si>
  <si>
    <t>144 DM</t>
  </si>
  <si>
    <t>Data model for the anaysis for record type 144</t>
  </si>
  <si>
    <t>Workdaytime DM</t>
  </si>
  <si>
    <t xml:space="preserve">Data model for the analysis of combination for record type 144 &amp; 123 </t>
  </si>
  <si>
    <t>WorKDayTimeStats</t>
  </si>
  <si>
    <t>length of times that users were logged in</t>
  </si>
  <si>
    <t>Name:</t>
  </si>
  <si>
    <t>Source</t>
  </si>
  <si>
    <t>INFO 8135 Issues and requirements for practical D</t>
  </si>
  <si>
    <t>Done By:</t>
  </si>
  <si>
    <t>Started</t>
  </si>
  <si>
    <t>Checked</t>
  </si>
  <si>
    <t>Finished</t>
  </si>
  <si>
    <t>ID</t>
  </si>
  <si>
    <t>Deliverable Name/Description</t>
  </si>
  <si>
    <t>Date</t>
  </si>
  <si>
    <t>Time</t>
  </si>
  <si>
    <t>Create workbook with data for the analysis and a readmefirst sheet</t>
  </si>
  <si>
    <t>Design a stratergy to retrive all usernames and devices in the dataset.</t>
  </si>
  <si>
    <t>Document the statergy to list the usernames and devices</t>
  </si>
  <si>
    <t>Create pivot tables to check the count of the records</t>
  </si>
  <si>
    <t>Create new worksheets for the list for issue 4</t>
  </si>
  <si>
    <t>16:30:00 PM</t>
  </si>
  <si>
    <t>Develop a stratergy to find the profile of time duration for workstations to the start issue 5</t>
  </si>
  <si>
    <t>17:00:00 PM</t>
  </si>
  <si>
    <t>17:15:00 PM</t>
  </si>
  <si>
    <t>17:30:00 PM</t>
  </si>
  <si>
    <t>Create worksheets and pivot tables for analysis of time duration for workstations to start issue 5</t>
  </si>
  <si>
    <t>18:00:00 PM20</t>
  </si>
  <si>
    <t>18:15:00 PM</t>
  </si>
  <si>
    <t>18:30:00 PM</t>
  </si>
  <si>
    <t>Plan and create a seperate workbook for time duration issue 6.</t>
  </si>
  <si>
    <t>19:00:00 PM</t>
  </si>
  <si>
    <t>19:15:00 PM</t>
  </si>
  <si>
    <t>19:30:00 PM</t>
  </si>
  <si>
    <t>Create pivot tables to check the time taken by different users to login</t>
  </si>
  <si>
    <t>16:00:00 PM</t>
  </si>
  <si>
    <t>16:20:00 PM20</t>
  </si>
  <si>
    <t>Plan and create a seperate workbook for work station tech support issue 7 and tech support worksheet</t>
  </si>
  <si>
    <t>16:30:00 PM20</t>
  </si>
  <si>
    <t>16:50:00 PM20</t>
  </si>
  <si>
    <t>17:50:00 PM20</t>
  </si>
  <si>
    <t>Create worksheets for analysis of user log data</t>
  </si>
  <si>
    <t>18:30:00 PM20</t>
  </si>
  <si>
    <t>19:0:00 PM20</t>
  </si>
  <si>
    <t>Develop a stratergy to find the profile of user logged in durations 8</t>
  </si>
  <si>
    <t>19:40:00 PM20</t>
  </si>
  <si>
    <t>Create worksheets for analysis of user logged in durations issue 8</t>
  </si>
  <si>
    <t>18:48:00 PM20</t>
  </si>
  <si>
    <t>Create workflows for the project</t>
  </si>
  <si>
    <t>120:00:00 PM20</t>
  </si>
  <si>
    <t>20:30:00 PM20</t>
  </si>
  <si>
    <t>194:0:00 PM20</t>
  </si>
  <si>
    <t xml:space="preserve"> </t>
  </si>
  <si>
    <t>Source:</t>
  </si>
  <si>
    <t>Practical assignment on tech issues</t>
  </si>
  <si>
    <t>ActionID</t>
  </si>
  <si>
    <t>Action</t>
  </si>
  <si>
    <t>Estimated Time</t>
  </si>
  <si>
    <t>Data Overview</t>
  </si>
  <si>
    <t>3.30 hours</t>
  </si>
  <si>
    <t>Listing the devices and usernames involved in the dataset</t>
  </si>
  <si>
    <t>2 hours</t>
  </si>
  <si>
    <t>Profiling the workstations start time durations</t>
  </si>
  <si>
    <t>2.30 hours</t>
  </si>
  <si>
    <t>Profiling the users' login time durations</t>
  </si>
  <si>
    <t>Analysisng if workstations needing tech support be identified from this data?</t>
  </si>
  <si>
    <t>Profiling the users' logged in durations.</t>
  </si>
  <si>
    <t>Documentaion</t>
  </si>
  <si>
    <t>1 hr</t>
  </si>
  <si>
    <t>Workflow Documentaion</t>
  </si>
  <si>
    <t>Issue 4</t>
  </si>
  <si>
    <t>Create a data model to find PrevLogdate use a VLOOKUP on exact match on deviceMAC and log date on a range of 10 lines to find the previous log date on a device.</t>
  </si>
  <si>
    <t>To find Prev Time use a VLOOKUP on deviceMAC and log time on a range of 10 lines to find the previous log time on a device.</t>
  </si>
  <si>
    <t>To find PrevRecord Type use a VLOOKUP on deviceMAC and log record type on a range of 10 lines to find the previous log date on a device.</t>
  </si>
  <si>
    <t>To find Prevdetailed data use a VLOOKUP on deviceMAC and detailes data on a range of 10 lines to retrive the dta details on a device.</t>
  </si>
  <si>
    <t>To find Prev Date use a VLOOKUP on deviceMAC and log date on a range of 10 lines to find the previous log date on a device.</t>
  </si>
  <si>
    <t>Filter the datamodel for LogRecordType 112.</t>
  </si>
  <si>
    <t>Copy visible cells only using find and select -&gt; Go to special</t>
  </si>
  <si>
    <t xml:space="preserve">Paste the values on sheet 112 DM </t>
  </si>
  <si>
    <t>Create a pivot table on devices on Device MAC field and details data.</t>
  </si>
  <si>
    <t>Usind Pivot table Design-&gt;Subtotal-&gt;Do not show sub total remove the subtotal from the pivot table.</t>
  </si>
  <si>
    <t>Copy and paste the values to the nearest column sort to get device and user names</t>
  </si>
  <si>
    <t>Filter the datamodel for LogRecordType 113.</t>
  </si>
  <si>
    <t>Using Pivot table Design-&gt;Subtotal-&gt;Do not show sub total remove the subtotal from the pivot table.</t>
  </si>
  <si>
    <t xml:space="preserve">Copy and paste the values to the nearest column </t>
  </si>
  <si>
    <t>Using MID fuction find the user name and IF(ISNUMBER()) fuction to truncate the text.</t>
  </si>
  <si>
    <t>ISSUE 5</t>
  </si>
  <si>
    <t>Filter the datamodel for LogRecordType 106.</t>
  </si>
  <si>
    <t>Paste it to 106 DM for analysis.</t>
  </si>
  <si>
    <t>Subtract LogTime and prev time to find the start time and multiply it by 24 and 60 to get the values in minutes.</t>
  </si>
  <si>
    <t>Find the Min and Max values for the data to create ranges.</t>
  </si>
  <si>
    <t>Using the VLOOKUP find to which range each start time belongs to.</t>
  </si>
  <si>
    <t>Filter the datamodel for LogRecordType 123.</t>
  </si>
  <si>
    <t>Subtract LogTime and prev time to find the login time and multiply it by 24 and 60 to get the values in minutes.</t>
  </si>
  <si>
    <t>On StartUps login sheet create a pivot table for Min, Max and Avg for start data time from 106DM</t>
  </si>
  <si>
    <t>ISSUE 6</t>
  </si>
  <si>
    <t>On StartUps login sheet create a pivot table for Min, Max and Avg for start log time 123DM</t>
  </si>
  <si>
    <t>ISSUE 7</t>
  </si>
  <si>
    <t>Create a pivot table on Tech support for the start time range and values as count of ranges using calculations from 106 DM</t>
  </si>
  <si>
    <t>Analyse the result</t>
  </si>
  <si>
    <t>Create a pivot table on Tech support for the start time range and values as count of ranges using calculations from 123 DM</t>
  </si>
  <si>
    <t>ISSUE 8</t>
  </si>
  <si>
    <t>Create Workday time DM To find PrevLogdate use a VLOOKUP on exact match on deviceMAC and log date on a range of 10 lines to find the previous log date on a device.</t>
  </si>
  <si>
    <t>To find PrevLogTime use a VLOOKUP on exact match on deviceMAC and log time on a range of 10 lines to find the previous log time on a device.</t>
  </si>
  <si>
    <t>To find PrevLogRecordType use a VLOOKUP on exact match on deviceMAC and log Record type on a range of 10 lines to find the previous log record on a device.</t>
  </si>
  <si>
    <t>To find PrevDetailsData use a VLOOKUP on exact match on deviceMAC and Detailsdata on a range of 10 lines to find the previous Details data on a device.</t>
  </si>
  <si>
    <t>Create a pivot table for sum of log time and device mac.</t>
  </si>
  <si>
    <t>Networklog30</t>
  </si>
  <si>
    <t>log Record Type</t>
  </si>
  <si>
    <t>Type of Record</t>
  </si>
  <si>
    <t>Data</t>
  </si>
  <si>
    <t>Device Start</t>
  </si>
  <si>
    <t>workstation name ( if it is a workstation)</t>
  </si>
  <si>
    <t>Device Start is Good</t>
  </si>
  <si>
    <t>Device Start Fail</t>
  </si>
  <si>
    <t>errorcode,priority</t>
  </si>
  <si>
    <t>Device Connect Network</t>
  </si>
  <si>
    <t>workstation name ( if it is a workstation), domain/username (if available)</t>
  </si>
  <si>
    <t>User Login Start</t>
  </si>
  <si>
    <t>domain/username, workstation name ( if it is a workstation)</t>
  </si>
  <si>
    <t>User Login Rejected</t>
  </si>
  <si>
    <t>domain/username, password</t>
  </si>
  <si>
    <t>User Login Start is Good</t>
  </si>
  <si>
    <t>domain/username</t>
  </si>
  <si>
    <t>User Login Start Fail</t>
  </si>
  <si>
    <t>domain/username, workstation name ( if it is a workstation), errorcode, priority</t>
  </si>
  <si>
    <t>User Logout Start</t>
  </si>
  <si>
    <t>User Logout is Good</t>
  </si>
  <si>
    <t>Device Shutdown Start</t>
  </si>
  <si>
    <t>Device Shutdown Finish</t>
  </si>
  <si>
    <t>PowerDown Or Network Disconnect Discovered</t>
  </si>
  <si>
    <t>Network Reconnect Discovered</t>
  </si>
  <si>
    <t>Strategy</t>
  </si>
  <si>
    <t>To find PrevLogdate use a VLOOKUP on exact match on deviceMAC and log date on a range of 10 lines to find the previous log date on a device.</t>
  </si>
  <si>
    <t>NetLog</t>
  </si>
  <si>
    <t>DataCentre</t>
  </si>
  <si>
    <t>DeviceMAC</t>
  </si>
  <si>
    <t>LogDate</t>
  </si>
  <si>
    <t>LogTime</t>
  </si>
  <si>
    <t>LogRecordType</t>
  </si>
  <si>
    <t>DetailsData</t>
  </si>
  <si>
    <t>Record Type Name</t>
  </si>
  <si>
    <t>Prevlogdate</t>
  </si>
  <si>
    <t>Prev Time</t>
  </si>
  <si>
    <t>prevrecordtype</t>
  </si>
  <si>
    <t>prevdetaileddata</t>
  </si>
  <si>
    <t>PrevExactLogDate</t>
  </si>
  <si>
    <t>CanOnWat</t>
  </si>
  <si>
    <t>0E:69:F6:55</t>
  </si>
  <si>
    <t>J165-ws</t>
  </si>
  <si>
    <t>CanOnWat/hEmpP</t>
  </si>
  <si>
    <t>CanOnWat/hEmpP,J165-ws</t>
  </si>
  <si>
    <t>55:CB:D4:D1</t>
  </si>
  <si>
    <t>T235-ws</t>
  </si>
  <si>
    <t>CanOnWat/wEmpF</t>
  </si>
  <si>
    <t>CanOnWat/wEmpF,T235-ws</t>
  </si>
  <si>
    <t>82:3E:85:75</t>
  </si>
  <si>
    <t>V157-ws</t>
  </si>
  <si>
    <t>CanOnWat/xEmpH</t>
  </si>
  <si>
    <t>CanOnWat/xEmpH,V157-ws</t>
  </si>
  <si>
    <t>CanOnTor</t>
  </si>
  <si>
    <t>C4:11:70:B1</t>
  </si>
  <si>
    <t>T217-ws</t>
  </si>
  <si>
    <t>FF:07:87:12</t>
  </si>
  <si>
    <t>S226-ws</t>
  </si>
  <si>
    <t>CanOnTor/nEmpM</t>
  </si>
  <si>
    <t>CanOnWat/jEmpB</t>
  </si>
  <si>
    <t>B9:B9:E3:17</t>
  </si>
  <si>
    <t>CanOnWat/jEmpB,S226-ws</t>
  </si>
  <si>
    <t>CanOnWat/lEmpA</t>
  </si>
  <si>
    <t>CanOnTor/nEmpM,T217-ws</t>
  </si>
  <si>
    <t>3E:05:1F:1C</t>
  </si>
  <si>
    <t>A132-ws</t>
  </si>
  <si>
    <t>CanOnTor/tEmpK</t>
  </si>
  <si>
    <t>CanOnTor/tEmpK,A132-ws</t>
  </si>
  <si>
    <t>BE:69:1B:D7</t>
  </si>
  <si>
    <t>6C:73:5B:64</t>
  </si>
  <si>
    <t>CanOnTor/sEmpX</t>
  </si>
  <si>
    <t>CanOnTor/jEmpG</t>
  </si>
  <si>
    <t>A4:54:71:29</t>
  </si>
  <si>
    <t>A182-ws</t>
  </si>
  <si>
    <t>CanOnWat/sEmpX</t>
  </si>
  <si>
    <t>CanOnWat/sEmpX,A182-ws</t>
  </si>
  <si>
    <t>D1:8B:C9:44</t>
  </si>
  <si>
    <t>F110-ws</t>
  </si>
  <si>
    <t>CanOnTor/nEmpU</t>
  </si>
  <si>
    <t>79:2A:9A:94</t>
  </si>
  <si>
    <t>A236-ws</t>
  </si>
  <si>
    <t>8A:B3:11:EC</t>
  </si>
  <si>
    <t>S194-ws</t>
  </si>
  <si>
    <t>CanOnTor/nEmpU,F110-ws</t>
  </si>
  <si>
    <t>CanOnWat/jEmpG</t>
  </si>
  <si>
    <t>4F:3D:E1:91</t>
  </si>
  <si>
    <t>CanOnTor/zEmpR</t>
  </si>
  <si>
    <t>CanOnTor/zEmpR,S194-ws</t>
  </si>
  <si>
    <t>CanOnWat/jEmpG,A236-ws</t>
  </si>
  <si>
    <t>E7:54:74:CB</t>
  </si>
  <si>
    <t>Y132-ws</t>
  </si>
  <si>
    <t>CanOnTor/qEmpD</t>
  </si>
  <si>
    <t>CanOnTor/qEmpD,Y132-ws</t>
  </si>
  <si>
    <t>B6:83:DB:12</t>
  </si>
  <si>
    <t>F182-ws</t>
  </si>
  <si>
    <t>D7:35:DD:EB</t>
  </si>
  <si>
    <t>C225-ws</t>
  </si>
  <si>
    <t>CanOnWat/pEmpL</t>
  </si>
  <si>
    <t>CanOnWat/pEmpL,F182-ws</t>
  </si>
  <si>
    <t>9D:0B:FD:17</t>
  </si>
  <si>
    <t>F184-ws</t>
  </si>
  <si>
    <t>CanOnWat/lEmpA,C225-ws</t>
  </si>
  <si>
    <t>CanOnWat/hEmpW</t>
  </si>
  <si>
    <t>CanOnWat/hEmpW,F184-ws</t>
  </si>
  <si>
    <t>14:F8:EA:95</t>
  </si>
  <si>
    <t>V175-ws</t>
  </si>
  <si>
    <t>CanOnWat/xEmpN</t>
  </si>
  <si>
    <t>CanOnWat/xEmpN,V175-ws</t>
  </si>
  <si>
    <t>DA:A8:0D:46</t>
  </si>
  <si>
    <t>Y133-ws</t>
  </si>
  <si>
    <t>CanOnTor/oEmpT</t>
  </si>
  <si>
    <t>CanOnTor/oEmpT,Y133-ws</t>
  </si>
  <si>
    <t>9D:82:8B:0C</t>
  </si>
  <si>
    <t>CanOnWat/fEmpV</t>
  </si>
  <si>
    <t>9C:89:50:66</t>
  </si>
  <si>
    <t>5B:09:7C:0B</t>
  </si>
  <si>
    <t>Q216-ws</t>
  </si>
  <si>
    <t>BA:23:E1:1A</t>
  </si>
  <si>
    <t>J167-ws</t>
  </si>
  <si>
    <t>06:AA:D5:6F</t>
  </si>
  <si>
    <t>CanOnTor/cEmpZ</t>
  </si>
  <si>
    <t>CanOnWat/oEmpO</t>
  </si>
  <si>
    <t>CanOnTor/cEmpZ,Q216-ws</t>
  </si>
  <si>
    <t>CanOnWat/oEmpO,J167-ws</t>
  </si>
  <si>
    <t>98:AE:F2:D6</t>
  </si>
  <si>
    <t>CanOnWat/oEmpJ</t>
  </si>
  <si>
    <t>FD:FF:29:B4</t>
  </si>
  <si>
    <t>L227-ws</t>
  </si>
  <si>
    <t>E4:E8:DD:C4</t>
  </si>
  <si>
    <t>Y130-ws</t>
  </si>
  <si>
    <t>CanOnTor/xEmpE</t>
  </si>
  <si>
    <t>E9:36:75:FE</t>
  </si>
  <si>
    <t>CanOnTor/xEmpE,L227-ws</t>
  </si>
  <si>
    <t>V111-ws</t>
  </si>
  <si>
    <t>FF:36:2E:F1</t>
  </si>
  <si>
    <t>L134-ws</t>
  </si>
  <si>
    <t>CanOnWat/fEmpV,Y130-ws</t>
  </si>
  <si>
    <t>CanOnTor/oEmpJ</t>
  </si>
  <si>
    <t>CanOnTor/oEmpJ,V111-ws</t>
  </si>
  <si>
    <t>CanOnTor/gEmpI</t>
  </si>
  <si>
    <t>CanOnTor/gEmpI,L134-ws</t>
  </si>
  <si>
    <t>E5:F1:3B:22</t>
  </si>
  <si>
    <t>F129-ws</t>
  </si>
  <si>
    <t>CanOnTor/xEmpS</t>
  </si>
  <si>
    <t>CanOnTor/xEmpS,F129-ws</t>
  </si>
  <si>
    <t>DA:A0:73:E2</t>
  </si>
  <si>
    <t>C227-ws</t>
  </si>
  <si>
    <t>CanOnTor/uEmpC</t>
  </si>
  <si>
    <t>CanOnTor/uEmpC,C227-ws</t>
  </si>
  <si>
    <t>19:36:81:CF</t>
  </si>
  <si>
    <t>CanOnWat/vEmpQ</t>
  </si>
  <si>
    <t>FC:FE:65:AB</t>
  </si>
  <si>
    <t>CanOnWat/uEmpC</t>
  </si>
  <si>
    <t>BA:30:70:0C</t>
  </si>
  <si>
    <t>S141-ws</t>
  </si>
  <si>
    <t>CanOnWat/vEmpQ,S141-ws</t>
  </si>
  <si>
    <t>76:B7:9D:F1</t>
  </si>
  <si>
    <t>CanOnTor/nEmpY</t>
  </si>
  <si>
    <t>39:8D:F3:63</t>
  </si>
  <si>
    <t>S101-ws</t>
  </si>
  <si>
    <t>CanOnTor/nEmpY,S101-ws</t>
  </si>
  <si>
    <t>,CanOnTor/jEmpG</t>
  </si>
  <si>
    <t>,CanOnWat/lEmpA</t>
  </si>
  <si>
    <t>,CanOnTor/sEmpX</t>
  </si>
  <si>
    <t>,CanOnWat/xEmpH</t>
  </si>
  <si>
    <t>,CanOnWat/fEmpV</t>
  </si>
  <si>
    <t>,CanOnWat/oEmpJ</t>
  </si>
  <si>
    <t>,CanOnTor/tEmpK</t>
  </si>
  <si>
    <t>,CanOnWat/uEmpC</t>
  </si>
  <si>
    <t>,CanOnTor/cEmpZ</t>
  </si>
  <si>
    <t>,CanOnWat/vEmpQ</t>
  </si>
  <si>
    <t>,CanOnTor/nEmpY</t>
  </si>
  <si>
    <t>112 DM, 113 DM</t>
  </si>
  <si>
    <t>Device list</t>
  </si>
  <si>
    <t>list of 112 DM unique MAC's and their details</t>
  </si>
  <si>
    <t>Wifi Devices</t>
  </si>
  <si>
    <t>List of 113 DM unique MAC'S and their details</t>
  </si>
  <si>
    <t>TempStr</t>
  </si>
  <si>
    <t>Username</t>
  </si>
  <si>
    <t>Cable Devices</t>
  </si>
  <si>
    <t>Grand Total</t>
  </si>
  <si>
    <t xml:space="preserve">Unique device mac count </t>
  </si>
  <si>
    <t>112 count</t>
  </si>
  <si>
    <t>DATA MODEL</t>
  </si>
  <si>
    <t>MIN Value</t>
  </si>
  <si>
    <t>MAX VALUE</t>
  </si>
  <si>
    <t>On StartUps login sheet create a pivot table for Min, Max and Avg for start data time</t>
  </si>
  <si>
    <t>Create a pivot table on Tech support for the start time range and values as count of ranges.</t>
  </si>
  <si>
    <t>Start Time</t>
  </si>
  <si>
    <t>Ranges (0.10min)</t>
  </si>
  <si>
    <t>Ranges(0.75mins)</t>
  </si>
  <si>
    <t>Ranges of 0.10min</t>
  </si>
  <si>
    <t>Ranges of 0.75 min</t>
  </si>
  <si>
    <t>min</t>
  </si>
  <si>
    <t>On StartUps login sheet create a pivot table for Min, Max and Avg for start log time</t>
  </si>
  <si>
    <t>max</t>
  </si>
  <si>
    <t>Login Time</t>
  </si>
  <si>
    <t>Ranges of 0.5</t>
  </si>
  <si>
    <t>Ranges(1mins)</t>
  </si>
  <si>
    <t>Ranges(0.1mins)</t>
  </si>
  <si>
    <t>time</t>
  </si>
  <si>
    <t>Ranges of 1 min</t>
  </si>
  <si>
    <t>106 DM AND 123 DM</t>
  </si>
  <si>
    <t>Max of Start Time</t>
  </si>
  <si>
    <t>Min of Start Time2</t>
  </si>
  <si>
    <t>Average of Start Time3</t>
  </si>
  <si>
    <t>Min of Login Time</t>
  </si>
  <si>
    <t>Max of Login Time</t>
  </si>
  <si>
    <t>Average of Login Time</t>
  </si>
  <si>
    <t>Analysis : Req 48&amp;49</t>
  </si>
  <si>
    <t>From the below data</t>
  </si>
  <si>
    <t>Record type 106 Shows that no tech support is needed cause the max device start is between 3-3.75</t>
  </si>
  <si>
    <t>Record type 123 Shows that tech support is needed because two devices had slow login start between 13-14.9 and the other between 6-6.99</t>
  </si>
  <si>
    <t>Both record type 135 and 107 have a few user device and login fails and need tech support</t>
  </si>
  <si>
    <t>106	Device Start is Good</t>
  </si>
  <si>
    <t>Count of Ranges(0.75mins)</t>
  </si>
  <si>
    <t>Count of Ranges (0.10min)</t>
  </si>
  <si>
    <t>Row Labels</t>
  </si>
  <si>
    <t>Count of Ranges(1mins)</t>
  </si>
  <si>
    <t>Count of Ranges(0.1mins)</t>
  </si>
  <si>
    <t>Count of Ranges of 0.5</t>
  </si>
  <si>
    <t>0.75-1.5</t>
  </si>
  <si>
    <t>0-1</t>
  </si>
  <si>
    <t>0.7-0.8</t>
  </si>
  <si>
    <t>0.1-0.2</t>
  </si>
  <si>
    <t>0.8-0.9</t>
  </si>
  <si>
    <t>0-0.5</t>
  </si>
  <si>
    <t>0.9-1</t>
  </si>
  <si>
    <t>0.2-0.3</t>
  </si>
  <si>
    <t>1.1-1.2</t>
  </si>
  <si>
    <t>1.2-1.3</t>
  </si>
  <si>
    <t>0-0.1</t>
  </si>
  <si>
    <t>1.3-1.4</t>
  </si>
  <si>
    <t>1-1.1</t>
  </si>
  <si>
    <t>1-2</t>
  </si>
  <si>
    <t>0-0.75</t>
  </si>
  <si>
    <t>1-1.5</t>
  </si>
  <si>
    <t>1.5-2.25</t>
  </si>
  <si>
    <t>1.4-1.5</t>
  </si>
  <si>
    <t>2.2-2.3</t>
  </si>
  <si>
    <t>2.25-3</t>
  </si>
  <si>
    <t>13-14</t>
  </si>
  <si>
    <t>14.8-14.9</t>
  </si>
  <si>
    <t>2.6-2.7</t>
  </si>
  <si>
    <t>6-7</t>
  </si>
  <si>
    <t>2.7-2.8</t>
  </si>
  <si>
    <t>6.9-7</t>
  </si>
  <si>
    <t>2.8-2.9</t>
  </si>
  <si>
    <t>2.9-3</t>
  </si>
  <si>
    <t>3-3.75</t>
  </si>
  <si>
    <t>3.1-3.2</t>
  </si>
  <si>
    <t>3-3.1</t>
  </si>
  <si>
    <t>144 dm</t>
  </si>
  <si>
    <t>PrevLogDate</t>
  </si>
  <si>
    <t>PrevLogTime</t>
  </si>
  <si>
    <t>PrevLogRecordType</t>
  </si>
  <si>
    <t>PrevDetailsData</t>
  </si>
  <si>
    <t>Create a pivot table for sum of log time and device mac</t>
  </si>
  <si>
    <t>WorkDayTime</t>
  </si>
  <si>
    <t>Length of Times that Users logged in</t>
  </si>
  <si>
    <t>Sum of LogTime</t>
  </si>
  <si>
    <t>Olaiya Mojola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</si>
</sst>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0.00000"/>
    <numFmt numFmtId="166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</font>
    <font>
      <sz val="11"/>
      <color rgb="FF444444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b/>
      <i/>
      <sz val="11"/>
      <color rgb="FF000000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Alignment="1">
      <alignment vertical="top"/>
    </xf>
    <xf numFmtId="0" fontId="4" fillId="0" borderId="0" xfId="0" applyFont="1"/>
    <xf numFmtId="0" fontId="2" fillId="3" borderId="1" xfId="0" applyFont="1" applyFill="1" applyBorder="1"/>
    <xf numFmtId="0" fontId="1" fillId="4" borderId="1" xfId="0" applyFont="1" applyFill="1" applyBorder="1"/>
    <xf numFmtId="14" fontId="1" fillId="4" borderId="1" xfId="0" applyNumberFormat="1" applyFont="1" applyFill="1" applyBorder="1"/>
    <xf numFmtId="0" fontId="0" fillId="4" borderId="1" xfId="0" applyFill="1" applyBorder="1"/>
    <xf numFmtId="14" fontId="0" fillId="0" borderId="0" xfId="0" applyNumberFormat="1"/>
    <xf numFmtId="164" fontId="0" fillId="0" borderId="0" xfId="0" applyNumberFormat="1"/>
    <xf numFmtId="0" fontId="0" fillId="0" borderId="0" xfId="0" pivotButton="1"/>
    <xf numFmtId="2" fontId="1" fillId="4" borderId="1" xfId="0" applyNumberFormat="1" applyFont="1" applyFill="1" applyBorder="1"/>
    <xf numFmtId="2" fontId="0" fillId="0" borderId="0" xfId="0" applyNumberFormat="1"/>
    <xf numFmtId="2" fontId="4" fillId="5" borderId="0" xfId="0" applyNumberFormat="1" applyFont="1" applyFill="1"/>
    <xf numFmtId="0" fontId="5" fillId="3" borderId="1" xfId="0" applyFont="1" applyFill="1" applyBorder="1"/>
    <xf numFmtId="14" fontId="0" fillId="0" borderId="1" xfId="0" applyNumberFormat="1" applyBorder="1"/>
    <xf numFmtId="164" fontId="0" fillId="0" borderId="1" xfId="0" applyNumberFormat="1" applyBorder="1"/>
    <xf numFmtId="1" fontId="0" fillId="0" borderId="0" xfId="0" applyNumberFormat="1"/>
    <xf numFmtId="0" fontId="3" fillId="0" borderId="0" xfId="0" quotePrefix="1" applyFont="1"/>
    <xf numFmtId="0" fontId="6" fillId="4" borderId="1" xfId="0" applyFont="1" applyFill="1" applyBorder="1"/>
    <xf numFmtId="14" fontId="6" fillId="4" borderId="1" xfId="0" applyNumberFormat="1" applyFont="1" applyFill="1" applyBorder="1"/>
    <xf numFmtId="164" fontId="6" fillId="4" borderId="1" xfId="0" applyNumberFormat="1" applyFont="1" applyFill="1" applyBorder="1"/>
    <xf numFmtId="2" fontId="6" fillId="4" borderId="1" xfId="0" applyNumberFormat="1" applyFont="1" applyFill="1" applyBorder="1"/>
    <xf numFmtId="165" fontId="3" fillId="0" borderId="0" xfId="0" quotePrefix="1" applyNumberFormat="1" applyFont="1"/>
    <xf numFmtId="165" fontId="3" fillId="0" borderId="0" xfId="0" applyNumberFormat="1" applyFont="1"/>
    <xf numFmtId="0" fontId="0" fillId="0" borderId="0" xfId="0" applyAlignment="1">
      <alignment horizontal="left"/>
    </xf>
    <xf numFmtId="164" fontId="5" fillId="3" borderId="1" xfId="0" applyNumberFormat="1" applyFont="1" applyFill="1" applyBorder="1"/>
    <xf numFmtId="0" fontId="7" fillId="3" borderId="1" xfId="0" applyFont="1" applyFill="1" applyBorder="1"/>
    <xf numFmtId="0" fontId="8" fillId="4" borderId="1" xfId="0" applyFont="1" applyFill="1" applyBorder="1"/>
    <xf numFmtId="14" fontId="8" fillId="4" borderId="1" xfId="0" applyNumberFormat="1" applyFont="1" applyFill="1" applyBorder="1"/>
    <xf numFmtId="164" fontId="7" fillId="3" borderId="1" xfId="0" applyNumberFormat="1" applyFont="1" applyFill="1" applyBorder="1"/>
    <xf numFmtId="164" fontId="8" fillId="4" borderId="1" xfId="0" applyNumberFormat="1" applyFont="1" applyFill="1" applyBorder="1"/>
    <xf numFmtId="165" fontId="9" fillId="0" borderId="0" xfId="0" applyNumberFormat="1" applyFont="1"/>
    <xf numFmtId="165" fontId="10" fillId="0" borderId="0" xfId="0" applyNumberFormat="1" applyFont="1"/>
    <xf numFmtId="0" fontId="6" fillId="4" borderId="0" xfId="0" applyFont="1" applyFill="1"/>
    <xf numFmtId="14" fontId="6" fillId="4" borderId="0" xfId="0" applyNumberFormat="1" applyFont="1" applyFill="1"/>
    <xf numFmtId="164" fontId="6" fillId="4" borderId="0" xfId="0" applyNumberFormat="1" applyFont="1" applyFill="1"/>
    <xf numFmtId="0" fontId="7" fillId="5" borderId="1" xfId="0" applyFont="1" applyFill="1" applyBorder="1"/>
    <xf numFmtId="164" fontId="7" fillId="5" borderId="1" xfId="0" applyNumberFormat="1" applyFont="1" applyFill="1" applyBorder="1"/>
    <xf numFmtId="1" fontId="4" fillId="5" borderId="1" xfId="0" applyNumberFormat="1" applyFont="1" applyFill="1" applyBorder="1"/>
    <xf numFmtId="2" fontId="4" fillId="5" borderId="1" xfId="0" applyNumberFormat="1" applyFont="1" applyFill="1" applyBorder="1"/>
    <xf numFmtId="2" fontId="0" fillId="0" borderId="1" xfId="0" applyNumberFormat="1" applyBorder="1"/>
    <xf numFmtId="1" fontId="0" fillId="0" borderId="1" xfId="0" applyNumberFormat="1" applyBorder="1"/>
    <xf numFmtId="0" fontId="10" fillId="0" borderId="0" xfId="0" applyFont="1"/>
    <xf numFmtId="14" fontId="7" fillId="3" borderId="1" xfId="0" applyNumberFormat="1" applyFont="1" applyFill="1" applyBorder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6" fontId="0" fillId="0" borderId="0" xfId="0" applyNumberFormat="1"/>
    <xf numFmtId="0" fontId="6" fillId="0" borderId="0" xfId="0" applyFont="1"/>
    <xf numFmtId="0" fontId="7" fillId="3" borderId="3" xfId="0" applyFont="1" applyFill="1" applyBorder="1"/>
    <xf numFmtId="0" fontId="8" fillId="4" borderId="3" xfId="0" applyFont="1" applyFill="1" applyBorder="1"/>
    <xf numFmtId="0" fontId="6" fillId="4" borderId="3" xfId="0" applyFont="1" applyFill="1" applyBorder="1"/>
    <xf numFmtId="0" fontId="0" fillId="0" borderId="3" xfId="0" applyBorder="1"/>
    <xf numFmtId="0" fontId="7" fillId="3" borderId="2" xfId="0" applyFont="1" applyFill="1" applyBorder="1"/>
    <xf numFmtId="14" fontId="0" fillId="0" borderId="3" xfId="0" applyNumberFormat="1" applyBorder="1"/>
    <xf numFmtId="0" fontId="11" fillId="0" borderId="0" xfId="0" applyFont="1"/>
    <xf numFmtId="15" fontId="0" fillId="0" borderId="0" xfId="0" applyNumberFormat="1"/>
    <xf numFmtId="0" fontId="11" fillId="0" borderId="0" xfId="0" applyFont="1" applyAlignment="1">
      <alignment horizontal="left" vertical="top"/>
    </xf>
    <xf numFmtId="164" fontId="11" fillId="0" borderId="0" xfId="0" applyNumberFormat="1" applyFont="1" applyAlignment="1">
      <alignment horizontal="left" vertical="top"/>
    </xf>
    <xf numFmtId="0" fontId="14" fillId="0" borderId="0" xfId="0" applyFont="1" applyAlignment="1">
      <alignment horizontal="left" vertical="top"/>
    </xf>
    <xf numFmtId="21" fontId="0" fillId="0" borderId="1" xfId="0" applyNumberFormat="1" applyBorder="1"/>
    <xf numFmtId="0" fontId="2" fillId="2" borderId="4" xfId="0" applyFont="1" applyFill="1" applyBorder="1"/>
    <xf numFmtId="0" fontId="2" fillId="2" borderId="5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2" fillId="2" borderId="1" xfId="0" applyFont="1" applyFill="1" applyBorder="1"/>
    <xf numFmtId="0" fontId="15" fillId="0" borderId="0" xfId="0" applyFont="1"/>
    <xf numFmtId="0" fontId="1" fillId="0" borderId="1" xfId="0" applyFont="1" applyBorder="1"/>
    <xf numFmtId="0" fontId="15" fillId="5" borderId="1" xfId="0" applyFont="1" applyFill="1" applyBorder="1"/>
    <xf numFmtId="0" fontId="16" fillId="0" borderId="0" xfId="0" applyFont="1"/>
    <xf numFmtId="0" fontId="17" fillId="0" borderId="0" xfId="0" applyFont="1"/>
    <xf numFmtId="0" fontId="4" fillId="0" borderId="0" xfId="0" applyFont="1"/>
  </cellXfs>
  <cellStyles count="1">
    <cellStyle name="Normal" xfId="0" builtinId="0"/>
  </cellStyles>
  <dxfs count="2">
    <dxf>
      <numFmt numFmtId="164" formatCode="[$-F400]h:mm:ss\ AM/PM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7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6.xml"/><Relationship Id="rId27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jola Olaiya" refreshedDate="44885.729260185188" createdVersion="8" refreshedVersion="8" minRefreshableVersion="3" recordCount="1656" xr:uid="{951A7A17-0572-4562-8D77-811C460BCFE2}">
  <cacheSource type="worksheet">
    <worksheetSource ref="A10:J1666" sheet="Data Model"/>
  </cacheSource>
  <cacheFields count="11">
    <cacheField name="DataCentre" numFmtId="0">
      <sharedItems/>
    </cacheField>
    <cacheField name="DeviceMAC" numFmtId="0">
      <sharedItems count="37">
        <s v="0E:69:F6:55"/>
        <s v="55:CB:D4:D1"/>
        <s v="82:3E:85:75"/>
        <s v="C4:11:70:B1"/>
        <s v="FF:07:87:12"/>
        <s v="B9:B9:E3:17"/>
        <s v="3E:05:1F:1C"/>
        <s v="BE:69:1B:D7"/>
        <s v="6C:73:5B:64"/>
        <s v="A4:54:71:29"/>
        <s v="D1:8B:C9:44"/>
        <s v="79:2A:9A:94"/>
        <s v="8A:B3:11:EC"/>
        <s v="4F:3D:E1:91"/>
        <s v="E7:54:74:CB"/>
        <s v="B6:83:DB:12"/>
        <s v="D7:35:DD:EB"/>
        <s v="9D:0B:FD:17"/>
        <s v="14:F8:EA:95"/>
        <s v="DA:A8:0D:46"/>
        <s v="9D:82:8B:0C"/>
        <s v="9C:89:50:66"/>
        <s v="5B:09:7C:0B"/>
        <s v="BA:23:E1:1A"/>
        <s v="06:AA:D5:6F"/>
        <s v="98:AE:F2:D6"/>
        <s v="FD:FF:29:B4"/>
        <s v="E4:E8:DD:C4"/>
        <s v="E9:36:75:FE"/>
        <s v="FF:36:2E:F1"/>
        <s v="E5:F1:3B:22"/>
        <s v="DA:A0:73:E2"/>
        <s v="19:36:81:CF"/>
        <s v="FC:FE:65:AB"/>
        <s v="BA:30:70:0C"/>
        <s v="76:B7:9D:F1"/>
        <s v="39:8D:F3:63"/>
      </sharedItems>
    </cacheField>
    <cacheField name="LogDate" numFmtId="14">
      <sharedItems containsSemiMixedTypes="0" containsNonDate="0" containsDate="1" containsString="0" minDate="2022-04-07T00:00:00" maxDate="2022-08-08T00:00:00"/>
    </cacheField>
    <cacheField name="LogTime" numFmtId="164">
      <sharedItems containsSemiMixedTypes="0" containsNonDate="0" containsDate="1" containsString="0" minDate="2022-04-07T06:34:57" maxDate="2022-08-07T17:44:49"/>
    </cacheField>
    <cacheField name="LogRecordType" numFmtId="0">
      <sharedItems containsSemiMixedTypes="0" containsString="0" containsNumber="1" containsInteger="1" minValue="102" maxValue="156"/>
    </cacheField>
    <cacheField name="DetailsData" numFmtId="0">
      <sharedItems containsBlank="1"/>
    </cacheField>
    <cacheField name="Record Type Name" numFmtId="0">
      <sharedItems/>
    </cacheField>
    <cacheField name="PRevLogDate" numFmtId="164">
      <sharedItems containsDate="1" containsMixedTypes="1" minDate="2022-04-07T00:00:00" maxDate="2022-08-08T00:00:00"/>
    </cacheField>
    <cacheField name="PRevLogTime" numFmtId="164">
      <sharedItems containsDate="1" containsMixedTypes="1" minDate="2022-08-07T17:15:20" maxDate="2022-08-07T17:42:49"/>
    </cacheField>
    <cacheField name="PRevLogRecordType" numFmtId="0">
      <sharedItems containsMixedTypes="1" containsNumber="1" containsInteger="1" minValue="102" maxValue="156"/>
    </cacheField>
    <cacheField name="PRevDetailsData" numFmtId="0">
      <sharedItems containsMixedTypes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885.755218171296" createdVersion="8" refreshedVersion="8" minRefreshableVersion="3" recordCount="125" xr:uid="{1467C1B6-21E2-4491-AFAE-73A67E0FE14A}">
  <cacheSource type="worksheet">
    <worksheetSource ref="A12:L137" sheet="106 DM"/>
  </cacheSource>
  <cacheFields count="12">
    <cacheField name="DataCentre" numFmtId="0">
      <sharedItems/>
    </cacheField>
    <cacheField name="DeviceMAC" numFmtId="0">
      <sharedItems/>
    </cacheField>
    <cacheField name="LogDate" numFmtId="14">
      <sharedItems containsSemiMixedTypes="0" containsNonDate="0" containsDate="1" containsString="0" minDate="2022-04-07T00:00:00" maxDate="2022-08-08T00:00:00"/>
    </cacheField>
    <cacheField name="LogTime" numFmtId="164">
      <sharedItems containsSemiMixedTypes="0" containsNonDate="0" containsDate="1" containsString="0" minDate="2022-04-07T07:05:49" maxDate="2022-08-07T08:01:48"/>
    </cacheField>
    <cacheField name="LogRecordType" numFmtId="0">
      <sharedItems containsSemiMixedTypes="0" containsString="0" containsNumber="1" containsInteger="1" minValue="106" maxValue="106"/>
    </cacheField>
    <cacheField name="DetailsData" numFmtId="0">
      <sharedItems/>
    </cacheField>
    <cacheField name="Record Type Name" numFmtId="0">
      <sharedItems/>
    </cacheField>
    <cacheField name="Prevlogdate" numFmtId="14">
      <sharedItems containsSemiMixedTypes="0" containsNonDate="0" containsDate="1" containsString="0" minDate="2022-04-07T00:00:00" maxDate="2022-08-08T00:00:00"/>
    </cacheField>
    <cacheField name="Prev Time" numFmtId="164">
      <sharedItems containsSemiMixedTypes="0" containsNonDate="0" containsDate="1" containsString="0" minDate="2022-04-07T07:04:46" maxDate="2022-08-07T07:58:58"/>
    </cacheField>
    <cacheField name="prevrecordtype" numFmtId="0">
      <sharedItems containsMixedTypes="1" containsNumber="1" containsInteger="1" minValue="102" maxValue="107"/>
    </cacheField>
    <cacheField name="prevdetaileddata" numFmtId="0">
      <sharedItems/>
    </cacheField>
    <cacheField name="Start Time" numFmtId="2">
      <sharedItems containsSemiMixedTypes="0" containsString="0" containsNumber="1" minValue="0.73333332664333284" maxValue="3.16666666301898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885.756786342594" createdVersion="8" refreshedVersion="8" minRefreshableVersion="3" recordCount="198" xr:uid="{19FEA737-F2D8-4876-823F-7B92B6E19CC7}">
  <cacheSource type="worksheet">
    <worksheetSource ref="A14:K212" sheet="113 DM"/>
  </cacheSource>
  <cacheFields count="11">
    <cacheField name="DataCentre" numFmtId="0">
      <sharedItems/>
    </cacheField>
    <cacheField name="DeviceMAC" numFmtId="0">
      <sharedItems count="37">
        <s v="55:CB:D4:D1"/>
        <s v="79:2A:9A:94"/>
        <s v="B9:B9:E3:17"/>
        <s v="6C:73:5B:64"/>
        <s v="C4:11:70:B1"/>
        <s v="B6:83:DB:12"/>
        <s v="FF:07:87:12"/>
        <s v="9D:0B:FD:17"/>
        <s v="A4:54:71:29"/>
        <s v="82:3E:85:75"/>
        <s v="D7:35:DD:EB"/>
        <s v="BE:69:1B:D7"/>
        <s v="E7:54:74:CB"/>
        <s v="D1:8B:C9:44"/>
        <s v="4F:3D:E1:91"/>
        <s v="8A:B3:11:EC"/>
        <s v="BA:23:E1:1A"/>
        <s v="0E:69:F6:55"/>
        <s v="FD:FF:29:B4"/>
        <s v="9D:82:8B:0C"/>
        <s v="14:F8:EA:95"/>
        <s v="98:AE:F2:D6"/>
        <s v="E9:36:75:FE"/>
        <s v="E4:E8:DD:C4"/>
        <s v="DA:A8:0D:46"/>
        <s v="FF:36:2E:F1"/>
        <s v="3E:05:1F:1C"/>
        <s v="E5:F1:3B:22"/>
        <s v="9C:89:50:66"/>
        <s v="FC:FE:65:AB"/>
        <s v="DA:A0:73:E2"/>
        <s v="06:AA:D5:6F"/>
        <s v="5B:09:7C:0B"/>
        <s v="BA:30:70:0C"/>
        <s v="19:36:81:CF"/>
        <s v="39:8D:F3:63"/>
        <s v="76:B7:9D:F1"/>
      </sharedItems>
    </cacheField>
    <cacheField name="LogDate" numFmtId="14">
      <sharedItems containsSemiMixedTypes="0" containsNonDate="0" containsDate="1" containsString="0" minDate="2022-04-07T00:00:00" maxDate="2022-08-08T00:00:00"/>
    </cacheField>
    <cacheField name="LogTime" numFmtId="164">
      <sharedItems containsSemiMixedTypes="0" containsNonDate="0" containsDate="1" containsString="0" minDate="2022-04-07T06:34:57" maxDate="2022-08-07T08:02:28"/>
    </cacheField>
    <cacheField name="LogRecordType" numFmtId="0">
      <sharedItems containsSemiMixedTypes="0" containsString="0" containsNumber="1" containsInteger="1" minValue="113" maxValue="113"/>
    </cacheField>
    <cacheField name="DetailsData" numFmtId="0">
      <sharedItems count="37">
        <s v="CanOnWat/wEmpF,T235-ws"/>
        <s v="CanOnWat/jEmpG,A236-ws"/>
        <s v="CanOnWat/lEmpA"/>
        <s v="CanOnTor/jEmpG"/>
        <s v="CanOnTor/nEmpM,T217-ws"/>
        <s v="CanOnWat/pEmpL,F182-ws"/>
        <s v="CanOnWat/jEmpB,S226-ws"/>
        <s v="CanOnWat/hEmpW,F184-ws"/>
        <s v="CanOnWat/sEmpX,A182-ws"/>
        <s v="CanOnWat/xEmpH,V157-ws"/>
        <s v="CanOnWat/lEmpA,C225-ws"/>
        <s v="CanOnTor/sEmpX"/>
        <s v="CanOnTor/qEmpD,Y132-ws"/>
        <s v="CanOnTor/nEmpU,F110-ws"/>
        <s v="CanOnWat/xEmpH"/>
        <s v="CanOnTor/zEmpR,S194-ws"/>
        <s v="CanOnWat/oEmpO,J167-ws"/>
        <s v="CanOnWat/hEmpP,J165-ws"/>
        <s v="CanOnTor/xEmpE,L227-ws"/>
        <s v="CanOnWat/fEmpV"/>
        <s v="CanOnWat/xEmpN,V175-ws"/>
        <s v="CanOnWat/oEmpJ"/>
        <s v="CanOnTor/oEmpJ,V111-ws"/>
        <s v="CanOnWat/fEmpV,Y130-ws"/>
        <s v="CanOnTor/oEmpT,Y133-ws"/>
        <s v="CanOnTor/gEmpI,L134-ws"/>
        <s v="CanOnTor/tEmpK,A132-ws"/>
        <s v="CanOnTor/xEmpS,F129-ws"/>
        <s v="CanOnTor/tEmpK"/>
        <s v="CanOnWat/uEmpC"/>
        <s v="CanOnTor/uEmpC,C227-ws"/>
        <s v="CanOnTor/cEmpZ"/>
        <s v="CanOnTor/cEmpZ,Q216-ws"/>
        <s v="CanOnWat/vEmpQ,S141-ws"/>
        <s v="CanOnWat/vEmpQ"/>
        <s v="CanOnTor/nEmpY,S101-ws"/>
        <s v="CanOnTor/nEmpY"/>
      </sharedItems>
    </cacheField>
    <cacheField name="Record Type Name" numFmtId="0">
      <sharedItems/>
    </cacheField>
    <cacheField name="Prevlogdate" numFmtId="14">
      <sharedItems containsDate="1" containsMixedTypes="1" minDate="2022-04-07T00:00:00" maxDate="2022-08-08T00:00:00"/>
    </cacheField>
    <cacheField name="Prev Time" numFmtId="164">
      <sharedItems containsDate="1" containsMixedTypes="1" minDate="2022-04-07T06:27:07" maxDate="2022-08-07T08:01:57"/>
    </cacheField>
    <cacheField name="prevrecordtype" numFmtId="0">
      <sharedItems containsMixedTypes="1" containsNumber="1" containsInteger="1" minValue="106" maxValue="135"/>
    </cacheField>
    <cacheField name="prevdetaileddat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jola Olaiya" refreshedDate="44885.761753240738" createdVersion="8" refreshedVersion="8" minRefreshableVersion="3" recordCount="185" xr:uid="{4A66BC9A-7B22-4332-A95D-A07DF9DF9378}">
  <cacheSource type="worksheet">
    <worksheetSource ref="A13:K198" sheet="112 DM"/>
  </cacheSource>
  <cacheFields count="11">
    <cacheField name="DataCentre" numFmtId="0">
      <sharedItems/>
    </cacheField>
    <cacheField name="DeviceMAC" numFmtId="0">
      <sharedItems count="37">
        <s v="55:CB:D4:D1"/>
        <s v="79:2A:9A:94"/>
        <s v="C4:11:70:B1"/>
        <s v="B6:83:DB:12"/>
        <s v="FF:07:87:12"/>
        <s v="A4:54:71:29"/>
        <s v="6C:73:5B:64"/>
        <s v="9D:0B:FD:17"/>
        <s v="82:3E:85:75"/>
        <s v="D7:35:DD:EB"/>
        <s v="E7:54:74:CB"/>
        <s v="B9:B9:E3:17"/>
        <s v="D1:8B:C9:44"/>
        <s v="BE:69:1B:D7"/>
        <s v="4F:3D:E1:91"/>
        <s v="8A:B3:11:EC"/>
        <s v="BA:23:E1:1A"/>
        <s v="0E:69:F6:55"/>
        <s v="14:F8:EA:95"/>
        <s v="FD:FF:29:B4"/>
        <s v="E9:36:75:FE"/>
        <s v="E4:E8:DD:C4"/>
        <s v="DA:A8:0D:46"/>
        <s v="FF:36:2E:F1"/>
        <s v="3E:05:1F:1C"/>
        <s v="E5:F1:3B:22"/>
        <s v="9D:82:8B:0C"/>
        <s v="DA:A0:73:E2"/>
        <s v="98:AE:F2:D6"/>
        <s v="5B:09:7C:0B"/>
        <s v="9C:89:50:66"/>
        <s v="FC:FE:65:AB"/>
        <s v="06:AA:D5:6F"/>
        <s v="BA:30:70:0C"/>
        <s v="39:8D:F3:63"/>
        <s v="19:36:81:CF"/>
        <s v="76:B7:9D:F1"/>
      </sharedItems>
    </cacheField>
    <cacheField name="LogDate" numFmtId="14">
      <sharedItems containsSemiMixedTypes="0" containsNonDate="0" containsDate="1" containsString="0" minDate="2022-04-07T00:00:00" maxDate="2022-08-08T00:00:00"/>
    </cacheField>
    <cacheField name="LogTime" numFmtId="164">
      <sharedItems containsSemiMixedTypes="0" containsNonDate="0" containsDate="1" containsString="0" minDate="2022-04-07T06:27:07" maxDate="2022-08-07T08:01:57"/>
    </cacheField>
    <cacheField name="LogRecordType" numFmtId="0">
      <sharedItems containsSemiMixedTypes="0" containsString="0" containsNumber="1" containsInteger="1" minValue="112" maxValue="112"/>
    </cacheField>
    <cacheField name="DetailsData" numFmtId="0">
      <sharedItems count="37">
        <s v="T235-ws"/>
        <s v="A236-ws"/>
        <s v="T217-ws"/>
        <s v="F182-ws"/>
        <s v="S226-ws"/>
        <s v="A182-ws"/>
        <s v=",CanOnTor/jEmpG"/>
        <s v="F184-ws"/>
        <s v="V157-ws"/>
        <s v="C225-ws"/>
        <s v="Y132-ws"/>
        <s v=",CanOnWat/lEmpA"/>
        <s v="F110-ws"/>
        <s v=",CanOnTor/sEmpX"/>
        <s v=",CanOnWat/xEmpH"/>
        <s v="S194-ws"/>
        <s v="J167-ws"/>
        <s v="J165-ws"/>
        <s v="V175-ws"/>
        <s v="L227-ws"/>
        <s v="V111-ws"/>
        <s v="Y130-ws"/>
        <s v="Y133-ws"/>
        <s v="L134-ws"/>
        <s v="A132-ws"/>
        <s v="F129-ws"/>
        <s v=",CanOnWat/fEmpV"/>
        <s v="C227-ws"/>
        <s v=",CanOnWat/oEmpJ"/>
        <s v="Q216-ws"/>
        <s v=",CanOnTor/tEmpK"/>
        <s v=",CanOnWat/uEmpC"/>
        <s v=",CanOnTor/cEmpZ"/>
        <s v="S141-ws"/>
        <s v="S101-ws"/>
        <s v=",CanOnWat/vEmpQ"/>
        <s v=",CanOnTor/nEmpY"/>
      </sharedItems>
    </cacheField>
    <cacheField name="Record Type Name" numFmtId="0">
      <sharedItems/>
    </cacheField>
    <cacheField name="Prevlogdate" numFmtId="14">
      <sharedItems containsDate="1" containsMixedTypes="1" minDate="2022-04-07T00:00:00" maxDate="2022-08-08T00:00:00"/>
    </cacheField>
    <cacheField name="Prev Time" numFmtId="164">
      <sharedItems containsDate="1" containsMixedTypes="1" minDate="2022-04-07T06:33:49" maxDate="2022-08-07T08:01:48"/>
    </cacheField>
    <cacheField name="prevrecordtype" numFmtId="0">
      <sharedItems containsMixedTypes="1" containsNumber="1" containsInteger="1" minValue="106" maxValue="156"/>
    </cacheField>
    <cacheField name="prevdetaileddata" numFmtId="0">
      <sharedItems containsMixedTypes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jola Olaiya" refreshedDate="44885.766456597223" createdVersion="8" refreshedVersion="8" minRefreshableVersion="3" recordCount="184" xr:uid="{70ED0AAF-DF1C-4149-9278-6769924309FB}">
  <cacheSource type="worksheet">
    <worksheetSource ref="A12:L196" sheet="123 DM"/>
  </cacheSource>
  <cacheFields count="12">
    <cacheField name="DataCentre" numFmtId="0">
      <sharedItems/>
    </cacheField>
    <cacheField name="DeviceMAC" numFmtId="0">
      <sharedItems count="37">
        <s v="55:CB:D4:D1"/>
        <s v="79:2A:9A:94"/>
        <s v="B9:B9:E3:17"/>
        <s v="6C:73:5B:64"/>
        <s v="C4:11:70:B1"/>
        <s v="B6:83:DB:12"/>
        <s v="FF:07:87:12"/>
        <s v="9D:0B:FD:17"/>
        <s v="A4:54:71:29"/>
        <s v="BE:69:1B:D7"/>
        <s v="D7:35:DD:EB"/>
        <s v="E7:54:74:CB"/>
        <s v="D1:8B:C9:44"/>
        <s v="4F:3D:E1:91"/>
        <s v="8A:B3:11:EC"/>
        <s v="BA:23:E1:1A"/>
        <s v="0E:69:F6:55"/>
        <s v="FD:FF:29:B4"/>
        <s v="9D:82:8B:0C"/>
        <s v="14:F8:EA:95"/>
        <s v="98:AE:F2:D6"/>
        <s v="E9:36:75:FE"/>
        <s v="E4:E8:DD:C4"/>
        <s v="DA:A8:0D:46"/>
        <s v="FF:36:2E:F1"/>
        <s v="3E:05:1F:1C"/>
        <s v="E5:F1:3B:22"/>
        <s v="9C:89:50:66"/>
        <s v="FC:FE:65:AB"/>
        <s v="DA:A0:73:E2"/>
        <s v="06:AA:D5:6F"/>
        <s v="5B:09:7C:0B"/>
        <s v="BA:30:70:0C"/>
        <s v="19:36:81:CF"/>
        <s v="39:8D:F3:63"/>
        <s v="76:B7:9D:F1"/>
        <s v="82:3E:85:75"/>
      </sharedItems>
    </cacheField>
    <cacheField name="LogDate" numFmtId="14">
      <sharedItems containsSemiMixedTypes="0" containsNonDate="0" containsDate="1" containsString="0" minDate="2022-04-07T00:00:00" maxDate="2022-08-08T00:00:00"/>
    </cacheField>
    <cacheField name="LogTime" numFmtId="164">
      <sharedItems containsSemiMixedTypes="0" containsNonDate="0" containsDate="1" containsString="0" minDate="2022-04-07T06:35:02" maxDate="2022-08-07T08:02:42"/>
    </cacheField>
    <cacheField name="LogRecordType" numFmtId="0">
      <sharedItems containsSemiMixedTypes="0" containsString="0" containsNumber="1" containsInteger="1" minValue="123" maxValue="123"/>
    </cacheField>
    <cacheField name="DetailsData" numFmtId="0">
      <sharedItems/>
    </cacheField>
    <cacheField name="Record Type Name" numFmtId="0">
      <sharedItems/>
    </cacheField>
    <cacheField name="Prevlogdate" numFmtId="14">
      <sharedItems containsSemiMixedTypes="0" containsNonDate="0" containsDate="1" containsString="0" minDate="2022-04-07T00:00:00" maxDate="2022-08-08T00:00:00"/>
    </cacheField>
    <cacheField name="Prev Time" numFmtId="164">
      <sharedItems containsSemiMixedTypes="0" containsNonDate="0" containsDate="1" containsString="0" minDate="2022-04-07T06:34:57" maxDate="2022-08-07T08:02:28"/>
    </cacheField>
    <cacheField name="prevrecordtype" numFmtId="0">
      <sharedItems containsMixedTypes="1" containsNumber="1" containsInteger="1" minValue="112" maxValue="113"/>
    </cacheField>
    <cacheField name="prevdetaileddata" numFmtId="0">
      <sharedItems/>
    </cacheField>
    <cacheField name="Login Time" numFmtId="2">
      <sharedItems containsSemiMixedTypes="0" containsString="0" containsNumber="1" minValue="0" maxValue="14.83333333279006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wini" refreshedDate="44885.774523726854" createdVersion="8" refreshedVersion="8" minRefreshableVersion="3" recordCount="129" xr:uid="{3277B3A2-7D45-456F-8CDB-D8CDA67B874D}">
  <cacheSource type="worksheet">
    <worksheetSource ref="L12:N141" sheet="106 DM"/>
  </cacheSource>
  <cacheFields count="3">
    <cacheField name="Start Time" numFmtId="2">
      <sharedItems containsSemiMixedTypes="0" containsString="0" containsNumber="1" minValue="0.73333332664333284" maxValue="3.1666666630189866"/>
    </cacheField>
    <cacheField name="Ranges (0.10min)" numFmtId="1">
      <sharedItems count="14">
        <s v="2.8-2.9"/>
        <s v="1-1.1"/>
        <s v="0.7-0.8"/>
        <s v="0.9-1"/>
        <s v="1.1-1.2"/>
        <s v="0.8-0.9"/>
        <s v="1.2-1.3"/>
        <s v="1.3-1.4"/>
        <s v="3.1-3.2"/>
        <s v="2.7-2.8"/>
        <s v="2.6-2.7"/>
        <s v="2.9-3"/>
        <s v="2.2-2.3"/>
        <s v="3-3.1"/>
      </sharedItems>
    </cacheField>
    <cacheField name="Ranges(0.75mins)" numFmtId="0">
      <sharedItems count="5">
        <s v="2.25-3"/>
        <s v="0.75-1.5"/>
        <s v="0-0.75"/>
        <s v="3-3.75"/>
        <s v="1.5-2.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wini" refreshedDate="44885.77515833333" createdVersion="8" refreshedVersion="8" minRefreshableVersion="3" recordCount="184" xr:uid="{58EB227D-1340-4EA8-B426-4438498728AE}">
  <cacheSource type="worksheet">
    <worksheetSource ref="L12:O196" sheet="123 DM"/>
  </cacheSource>
  <cacheFields count="4">
    <cacheField name="Login Time" numFmtId="2">
      <sharedItems containsSemiMixedTypes="0" containsString="0" containsNumber="1" minValue="0" maxValue="14.833333332790062"/>
    </cacheField>
    <cacheField name="Ranges of 0.5" numFmtId="0">
      <sharedItems count="4">
        <s v="0-0.5"/>
        <s v="14.5-15"/>
        <s v="1-1.5"/>
        <s v="6.5-7"/>
      </sharedItems>
    </cacheField>
    <cacheField name="Ranges(1mins)" numFmtId="0">
      <sharedItems count="4">
        <s v="0-1"/>
        <s v="13-14"/>
        <s v="1-2"/>
        <s v="6-7"/>
      </sharedItems>
    </cacheField>
    <cacheField name="Ranges(0.1mins)" numFmtId="0">
      <sharedItems count="7">
        <s v="0.2-0.3"/>
        <s v="0.1-0.2"/>
        <s v="0-0.1"/>
        <s v="14.8-14.9"/>
        <s v="1.4-1.5"/>
        <s v="6.9-7"/>
        <s v="1.3-1.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885.83946747685" createdVersion="8" refreshedVersion="8" minRefreshableVersion="3" recordCount="370" xr:uid="{569B9662-7D00-4E94-9597-3A03D91D77E1}">
  <cacheSource type="worksheet">
    <worksheetSource ref="A9:G379" sheet="Workday time DM"/>
  </cacheSource>
  <cacheFields count="7">
    <cacheField name="DataCentre" numFmtId="0">
      <sharedItems/>
    </cacheField>
    <cacheField name="DeviceMAC" numFmtId="0">
      <sharedItems count="37">
        <s v="DA:A0:73:E2"/>
        <s v="19:36:81:CF"/>
        <s v="39:8D:F3:63"/>
        <s v="BA:30:70:0C"/>
        <s v="76:B7:9D:F1"/>
        <s v="55:CB:D4:D1"/>
        <s v="79:2A:9A:94"/>
        <s v="B9:B9:E3:17"/>
        <s v="6C:73:5B:64"/>
        <s v="C4:11:70:B1"/>
        <s v="B6:83:DB:12"/>
        <s v="FF:07:87:12"/>
        <s v="9D:0B:FD:17"/>
        <s v="A4:54:71:29"/>
        <s v="82:3E:85:75"/>
        <s v="BE:69:1B:D7"/>
        <s v="D7:35:DD:EB"/>
        <s v="E7:54:74:CB"/>
        <s v="D1:8B:C9:44"/>
        <s v="4F:3D:E1:91"/>
        <s v="8A:B3:11:EC"/>
        <s v="BA:23:E1:1A"/>
        <s v="0E:69:F6:55"/>
        <s v="FD:FF:29:B4"/>
        <s v="9D:82:8B:0C"/>
        <s v="14:F8:EA:95"/>
        <s v="98:AE:F2:D6"/>
        <s v="E9:36:75:FE"/>
        <s v="E4:E8:DD:C4"/>
        <s v="DA:A8:0D:46"/>
        <s v="FF:36:2E:F1"/>
        <s v="3E:05:1F:1C"/>
        <s v="E5:F1:3B:22"/>
        <s v="9C:89:50:66"/>
        <s v="FC:FE:65:AB"/>
        <s v="06:AA:D5:6F"/>
        <s v="5B:09:7C:0B"/>
      </sharedItems>
    </cacheField>
    <cacheField name="LogDate" numFmtId="14">
      <sharedItems containsSemiMixedTypes="0" containsNonDate="0" containsDate="1" containsString="0" minDate="2022-04-07T00:00:00" maxDate="2022-08-08T00:00:00" count="5">
        <d v="2022-04-07T00:00:00"/>
        <d v="2022-08-07T00:00:00"/>
        <d v="2022-07-07T00:00:00"/>
        <d v="2022-06-07T00:00:00"/>
        <d v="2022-05-07T00:00:00"/>
      </sharedItems>
    </cacheField>
    <cacheField name="LogTime" numFmtId="164">
      <sharedItems containsSemiMixedTypes="0" containsNonDate="0" containsDate="1" containsString="0" minDate="2022-04-07T06:35:02" maxDate="2022-08-07T17:43:22" count="368">
        <d v="2022-04-07T15:57:13"/>
        <d v="2022-04-07T15:47:31"/>
        <d v="2022-04-07T15:43:55"/>
        <d v="2022-04-07T15:26:28"/>
        <d v="2022-04-07T15:24:06"/>
        <d v="2022-08-07T08:02:42"/>
        <d v="2022-08-07T07:58:49"/>
        <d v="2022-08-07T07:56:54"/>
        <d v="2022-08-07T07:55:11"/>
        <d v="2022-08-07T07:53:19"/>
        <d v="2022-08-07T07:51:34"/>
        <d v="2022-08-07T07:49:49"/>
        <d v="2022-08-07T07:49:06"/>
        <d v="2022-08-07T07:48:56"/>
        <d v="2022-08-07T07:48:32"/>
        <d v="2022-08-07T07:46:54"/>
        <d v="2022-08-07T07:46:53"/>
        <d v="2022-08-07T07:45:57"/>
        <d v="2022-08-07T07:42:11"/>
        <d v="2022-08-07T07:41:53"/>
        <d v="2022-08-07T07:32:55"/>
        <d v="2022-08-07T07:28:34"/>
        <d v="2022-08-07T07:21:30"/>
        <d v="2022-08-07T07:19:37"/>
        <d v="2022-08-07T07:18:51"/>
        <d v="2022-08-07T07:18:00"/>
        <d v="2022-08-07T07:17:49"/>
        <d v="2022-08-07T07:14:00"/>
        <d v="2022-08-07T07:12:30"/>
        <d v="2022-08-07T07:08:12"/>
        <d v="2022-08-07T07:07:08"/>
        <d v="2022-08-07T07:05:58"/>
        <d v="2022-08-07T07:05:57"/>
        <d v="2022-08-07T07:05:24"/>
        <d v="2022-08-07T07:04:00"/>
        <d v="2022-08-07T07:03:32"/>
        <d v="2022-08-07T07:00:02"/>
        <d v="2022-08-07T06:59:53"/>
        <d v="2022-08-07T06:36:49"/>
        <d v="2022-08-07T06:36:15"/>
        <d v="2022-08-07T06:35:40"/>
        <d v="2022-08-07T06:33:56"/>
        <d v="2022-07-07T08:03:08"/>
        <d v="2022-07-07T08:02:00"/>
        <d v="2022-07-07T07:59:34"/>
        <d v="2022-07-07T07:52:48"/>
        <d v="2022-07-07T07:52:04"/>
        <d v="2022-07-07T07:51:27"/>
        <d v="2022-07-07T07:50:45"/>
        <d v="2022-07-07T07:49:32"/>
        <d v="2022-07-07T07:49:03"/>
        <d v="2022-07-07T07:47:48"/>
        <d v="2022-07-07T07:47:47"/>
        <d v="2022-07-07T07:46:48"/>
        <d v="2022-07-07T07:46:18"/>
        <d v="2022-07-07T07:45:39"/>
        <d v="2022-07-07T07:42:09"/>
        <d v="2022-07-07T07:32:20"/>
        <d v="2022-07-07T07:28:58"/>
        <d v="2022-07-07T07:20:30"/>
        <d v="2022-07-07T07:17:54"/>
        <d v="2022-07-07T07:16:20"/>
        <d v="2022-07-07T07:12:43"/>
        <d v="2022-07-07T07:12:26"/>
        <d v="2022-07-07T07:11:25"/>
        <d v="2022-07-07T07:10:36"/>
        <d v="2022-07-07T07:09:35"/>
        <d v="2022-07-07T07:09:14"/>
        <d v="2022-07-07T07:07:21"/>
        <d v="2022-07-07T07:07:00"/>
        <d v="2022-07-07T07:06:47"/>
        <d v="2022-07-07T07:06:23"/>
        <d v="2022-07-07T07:04:45"/>
        <d v="2022-07-07T07:01:03"/>
        <d v="2022-07-07T06:55:31"/>
        <d v="2022-07-07T06:45:05"/>
        <d v="2022-07-07T06:36:52"/>
        <d v="2022-07-07T06:36:37"/>
        <d v="2022-07-07T06:35:32"/>
        <d v="2022-06-07T08:04:35"/>
        <d v="2022-06-07T07:58:53"/>
        <d v="2022-06-07T07:56:01"/>
        <d v="2022-06-07T07:53:02"/>
        <d v="2022-06-07T07:50:55"/>
        <d v="2022-06-07T07:50:26"/>
        <d v="2022-06-07T07:49:47"/>
        <d v="2022-06-07T07:49:25"/>
        <d v="2022-06-07T07:48:30"/>
        <d v="2022-06-07T07:48:20"/>
        <d v="2022-06-07T07:48:06"/>
        <d v="2022-06-07T07:46:40"/>
        <d v="2022-06-07T07:45:16"/>
        <d v="2022-06-07T07:43:30"/>
        <d v="2022-06-07T07:40:19"/>
        <d v="2022-06-07T07:32:24"/>
        <d v="2022-06-07T07:29:38"/>
        <d v="2022-06-07T07:21:49"/>
        <d v="2022-06-07T07:18:35"/>
        <d v="2022-06-07T07:17:47"/>
        <d v="2022-06-07T07:15:34"/>
        <d v="2022-06-07T07:13:12"/>
        <d v="2022-06-07T07:11:59"/>
        <d v="2022-06-07T07:09:24"/>
        <d v="2022-06-07T07:08:38"/>
        <d v="2022-06-07T07:07:59"/>
        <d v="2022-06-07T07:06:46"/>
        <d v="2022-06-07T07:05:32"/>
        <d v="2022-06-07T07:05:26"/>
        <d v="2022-06-07T07:05:13"/>
        <d v="2022-06-07T07:04:14"/>
        <d v="2022-06-07T06:56:14"/>
        <d v="2022-06-07T06:54:10"/>
        <d v="2022-06-07T06:36:57"/>
        <d v="2022-06-07T06:35:59"/>
        <d v="2022-06-07T06:35:28"/>
        <d v="2022-06-07T06:33:48"/>
        <d v="2022-05-07T08:03:16"/>
        <d v="2022-05-07T07:59:08"/>
        <d v="2022-05-07T07:56:20"/>
        <d v="2022-05-07T07:54:21"/>
        <d v="2022-05-07T07:53:56"/>
        <d v="2022-05-07T07:52:05"/>
        <d v="2022-05-07T07:50:58"/>
        <d v="2022-05-07T07:50:45"/>
        <d v="2022-05-07T07:48:37"/>
        <d v="2022-05-07T07:48:02"/>
        <d v="2022-05-07T07:47:43"/>
        <d v="2022-05-07T07:46:55"/>
        <d v="2022-05-07T07:46:51"/>
        <d v="2022-05-07T07:41:20"/>
        <d v="2022-05-07T07:36:22"/>
        <d v="2022-05-07T07:28:28"/>
        <d v="2022-05-07T07:20:31"/>
        <d v="2022-05-07T07:16:48"/>
        <d v="2022-05-07T07:16:29"/>
        <d v="2022-05-07T07:13:40"/>
        <d v="2022-05-07T07:13:13"/>
        <d v="2022-05-07T07:12:25"/>
        <d v="2022-05-07T07:11:27"/>
        <d v="2022-05-07T07:10:46"/>
        <d v="2022-05-07T07:09:55"/>
        <d v="2022-05-07T07:09:38"/>
        <d v="2022-05-07T07:06:58"/>
        <d v="2022-05-07T07:06:28"/>
        <d v="2022-05-07T07:04:31"/>
        <d v="2022-05-07T07:03:36"/>
        <d v="2022-05-07T06:57:19"/>
        <d v="2022-05-07T06:52:57"/>
        <d v="2022-05-07T06:42:21"/>
        <d v="2022-05-07T06:37:40"/>
        <d v="2022-05-07T06:36:52"/>
        <d v="2022-05-07T06:35:01"/>
        <d v="2022-04-07T08:08:43"/>
        <d v="2022-04-07T07:58:02"/>
        <d v="2022-04-07T07:54:45"/>
        <d v="2022-04-07T07:53:46"/>
        <d v="2022-04-07T07:51:24"/>
        <d v="2022-04-07T07:50:37"/>
        <d v="2022-04-07T07:50:34"/>
        <d v="2022-04-07T07:50:27"/>
        <d v="2022-04-07T07:48:13"/>
        <d v="2022-04-07T07:47:49"/>
        <d v="2022-04-07T07:47:09"/>
        <d v="2022-04-07T07:46:02"/>
        <d v="2022-04-07T07:45:30"/>
        <d v="2022-04-07T07:43:18"/>
        <d v="2022-04-07T07:41:38"/>
        <d v="2022-04-07T07:35:12"/>
        <d v="2022-04-07T07:28:13"/>
        <d v="2022-04-07T07:21:06"/>
        <d v="2022-04-07T07:17:03"/>
        <d v="2022-04-07T07:17:01"/>
        <d v="2022-04-07T07:13:58"/>
        <d v="2022-04-07T07:12:13"/>
        <d v="2022-04-07T07:11:38"/>
        <d v="2022-04-07T07:10:55"/>
        <d v="2022-04-07T07:09:16"/>
        <d v="2022-04-07T07:07:04"/>
        <d v="2022-04-07T07:06:54"/>
        <d v="2022-04-07T07:06:20"/>
        <d v="2022-04-07T07:06:01"/>
        <d v="2022-04-07T07:05:45"/>
        <d v="2022-04-07T07:02:05"/>
        <d v="2022-04-07T06:55:59"/>
        <d v="2022-08-07T17:43:22"/>
        <d v="2022-08-07T17:16:49"/>
        <d v="2022-08-07T17:13:29"/>
        <d v="2022-08-07T17:06:26"/>
        <d v="2022-08-07T17:05:36"/>
        <d v="2022-08-07T17:04:53"/>
        <d v="2022-08-07T17:03:24"/>
        <d v="2022-08-07T17:00:09"/>
        <d v="2022-08-07T16:59:58"/>
        <d v="2022-08-07T16:57:07"/>
        <d v="2022-08-07T16:53:06"/>
        <d v="2022-08-07T16:51:18"/>
        <d v="2022-08-07T16:50:30"/>
        <d v="2022-08-07T16:50:27"/>
        <d v="2022-08-07T16:46:11"/>
        <d v="2022-08-07T16:37:32"/>
        <d v="2022-08-07T16:35:55"/>
        <d v="2022-08-07T16:35:04"/>
        <d v="2022-08-07T16:32:51"/>
        <d v="2022-08-07T16:27:06"/>
        <d v="2022-08-07T16:23:56"/>
        <d v="2022-08-07T16:21:14"/>
        <d v="2022-08-07T16:18:43"/>
        <d v="2022-08-07T16:18:40"/>
        <d v="2022-08-07T16:16:39"/>
        <d v="2022-08-07T16:14:11"/>
        <d v="2022-08-07T16:13:21"/>
        <d v="2022-08-07T16:11:21"/>
        <d v="2022-08-07T16:09:56"/>
        <d v="2022-08-07T16:06:47"/>
        <d v="2022-08-07T16:02:26"/>
        <d v="2022-08-07T15:57:04"/>
        <d v="2022-08-07T15:54:04"/>
        <d v="2022-08-07T15:44:50"/>
        <d v="2022-08-07T15:40:50"/>
        <d v="2022-08-07T15:20:33"/>
        <d v="2022-07-07T17:18:26"/>
        <d v="2022-07-07T17:17:30"/>
        <d v="2022-07-07T17:16:14"/>
        <d v="2022-07-07T17:05:23"/>
        <d v="2022-07-07T17:05:06"/>
        <d v="2022-07-07T17:03:01"/>
        <d v="2022-07-07T17:02:01"/>
        <d v="2022-07-07T17:00:50"/>
        <d v="2022-07-07T16:58:24"/>
        <d v="2022-07-07T16:58:07"/>
        <d v="2022-07-07T16:55:44"/>
        <d v="2022-07-07T16:52:36"/>
        <d v="2022-07-07T16:45:15"/>
        <d v="2022-07-07T16:44:59"/>
        <d v="2022-07-07T16:44:25"/>
        <d v="2022-07-07T16:43:25"/>
        <d v="2022-07-07T16:43:14"/>
        <d v="2022-07-07T16:40:27"/>
        <d v="2022-07-07T16:25:11"/>
        <d v="2022-07-07T16:24:32"/>
        <d v="2022-07-07T16:16:36"/>
        <d v="2022-07-07T16:16:34"/>
        <d v="2022-07-07T16:14:26"/>
        <d v="2022-07-07T16:08:07"/>
        <d v="2022-07-07T16:06:58"/>
        <d v="2022-07-07T16:00:07"/>
        <d v="2022-07-07T15:59:53"/>
        <d v="2022-07-07T15:59:37"/>
        <d v="2022-07-07T15:59:18"/>
        <d v="2022-07-07T15:58:24"/>
        <d v="2022-07-07T15:57:19"/>
        <d v="2022-07-07T15:57:17"/>
        <d v="2022-07-07T15:56:31"/>
        <d v="2022-07-07T15:53:52"/>
        <d v="2022-07-07T15:51:53"/>
        <d v="2022-07-07T15:39:07"/>
        <d v="2022-07-07T15:21:22"/>
        <d v="2022-06-07T17:20:06"/>
        <d v="2022-06-07T17:08:58"/>
        <d v="2022-06-07T17:08:22"/>
        <d v="2022-06-07T17:06:07"/>
        <d v="2022-06-07T17:03:29"/>
        <d v="2022-06-07T16:59:58"/>
        <d v="2022-06-07T16:59:42"/>
        <d v="2022-06-07T16:55:20"/>
        <d v="2022-06-07T16:53:22"/>
        <d v="2022-06-07T16:48:06"/>
        <d v="2022-06-07T16:44:40"/>
        <d v="2022-06-07T16:44:35"/>
        <d v="2022-06-07T16:42:34"/>
        <d v="2022-06-07T16:42:29"/>
        <d v="2022-06-07T16:42:16"/>
        <d v="2022-06-07T16:42:00"/>
        <d v="2022-06-07T16:39:07"/>
        <d v="2022-06-07T16:38:05"/>
        <d v="2022-06-07T16:37:28"/>
        <d v="2022-06-07T16:36:50"/>
        <d v="2022-06-07T16:29:04"/>
        <d v="2022-06-07T16:27:10"/>
        <d v="2022-06-07T16:27:07"/>
        <d v="2022-06-07T16:26:56"/>
        <d v="2022-06-07T16:21:32"/>
        <d v="2022-06-07T16:17:04"/>
        <d v="2022-06-07T16:15:02"/>
        <d v="2022-06-07T16:14:25"/>
        <d v="2022-06-07T16:10:25"/>
        <d v="2022-06-07T16:08:33"/>
        <d v="2022-06-07T16:07:06"/>
        <d v="2022-06-07T16:05:15"/>
        <d v="2022-06-07T15:52:29"/>
        <d v="2022-06-07T15:49:55"/>
        <d v="2022-06-07T15:33:40"/>
        <d v="2022-06-07T15:31:29"/>
        <d v="2022-06-07T15:29:25"/>
        <d v="2022-05-07T18:23:31"/>
        <d v="2022-05-07T18:14:38"/>
        <d v="2022-05-07T17:41:51"/>
        <d v="2022-05-07T17:10:33"/>
        <d v="2022-05-07T17:06:39"/>
        <d v="2022-05-07T17:03:57"/>
        <d v="2022-05-07T16:57:22"/>
        <d v="2022-05-07T16:56:27"/>
        <d v="2022-05-07T16:55:21"/>
        <d v="2022-05-07T16:55:20"/>
        <d v="2022-05-07T16:54:05"/>
        <d v="2022-05-07T16:50:26"/>
        <d v="2022-05-07T16:46:03"/>
        <d v="2022-05-07T16:45:34"/>
        <d v="2022-05-07T16:44:14"/>
        <d v="2022-05-07T16:41:07"/>
        <d v="2022-05-07T16:37:42"/>
        <d v="2022-05-07T16:32:02"/>
        <d v="2022-05-07T16:27:18"/>
        <d v="2022-05-07T16:25:49"/>
        <d v="2022-05-07T16:24:30"/>
        <d v="2022-05-07T16:21:20"/>
        <d v="2022-05-07T16:14:46"/>
        <d v="2022-05-07T16:11:50"/>
        <d v="2022-05-07T16:08:38"/>
        <d v="2022-05-07T16:08:34"/>
        <d v="2022-05-07T16:07:02"/>
        <d v="2022-05-07T16:06:01"/>
        <d v="2022-05-07T16:05:54"/>
        <d v="2022-05-07T16:04:38"/>
        <d v="2022-05-07T16:04:17"/>
        <d v="2022-05-07T15:59:03"/>
        <d v="2022-05-07T15:57:34"/>
        <d v="2022-05-07T15:57:00"/>
        <d v="2022-05-07T15:51:31"/>
        <d v="2022-05-07T15:42:32"/>
        <d v="2022-05-07T15:36:15"/>
        <d v="2022-04-07T17:44:10"/>
        <d v="2022-04-07T17:22:45"/>
        <d v="2022-04-07T17:11:20"/>
        <d v="2022-04-07T17:07:35"/>
        <d v="2022-04-07T17:04:45"/>
        <d v="2022-04-07T17:03:59"/>
        <d v="2022-04-07T17:02:35"/>
        <d v="2022-04-07T17:01:45"/>
        <d v="2022-04-07T16:57:52"/>
        <d v="2022-04-07T16:57:38"/>
        <d v="2022-04-07T16:52:20"/>
        <d v="2022-04-07T16:47:38"/>
        <d v="2022-04-07T16:44:05"/>
        <d v="2022-04-07T16:38:52"/>
        <d v="2022-04-07T16:35:30"/>
        <d v="2022-04-07T16:32:46"/>
        <d v="2022-04-07T16:30:01"/>
        <d v="2022-04-07T16:27:40"/>
        <d v="2022-04-07T16:25:55"/>
        <d v="2022-04-07T16:24:30"/>
        <d v="2022-04-07T16:24:21"/>
        <d v="2022-04-07T16:23:36"/>
        <d v="2022-04-07T16:10:54"/>
        <d v="2022-04-07T16:10:16"/>
        <d v="2022-04-07T16:09:09"/>
        <d v="2022-04-07T16:08:19"/>
        <d v="2022-04-07T16:07:31"/>
        <d v="2022-04-07T16:06:02"/>
        <d v="2022-04-07T16:05:03"/>
        <d v="2022-04-07T16:04:46"/>
        <d v="2022-04-07T16:03:25"/>
        <d v="2022-04-07T16:03:23"/>
        <d v="2022-04-07T06:53:11"/>
        <d v="2022-04-07T06:35:54"/>
        <d v="2022-04-07T06:35:46"/>
        <d v="2022-04-07T06:35:20"/>
        <d v="2022-04-07T06:35:02"/>
      </sharedItems>
    </cacheField>
    <cacheField name="LogRecordType" numFmtId="0">
      <sharedItems containsSemiMixedTypes="0" containsString="0" containsNumber="1" containsInteger="1" minValue="123" maxValue="144"/>
    </cacheField>
    <cacheField name="DetailsData" numFmtId="0">
      <sharedItems/>
    </cacheField>
    <cacheField name="Record Type Name" numFmtId="0">
      <sharedItems count="2">
        <s v="User Logout is Good"/>
        <s v="User Login Start is Goo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56">
  <r>
    <s v="CanOnWat"/>
    <x v="0"/>
    <d v="2022-08-07T00:00:00"/>
    <d v="2022-08-07T17:44:49"/>
    <n v="156"/>
    <m/>
    <s v="PowerDown Or Network Disconnect Discovered"/>
    <d v="2022-08-07T00:00:00"/>
    <d v="2022-08-07T17:42:49"/>
    <b v="1"/>
    <s v="J165-ws"/>
  </r>
  <r>
    <s v="CanOnWat"/>
    <x v="0"/>
    <d v="2022-08-07T00:00:00"/>
    <d v="2022-08-07T17:44:37"/>
    <n v="151"/>
    <s v="J165-ws"/>
    <s v="Device Shutdown Finish"/>
    <d v="2022-08-07T00:00:00"/>
    <d v="2022-08-07T17:42:49"/>
    <n v="149"/>
    <s v="J165-ws"/>
  </r>
  <r>
    <s v="CanOnWat"/>
    <x v="0"/>
    <d v="2022-08-07T00:00:00"/>
    <d v="2022-08-07T17:43:46"/>
    <n v="149"/>
    <s v="J165-ws"/>
    <s v="Device Shutdown Start"/>
    <d v="2022-08-07T00:00:00"/>
    <d v="2022-08-07T17:42:49"/>
    <n v="144"/>
    <s v="CanOnWat/hEmpP"/>
  </r>
  <r>
    <s v="CanOnWat"/>
    <x v="0"/>
    <d v="2022-08-07T00:00:00"/>
    <d v="2022-08-07T17:43:22"/>
    <n v="144"/>
    <s v="CanOnWat/hEmpP"/>
    <s v="User Logout is Good"/>
    <d v="2022-08-07T00:00:00"/>
    <d v="2022-08-07T17:42:49"/>
    <n v="139"/>
    <s v="CanOnWat/hEmpP,J165-ws"/>
  </r>
  <r>
    <s v="CanOnWat"/>
    <x v="0"/>
    <d v="2022-08-07T00:00:00"/>
    <d v="2022-08-07T17:42:49"/>
    <n v="139"/>
    <s v="CanOnWat/hEmpP,J165-ws"/>
    <s v="User Logout Start"/>
    <e v="#N/A"/>
    <d v="2022-08-07T17:42:49"/>
    <e v="#N/A"/>
    <e v="#N/A"/>
  </r>
  <r>
    <s v="CanOnWat"/>
    <x v="1"/>
    <d v="2022-08-07T00:00:00"/>
    <d v="2022-08-07T17:17:55"/>
    <n v="156"/>
    <m/>
    <s v="PowerDown Or Network Disconnect Discovered"/>
    <d v="2022-08-07T00:00:00"/>
    <d v="2022-08-07T17:16:13"/>
    <n v="151"/>
    <s v="T235-ws"/>
  </r>
  <r>
    <s v="CanOnWat"/>
    <x v="1"/>
    <d v="2022-08-07T00:00:00"/>
    <d v="2022-08-07T17:17:42"/>
    <n v="151"/>
    <s v="T235-ws"/>
    <s v="Device Shutdown Finish"/>
    <d v="2022-08-07T00:00:00"/>
    <d v="2022-08-07T17:16:13"/>
    <n v="149"/>
    <s v="T235-ws"/>
  </r>
  <r>
    <s v="CanOnWat"/>
    <x v="1"/>
    <d v="2022-08-07T00:00:00"/>
    <d v="2022-08-07T17:17:10"/>
    <n v="149"/>
    <s v="T235-ws"/>
    <s v="Device Shutdown Start"/>
    <d v="2022-08-07T00:00:00"/>
    <d v="2022-08-07T17:16:13"/>
    <n v="144"/>
    <s v="CanOnWat/wEmpF"/>
  </r>
  <r>
    <s v="CanOnWat"/>
    <x v="1"/>
    <d v="2022-08-07T00:00:00"/>
    <d v="2022-08-07T17:16:49"/>
    <n v="144"/>
    <s v="CanOnWat/wEmpF"/>
    <s v="User Logout is Good"/>
    <d v="2022-08-07T00:00:00"/>
    <d v="2022-08-07T17:16:13"/>
    <n v="139"/>
    <s v="CanOnWat/wEmpF,T235-ws"/>
  </r>
  <r>
    <s v="CanOnWat"/>
    <x v="1"/>
    <d v="2022-08-07T00:00:00"/>
    <d v="2022-08-07T17:16:13"/>
    <n v="139"/>
    <s v="CanOnWat/wEmpF,T235-ws"/>
    <s v="User Logout Start"/>
    <e v="#N/A"/>
    <d v="2022-08-07T17:16:13"/>
    <e v="#N/A"/>
    <e v="#N/A"/>
  </r>
  <r>
    <s v="CanOnWat"/>
    <x v="2"/>
    <d v="2022-08-07T00:00:00"/>
    <d v="2022-08-07T17:15:20"/>
    <n v="156"/>
    <m/>
    <s v="PowerDown Or Network Disconnect Discovered"/>
    <d v="2022-08-07T00:00:00"/>
    <d v="2022-08-07T17:15:20"/>
    <n v="151"/>
    <s v="V157-ws"/>
  </r>
  <r>
    <s v="CanOnWat"/>
    <x v="2"/>
    <d v="2022-08-07T00:00:00"/>
    <d v="2022-08-07T17:15:07"/>
    <n v="151"/>
    <s v="V157-ws"/>
    <s v="Device Shutdown Finish"/>
    <d v="2022-08-07T00:00:00"/>
    <d v="2022-08-07T17:15:20"/>
    <n v="149"/>
    <s v="V157-ws"/>
  </r>
  <r>
    <s v="CanOnWat"/>
    <x v="2"/>
    <d v="2022-08-07T00:00:00"/>
    <d v="2022-08-07T17:14:27"/>
    <n v="149"/>
    <s v="V157-ws"/>
    <s v="Device Shutdown Start"/>
    <d v="2022-08-07T00:00:00"/>
    <d v="2022-08-07T17:15:20"/>
    <n v="144"/>
    <s v="CanOnWat/xEmpH"/>
  </r>
  <r>
    <s v="CanOnWat"/>
    <x v="2"/>
    <d v="2022-08-07T00:00:00"/>
    <d v="2022-08-07T17:13:29"/>
    <n v="144"/>
    <s v="CanOnWat/xEmpH"/>
    <s v="User Logout is Good"/>
    <d v="2022-08-07T00:00:00"/>
    <d v="2022-08-07T17:15:20"/>
    <n v="139"/>
    <s v="CanOnWat/xEmpH,V157-ws"/>
  </r>
  <r>
    <s v="CanOnWat"/>
    <x v="2"/>
    <d v="2022-08-07T00:00:00"/>
    <d v="2022-08-07T17:12:55"/>
    <n v="139"/>
    <s v="CanOnWat/xEmpH,V157-ws"/>
    <s v="User Logout Start"/>
    <e v="#N/A"/>
    <d v="2022-08-07T17:15:20"/>
    <e v="#N/A"/>
    <e v="#N/A"/>
  </r>
  <r>
    <s v="CanOnTor"/>
    <x v="3"/>
    <d v="2022-08-07T00:00:00"/>
    <d v="2022-08-07T17:08:26"/>
    <n v="156"/>
    <m/>
    <s v="PowerDown Or Network Disconnect Discovered"/>
    <d v="2022-08-07T00:00:00"/>
    <d v="2022-08-07T17:15:20"/>
    <n v="151"/>
    <s v="T217-ws"/>
  </r>
  <r>
    <s v="CanOnTor"/>
    <x v="3"/>
    <d v="2022-08-07T00:00:00"/>
    <d v="2022-08-07T17:08:12"/>
    <n v="151"/>
    <s v="T217-ws"/>
    <s v="Device Shutdown Finish"/>
    <d v="2022-08-07T00:00:00"/>
    <d v="2022-08-07T17:15:20"/>
    <n v="149"/>
    <s v="T217-ws"/>
  </r>
  <r>
    <s v="CanOnWat"/>
    <x v="4"/>
    <d v="2022-08-07T00:00:00"/>
    <d v="2022-08-07T17:07:55"/>
    <n v="156"/>
    <m/>
    <s v="PowerDown Or Network Disconnect Discovered"/>
    <d v="2022-08-07T00:00:00"/>
    <d v="2022-08-07T17:15:20"/>
    <n v="151"/>
    <s v="S226-ws"/>
  </r>
  <r>
    <s v="CanOnWat"/>
    <x v="4"/>
    <d v="2022-08-07T00:00:00"/>
    <d v="2022-08-07T17:07:41"/>
    <n v="151"/>
    <s v="S226-ws"/>
    <s v="Device Shutdown Finish"/>
    <d v="2022-08-07T00:00:00"/>
    <d v="2022-08-07T17:15:20"/>
    <n v="149"/>
    <s v="S226-ws"/>
  </r>
  <r>
    <s v="CanOnTor"/>
    <x v="3"/>
    <d v="2022-08-07T00:00:00"/>
    <d v="2022-08-07T17:07:23"/>
    <n v="149"/>
    <s v="T217-ws"/>
    <s v="Device Shutdown Start"/>
    <d v="2022-08-07T00:00:00"/>
    <d v="2022-08-07T17:15:20"/>
    <n v="144"/>
    <s v="CanOnTor/nEmpM"/>
  </r>
  <r>
    <s v="CanOnWat"/>
    <x v="4"/>
    <d v="2022-08-07T00:00:00"/>
    <d v="2022-08-07T17:06:27"/>
    <n v="149"/>
    <s v="S226-ws"/>
    <s v="Device Shutdown Start"/>
    <d v="2022-08-07T00:00:00"/>
    <d v="2022-08-07T17:15:20"/>
    <n v="144"/>
    <s v="CanOnWat/jEmpB"/>
  </r>
  <r>
    <s v="CanOnTor"/>
    <x v="3"/>
    <d v="2022-08-07T00:00:00"/>
    <d v="2022-08-07T17:06:26"/>
    <n v="144"/>
    <s v="CanOnTor/nEmpM"/>
    <s v="User Logout is Good"/>
    <d v="2022-08-07T00:00:00"/>
    <d v="2022-08-07T17:15:20"/>
    <n v="139"/>
    <s v="CanOnTor/nEmpM,T217-ws"/>
  </r>
  <r>
    <s v="CanOnWat"/>
    <x v="4"/>
    <d v="2022-08-07T00:00:00"/>
    <d v="2022-08-07T17:05:36"/>
    <n v="144"/>
    <s v="CanOnWat/jEmpB"/>
    <s v="User Logout is Good"/>
    <d v="2022-08-07T00:00:00"/>
    <d v="2022-08-07T17:15:20"/>
    <n v="139"/>
    <s v="CanOnWat/jEmpB,S226-ws"/>
  </r>
  <r>
    <s v="CanOnWat"/>
    <x v="5"/>
    <d v="2022-08-07T00:00:00"/>
    <d v="2022-08-07T17:05:07"/>
    <n v="156"/>
    <m/>
    <s v="PowerDown Or Network Disconnect Discovered"/>
    <d v="2022-08-07T00:00:00"/>
    <d v="2022-08-07T17:15:20"/>
    <n v="144"/>
    <s v="CanOnWat/lEmpA"/>
  </r>
  <r>
    <s v="CanOnWat"/>
    <x v="4"/>
    <d v="2022-08-07T00:00:00"/>
    <d v="2022-08-07T17:04:53"/>
    <n v="139"/>
    <s v="CanOnWat/jEmpB,S226-ws"/>
    <s v="User Logout Start"/>
    <d v="2022-08-07T00:00:00"/>
    <d v="2022-08-07T17:15:20"/>
    <e v="#N/A"/>
    <e v="#N/A"/>
  </r>
  <r>
    <s v="CanOnWat"/>
    <x v="5"/>
    <d v="2022-08-07T00:00:00"/>
    <d v="2022-08-07T17:04:53"/>
    <n v="144"/>
    <s v="CanOnWat/lEmpA"/>
    <s v="User Logout is Good"/>
    <d v="2022-08-07T00:00:00"/>
    <d v="2022-08-07T17:15:20"/>
    <n v="139"/>
    <s v="CanOnWat/lEmpA"/>
  </r>
  <r>
    <s v="CanOnTor"/>
    <x v="3"/>
    <d v="2022-08-07T00:00:00"/>
    <d v="2022-08-07T17:04:37"/>
    <n v="139"/>
    <s v="CanOnTor/nEmpM,T217-ws"/>
    <s v="User Logout Start"/>
    <d v="2022-08-07T00:00:00"/>
    <d v="2022-08-07T17:15:20"/>
    <e v="#N/A"/>
    <e v="#N/A"/>
  </r>
  <r>
    <s v="CanOnTor"/>
    <x v="6"/>
    <d v="2022-08-07T00:00:00"/>
    <d v="2022-08-07T17:04:36"/>
    <n v="156"/>
    <m/>
    <s v="PowerDown Or Network Disconnect Discovered"/>
    <d v="2022-08-07T00:00:00"/>
    <d v="2022-08-07T17:42:49"/>
    <n v="151"/>
    <s v="A132-ws"/>
  </r>
  <r>
    <s v="CanOnTor"/>
    <x v="6"/>
    <d v="2022-08-07T00:00:00"/>
    <d v="2022-08-07T17:04:23"/>
    <n v="151"/>
    <s v="A132-ws"/>
    <s v="Device Shutdown Finish"/>
    <d v="2022-08-07T00:00:00"/>
    <d v="2022-08-07T17:42:49"/>
    <n v="149"/>
    <s v="A132-ws"/>
  </r>
  <r>
    <s v="CanOnWat"/>
    <x v="5"/>
    <d v="2022-08-07T00:00:00"/>
    <d v="2022-08-07T17:04:11"/>
    <n v="139"/>
    <s v="CanOnWat/lEmpA"/>
    <s v="User Logout Start"/>
    <d v="2022-08-07T00:00:00"/>
    <d v="2022-08-07T17:15:20"/>
    <e v="#N/A"/>
    <e v="#N/A"/>
  </r>
  <r>
    <s v="CanOnTor"/>
    <x v="6"/>
    <d v="2022-08-07T00:00:00"/>
    <d v="2022-08-07T17:03:52"/>
    <n v="149"/>
    <s v="A132-ws"/>
    <s v="Device Shutdown Start"/>
    <d v="2022-08-07T00:00:00"/>
    <d v="2022-08-07T17:42:49"/>
    <n v="144"/>
    <s v="CanOnTor/tEmpK"/>
  </r>
  <r>
    <s v="CanOnTor"/>
    <x v="6"/>
    <d v="2022-08-07T00:00:00"/>
    <d v="2022-08-07T17:03:24"/>
    <n v="144"/>
    <s v="CanOnTor/tEmpK"/>
    <s v="User Logout is Good"/>
    <d v="2022-08-07T00:00:00"/>
    <d v="2022-08-07T17:42:49"/>
    <n v="139"/>
    <s v="CanOnTor/tEmpK,A132-ws"/>
  </r>
  <r>
    <s v="CanOnTor"/>
    <x v="6"/>
    <d v="2022-08-07T00:00:00"/>
    <d v="2022-08-07T17:02:42"/>
    <n v="139"/>
    <s v="CanOnTor/tEmpK,A132-ws"/>
    <s v="User Logout Start"/>
    <e v="#N/A"/>
    <d v="2022-08-07T17:42:49"/>
    <e v="#N/A"/>
    <e v="#N/A"/>
  </r>
  <r>
    <s v="CanOnTor"/>
    <x v="7"/>
    <d v="2022-08-07T00:00:00"/>
    <d v="2022-08-07T17:00:22"/>
    <n v="156"/>
    <m/>
    <s v="PowerDown Or Network Disconnect Discovered"/>
    <d v="2022-08-07T00:00:00"/>
    <d v="2022-08-07T17:15:20"/>
    <n v="144"/>
    <s v="CanOnTor/sEmpX"/>
  </r>
  <r>
    <s v="CanOnTor"/>
    <x v="8"/>
    <d v="2022-08-07T00:00:00"/>
    <d v="2022-08-07T17:00:09"/>
    <n v="156"/>
    <m/>
    <s v="PowerDown Or Network Disconnect Discovered"/>
    <d v="2022-08-07T00:00:00"/>
    <d v="2022-08-07T17:16:13"/>
    <n v="144"/>
    <s v="CanOnTor/jEmpG"/>
  </r>
  <r>
    <s v="CanOnTor"/>
    <x v="7"/>
    <d v="2022-08-07T00:00:00"/>
    <d v="2022-08-07T17:00:09"/>
    <n v="144"/>
    <s v="CanOnTor/sEmpX"/>
    <s v="User Logout is Good"/>
    <d v="2022-08-07T00:00:00"/>
    <d v="2022-08-07T17:15:20"/>
    <n v="139"/>
    <s v="CanOnTor/sEmpX"/>
  </r>
  <r>
    <s v="CanOnTor"/>
    <x v="8"/>
    <d v="2022-08-07T00:00:00"/>
    <d v="2022-08-07T16:59:58"/>
    <n v="144"/>
    <s v="CanOnTor/jEmpG"/>
    <s v="User Logout is Good"/>
    <e v="#N/A"/>
    <d v="2022-08-07T17:16:13"/>
    <n v="139"/>
    <s v="CanOnTor/jEmpG"/>
  </r>
  <r>
    <s v="CanOnTor"/>
    <x v="7"/>
    <d v="2022-08-07T00:00:00"/>
    <d v="2022-08-07T16:59:37"/>
    <n v="139"/>
    <s v="CanOnTor/sEmpX"/>
    <s v="User Logout Start"/>
    <d v="2022-08-07T00:00:00"/>
    <d v="2022-08-07T17:15:20"/>
    <e v="#N/A"/>
    <e v="#N/A"/>
  </r>
  <r>
    <s v="CanOnWat"/>
    <x v="9"/>
    <d v="2022-08-07T00:00:00"/>
    <d v="2022-08-07T16:59:30"/>
    <n v="156"/>
    <m/>
    <s v="PowerDown Or Network Disconnect Discovered"/>
    <d v="2022-08-07T00:00:00"/>
    <d v="2022-08-07T17:15:20"/>
    <n v="151"/>
    <s v="A182-ws"/>
  </r>
  <r>
    <s v="CanOnWat"/>
    <x v="9"/>
    <d v="2022-08-07T00:00:00"/>
    <d v="2022-08-07T16:59:17"/>
    <n v="151"/>
    <s v="A182-ws"/>
    <s v="Device Shutdown Finish"/>
    <d v="2022-08-07T00:00:00"/>
    <d v="2022-08-07T17:15:20"/>
    <n v="149"/>
    <s v="A182-ws"/>
  </r>
  <r>
    <s v="CanOnTor"/>
    <x v="8"/>
    <d v="2022-08-07T00:00:00"/>
    <d v="2022-08-07T16:59:16"/>
    <n v="139"/>
    <s v="CanOnTor/jEmpG"/>
    <s v="User Logout Start"/>
    <e v="#N/A"/>
    <d v="2022-08-07T17:16:13"/>
    <e v="#N/A"/>
    <e v="#N/A"/>
  </r>
  <r>
    <s v="CanOnWat"/>
    <x v="9"/>
    <d v="2022-08-07T00:00:00"/>
    <d v="2022-08-07T16:58:22"/>
    <n v="149"/>
    <s v="A182-ws"/>
    <s v="Device Shutdown Start"/>
    <d v="2022-08-07T00:00:00"/>
    <d v="2022-08-07T17:15:20"/>
    <n v="144"/>
    <s v="CanOnWat/sEmpX"/>
  </r>
  <r>
    <s v="CanOnWat"/>
    <x v="9"/>
    <d v="2022-08-07T00:00:00"/>
    <d v="2022-08-07T16:57:07"/>
    <n v="144"/>
    <s v="CanOnWat/sEmpX"/>
    <s v="User Logout is Good"/>
    <d v="2022-08-07T00:00:00"/>
    <d v="2022-08-07T17:15:20"/>
    <n v="139"/>
    <s v="CanOnWat/sEmpX,A182-ws"/>
  </r>
  <r>
    <s v="CanOnWat"/>
    <x v="9"/>
    <d v="2022-08-07T00:00:00"/>
    <d v="2022-08-07T16:56:26"/>
    <n v="139"/>
    <s v="CanOnWat/sEmpX,A182-ws"/>
    <s v="User Logout Start"/>
    <d v="2022-08-07T00:00:00"/>
    <d v="2022-08-07T17:15:20"/>
    <e v="#N/A"/>
    <e v="#N/A"/>
  </r>
  <r>
    <s v="CanOnTor"/>
    <x v="10"/>
    <d v="2022-08-07T00:00:00"/>
    <d v="2022-08-07T16:55:12"/>
    <n v="156"/>
    <m/>
    <s v="PowerDown Or Network Disconnect Discovered"/>
    <d v="2022-08-07T00:00:00"/>
    <d v="2022-08-07T17:15:20"/>
    <n v="151"/>
    <s v="F110-ws"/>
  </r>
  <r>
    <s v="CanOnTor"/>
    <x v="10"/>
    <d v="2022-08-07T00:00:00"/>
    <d v="2022-08-07T16:55:02"/>
    <n v="151"/>
    <s v="F110-ws"/>
    <s v="Device Shutdown Finish"/>
    <d v="2022-08-07T00:00:00"/>
    <d v="2022-08-07T17:15:20"/>
    <n v="149"/>
    <s v="F110-ws"/>
  </r>
  <r>
    <s v="CanOnTor"/>
    <x v="10"/>
    <d v="2022-08-07T00:00:00"/>
    <d v="2022-08-07T16:54:20"/>
    <n v="149"/>
    <s v="F110-ws"/>
    <s v="Device Shutdown Start"/>
    <d v="2022-08-07T00:00:00"/>
    <d v="2022-08-07T17:15:20"/>
    <n v="144"/>
    <s v="CanOnTor/nEmpU"/>
  </r>
  <r>
    <s v="CanOnTor"/>
    <x v="10"/>
    <d v="2022-08-07T00:00:00"/>
    <d v="2022-08-07T16:53:06"/>
    <n v="144"/>
    <s v="CanOnTor/nEmpU"/>
    <s v="User Logout is Good"/>
    <d v="2022-08-07T00:00:00"/>
    <d v="2022-08-07T17:15:20"/>
    <n v="139"/>
    <s v="CanOnTor/nEmpU,F110-ws"/>
  </r>
  <r>
    <s v="CanOnWat"/>
    <x v="11"/>
    <d v="2022-08-07T00:00:00"/>
    <d v="2022-08-07T16:52:44"/>
    <n v="156"/>
    <m/>
    <s v="PowerDown Or Network Disconnect Discovered"/>
    <d v="2022-08-07T00:00:00"/>
    <d v="2022-08-07T17:16:13"/>
    <n v="151"/>
    <s v="A236-ws"/>
  </r>
  <r>
    <s v="CanOnWat"/>
    <x v="11"/>
    <d v="2022-08-07T00:00:00"/>
    <d v="2022-08-07T16:52:31"/>
    <n v="151"/>
    <s v="A236-ws"/>
    <s v="Device Shutdown Finish"/>
    <d v="2022-08-07T00:00:00"/>
    <d v="2022-08-07T17:16:13"/>
    <n v="149"/>
    <s v="A236-ws"/>
  </r>
  <r>
    <s v="CanOnWat"/>
    <x v="11"/>
    <d v="2022-08-07T00:00:00"/>
    <d v="2022-08-07T16:52:08"/>
    <n v="149"/>
    <s v="A236-ws"/>
    <s v="Device Shutdown Start"/>
    <e v="#N/A"/>
    <d v="2022-08-07T17:16:13"/>
    <n v="144"/>
    <s v="CanOnWat/jEmpG"/>
  </r>
  <r>
    <s v="CanOnTor"/>
    <x v="12"/>
    <d v="2022-08-07T00:00:00"/>
    <d v="2022-08-07T16:51:33"/>
    <n v="156"/>
    <m/>
    <s v="PowerDown Or Network Disconnect Discovered"/>
    <d v="2022-08-07T00:00:00"/>
    <d v="2022-08-07T17:15:20"/>
    <n v="151"/>
    <s v="S194-ws"/>
  </r>
  <r>
    <s v="CanOnTor"/>
    <x v="12"/>
    <d v="2022-08-07T00:00:00"/>
    <d v="2022-08-07T16:51:23"/>
    <n v="151"/>
    <s v="S194-ws"/>
    <s v="Device Shutdown Finish"/>
    <d v="2022-08-07T00:00:00"/>
    <d v="2022-08-07T17:15:20"/>
    <n v="149"/>
    <s v="S194-ws"/>
  </r>
  <r>
    <s v="CanOnTor"/>
    <x v="10"/>
    <d v="2022-08-07T00:00:00"/>
    <d v="2022-08-07T16:51:23"/>
    <n v="139"/>
    <s v="CanOnTor/nEmpU,F110-ws"/>
    <s v="User Logout Start"/>
    <d v="2022-08-07T00:00:00"/>
    <d v="2022-08-07T17:15:20"/>
    <e v="#N/A"/>
    <e v="#N/A"/>
  </r>
  <r>
    <s v="CanOnWat"/>
    <x v="11"/>
    <d v="2022-08-07T00:00:00"/>
    <d v="2022-08-07T16:51:18"/>
    <n v="144"/>
    <s v="CanOnWat/jEmpG"/>
    <s v="User Logout is Good"/>
    <d v="2022-08-07T00:00:00"/>
    <d v="2022-08-07T17:16:13"/>
    <n v="139"/>
    <s v="CanOnWat/jEmpG,A236-ws"/>
  </r>
  <r>
    <s v="CanOnTor"/>
    <x v="12"/>
    <d v="2022-08-07T00:00:00"/>
    <d v="2022-08-07T16:51:00"/>
    <n v="149"/>
    <s v="S194-ws"/>
    <s v="Device Shutdown Start"/>
    <d v="2022-08-07T00:00:00"/>
    <d v="2022-08-07T17:15:20"/>
    <n v="144"/>
    <s v="CanOnTor/zEmpR"/>
  </r>
  <r>
    <s v="CanOnWat"/>
    <x v="13"/>
    <d v="2022-08-07T00:00:00"/>
    <d v="2022-08-07T16:50:40"/>
    <n v="156"/>
    <m/>
    <s v="PowerDown Or Network Disconnect Discovered"/>
    <d v="2022-08-07T00:00:00"/>
    <d v="2022-08-07T17:42:49"/>
    <n v="144"/>
    <s v="CanOnWat/xEmpH"/>
  </r>
  <r>
    <s v="CanOnTor"/>
    <x v="12"/>
    <d v="2022-08-07T00:00:00"/>
    <d v="2022-08-07T16:50:30"/>
    <n v="144"/>
    <s v="CanOnTor/zEmpR"/>
    <s v="User Logout is Good"/>
    <d v="2022-08-07T00:00:00"/>
    <d v="2022-08-07T17:15:20"/>
    <n v="139"/>
    <s v="CanOnTor/zEmpR,S194-ws"/>
  </r>
  <r>
    <s v="CanOnWat"/>
    <x v="13"/>
    <d v="2022-08-07T00:00:00"/>
    <d v="2022-08-07T16:50:27"/>
    <n v="144"/>
    <s v="CanOnWat/xEmpH"/>
    <s v="User Logout is Good"/>
    <d v="2022-08-07T00:00:00"/>
    <d v="2022-08-07T17:42:49"/>
    <n v="139"/>
    <s v="CanOnWat/xEmpH"/>
  </r>
  <r>
    <s v="CanOnWat"/>
    <x v="13"/>
    <d v="2022-08-07T00:00:00"/>
    <d v="2022-08-07T16:49:54"/>
    <n v="139"/>
    <s v="CanOnWat/xEmpH"/>
    <s v="User Logout Start"/>
    <e v="#N/A"/>
    <d v="2022-08-07T17:42:49"/>
    <e v="#N/A"/>
    <e v="#N/A"/>
  </r>
  <r>
    <s v="CanOnTor"/>
    <x v="12"/>
    <d v="2022-08-07T00:00:00"/>
    <d v="2022-08-07T16:49:48"/>
    <n v="139"/>
    <s v="CanOnTor/zEmpR,S194-ws"/>
    <s v="User Logout Start"/>
    <d v="2022-08-07T00:00:00"/>
    <d v="2022-08-07T17:15:20"/>
    <e v="#N/A"/>
    <e v="#N/A"/>
  </r>
  <r>
    <s v="CanOnWat"/>
    <x v="11"/>
    <d v="2022-08-07T00:00:00"/>
    <d v="2022-08-07T16:49:28"/>
    <n v="139"/>
    <s v="CanOnWat/jEmpG,A236-ws"/>
    <s v="User Logout Start"/>
    <e v="#N/A"/>
    <d v="2022-08-07T17:16:13"/>
    <e v="#N/A"/>
    <e v="#N/A"/>
  </r>
  <r>
    <s v="CanOnTor"/>
    <x v="14"/>
    <d v="2022-08-07T00:00:00"/>
    <d v="2022-08-07T16:47:49"/>
    <n v="156"/>
    <m/>
    <s v="PowerDown Or Network Disconnect Discovered"/>
    <d v="2022-08-07T00:00:00"/>
    <d v="2022-08-07T17:15:20"/>
    <n v="151"/>
    <s v="Y132-ws"/>
  </r>
  <r>
    <s v="CanOnTor"/>
    <x v="14"/>
    <d v="2022-08-07T00:00:00"/>
    <d v="2022-08-07T16:47:36"/>
    <n v="151"/>
    <s v="Y132-ws"/>
    <s v="Device Shutdown Finish"/>
    <d v="2022-08-07T00:00:00"/>
    <d v="2022-08-07T17:15:20"/>
    <n v="149"/>
    <s v="Y132-ws"/>
  </r>
  <r>
    <s v="CanOnTor"/>
    <x v="14"/>
    <d v="2022-08-07T00:00:00"/>
    <d v="2022-08-07T16:47:15"/>
    <n v="149"/>
    <s v="Y132-ws"/>
    <s v="Device Shutdown Start"/>
    <d v="2022-08-07T00:00:00"/>
    <d v="2022-08-07T17:15:20"/>
    <n v="144"/>
    <s v="CanOnTor/qEmpD"/>
  </r>
  <r>
    <s v="CanOnTor"/>
    <x v="14"/>
    <d v="2022-08-07T00:00:00"/>
    <d v="2022-08-07T16:46:11"/>
    <n v="144"/>
    <s v="CanOnTor/qEmpD"/>
    <s v="User Logout is Good"/>
    <d v="2022-08-07T00:00:00"/>
    <d v="2022-08-07T17:15:20"/>
    <n v="139"/>
    <s v="CanOnTor/qEmpD,Y132-ws"/>
  </r>
  <r>
    <s v="CanOnTor"/>
    <x v="14"/>
    <d v="2022-08-07T00:00:00"/>
    <d v="2022-08-07T16:45:33"/>
    <n v="139"/>
    <s v="CanOnTor/qEmpD,Y132-ws"/>
    <s v="User Logout Start"/>
    <d v="2022-08-07T00:00:00"/>
    <d v="2022-08-07T17:15:20"/>
    <e v="#N/A"/>
    <e v="#N/A"/>
  </r>
  <r>
    <s v="CanOnWat"/>
    <x v="15"/>
    <d v="2022-08-07T00:00:00"/>
    <d v="2022-08-07T16:39:31"/>
    <n v="156"/>
    <m/>
    <s v="PowerDown Or Network Disconnect Discovered"/>
    <d v="2022-08-07T00:00:00"/>
    <d v="2022-08-07T17:15:20"/>
    <n v="151"/>
    <s v="F182-ws"/>
  </r>
  <r>
    <s v="CanOnWat"/>
    <x v="15"/>
    <d v="2022-08-07T00:00:00"/>
    <d v="2022-08-07T16:39:18"/>
    <n v="151"/>
    <s v="F182-ws"/>
    <s v="Device Shutdown Finish"/>
    <e v="#N/A"/>
    <d v="2022-08-07T17:15:20"/>
    <n v="149"/>
    <s v="F182-ws"/>
  </r>
  <r>
    <s v="CanOnWat"/>
    <x v="16"/>
    <d v="2022-08-07T00:00:00"/>
    <d v="2022-08-07T16:38:33"/>
    <n v="156"/>
    <m/>
    <s v="PowerDown Or Network Disconnect Discovered"/>
    <d v="2022-08-07T00:00:00"/>
    <d v="2022-08-07T17:15:20"/>
    <n v="151"/>
    <s v="C225-ws"/>
  </r>
  <r>
    <s v="CanOnWat"/>
    <x v="16"/>
    <d v="2022-08-07T00:00:00"/>
    <d v="2022-08-07T16:38:23"/>
    <n v="151"/>
    <s v="C225-ws"/>
    <s v="Device Shutdown Finish"/>
    <d v="2022-08-07T00:00:00"/>
    <d v="2022-08-07T17:15:20"/>
    <n v="149"/>
    <s v="C225-ws"/>
  </r>
  <r>
    <s v="CanOnWat"/>
    <x v="15"/>
    <d v="2022-08-07T00:00:00"/>
    <d v="2022-08-07T16:38:13"/>
    <n v="149"/>
    <s v="F182-ws"/>
    <s v="Device Shutdown Start"/>
    <d v="2022-08-07T00:00:00"/>
    <d v="2022-08-07T17:15:20"/>
    <n v="144"/>
    <s v="CanOnWat/pEmpL"/>
  </r>
  <r>
    <s v="CanOnWat"/>
    <x v="15"/>
    <d v="2022-08-07T00:00:00"/>
    <d v="2022-08-07T16:37:32"/>
    <n v="144"/>
    <s v="CanOnWat/pEmpL"/>
    <s v="User Logout is Good"/>
    <d v="2022-08-07T00:00:00"/>
    <d v="2022-08-07T17:15:20"/>
    <n v="139"/>
    <s v="CanOnWat/pEmpL,F182-ws"/>
  </r>
  <r>
    <s v="CanOnWat"/>
    <x v="16"/>
    <d v="2022-08-07T00:00:00"/>
    <d v="2022-08-07T16:37:06"/>
    <n v="149"/>
    <s v="C225-ws"/>
    <s v="Device Shutdown Start"/>
    <d v="2022-08-07T00:00:00"/>
    <d v="2022-08-07T17:15:20"/>
    <n v="144"/>
    <s v="CanOnWat/lEmpA"/>
  </r>
  <r>
    <s v="CanOnWat"/>
    <x v="15"/>
    <d v="2022-08-07T00:00:00"/>
    <d v="2022-08-07T16:36:57"/>
    <n v="139"/>
    <s v="CanOnWat/pEmpL,F182-ws"/>
    <s v="User Logout Start"/>
    <d v="2022-08-07T00:00:00"/>
    <d v="2022-08-07T17:15:20"/>
    <e v="#N/A"/>
    <e v="#N/A"/>
  </r>
  <r>
    <s v="CanOnWat"/>
    <x v="17"/>
    <d v="2022-08-07T00:00:00"/>
    <d v="2022-08-07T16:36:53"/>
    <n v="156"/>
    <m/>
    <s v="PowerDown Or Network Disconnect Discovered"/>
    <d v="2022-08-07T00:00:00"/>
    <d v="2022-08-07T17:15:20"/>
    <n v="151"/>
    <s v="F184-ws"/>
  </r>
  <r>
    <s v="CanOnWat"/>
    <x v="17"/>
    <d v="2022-08-07T00:00:00"/>
    <d v="2022-08-07T16:36:40"/>
    <n v="151"/>
    <s v="F184-ws"/>
    <s v="Device Shutdown Finish"/>
    <d v="2022-08-07T00:00:00"/>
    <d v="2022-08-07T17:15:20"/>
    <n v="149"/>
    <s v="F184-ws"/>
  </r>
  <r>
    <s v="CanOnWat"/>
    <x v="17"/>
    <d v="2022-08-07T00:00:00"/>
    <d v="2022-08-07T16:36:07"/>
    <n v="149"/>
    <s v="F184-ws"/>
    <s v="Device Shutdown Start"/>
    <d v="2022-08-07T00:00:00"/>
    <d v="2022-08-07T17:15:20"/>
    <n v="144"/>
    <s v="CanOnWat/hEmpW"/>
  </r>
  <r>
    <s v="CanOnWat"/>
    <x v="16"/>
    <d v="2022-08-07T00:00:00"/>
    <d v="2022-08-07T16:35:55"/>
    <n v="144"/>
    <s v="CanOnWat/lEmpA"/>
    <s v="User Logout is Good"/>
    <d v="2022-08-07T00:00:00"/>
    <d v="2022-08-07T17:15:20"/>
    <n v="139"/>
    <s v="CanOnWat/lEmpA,C225-ws"/>
  </r>
  <r>
    <s v="CanOnWat"/>
    <x v="16"/>
    <d v="2022-08-07T00:00:00"/>
    <d v="2022-08-07T16:35:12"/>
    <n v="139"/>
    <s v="CanOnWat/lEmpA,C225-ws"/>
    <s v="User Logout Start"/>
    <d v="2022-08-07T00:00:00"/>
    <d v="2022-08-07T17:15:20"/>
    <e v="#N/A"/>
    <e v="#N/A"/>
  </r>
  <r>
    <s v="CanOnWat"/>
    <x v="17"/>
    <d v="2022-08-07T00:00:00"/>
    <d v="2022-08-07T16:35:04"/>
    <n v="144"/>
    <s v="CanOnWat/hEmpW"/>
    <s v="User Logout is Good"/>
    <d v="2022-08-07T00:00:00"/>
    <d v="2022-08-07T17:15:20"/>
    <n v="139"/>
    <s v="CanOnWat/hEmpW,F184-ws"/>
  </r>
  <r>
    <s v="CanOnWat"/>
    <x v="17"/>
    <d v="2022-08-07T00:00:00"/>
    <d v="2022-08-07T16:34:29"/>
    <n v="139"/>
    <s v="CanOnWat/hEmpW,F184-ws"/>
    <s v="User Logout Start"/>
    <d v="2022-08-07T00:00:00"/>
    <d v="2022-08-07T17:15:20"/>
    <e v="#N/A"/>
    <e v="#N/A"/>
  </r>
  <r>
    <s v="CanOnWat"/>
    <x v="18"/>
    <d v="2022-08-07T00:00:00"/>
    <d v="2022-08-07T16:34:13"/>
    <n v="156"/>
    <m/>
    <s v="PowerDown Or Network Disconnect Discovered"/>
    <d v="2022-08-07T00:00:00"/>
    <d v="2022-08-07T17:42:49"/>
    <n v="151"/>
    <s v="V175-ws"/>
  </r>
  <r>
    <s v="CanOnWat"/>
    <x v="18"/>
    <d v="2022-08-07T00:00:00"/>
    <d v="2022-08-07T16:34:02"/>
    <n v="151"/>
    <s v="V175-ws"/>
    <s v="Device Shutdown Finish"/>
    <d v="2022-08-07T00:00:00"/>
    <d v="2022-08-07T17:42:49"/>
    <n v="149"/>
    <s v="V175-ws"/>
  </r>
  <r>
    <s v="CanOnWat"/>
    <x v="18"/>
    <d v="2022-08-07T00:00:00"/>
    <d v="2022-08-07T16:33:37"/>
    <n v="149"/>
    <s v="V175-ws"/>
    <s v="Device Shutdown Start"/>
    <d v="2022-08-07T00:00:00"/>
    <d v="2022-08-07T17:42:49"/>
    <n v="144"/>
    <s v="CanOnWat/xEmpN"/>
  </r>
  <r>
    <s v="CanOnWat"/>
    <x v="18"/>
    <d v="2022-08-07T00:00:00"/>
    <d v="2022-08-07T16:32:51"/>
    <n v="144"/>
    <s v="CanOnWat/xEmpN"/>
    <s v="User Logout is Good"/>
    <d v="2022-08-07T00:00:00"/>
    <d v="2022-08-07T17:42:49"/>
    <n v="139"/>
    <s v="CanOnWat/xEmpN,V175-ws"/>
  </r>
  <r>
    <s v="CanOnWat"/>
    <x v="18"/>
    <d v="2022-08-07T00:00:00"/>
    <d v="2022-08-07T16:32:10"/>
    <n v="139"/>
    <s v="CanOnWat/xEmpN,V175-ws"/>
    <s v="User Logout Start"/>
    <e v="#N/A"/>
    <d v="2022-08-07T17:42:49"/>
    <e v="#N/A"/>
    <e v="#N/A"/>
  </r>
  <r>
    <s v="CanOnTor"/>
    <x v="19"/>
    <d v="2022-08-07T00:00:00"/>
    <d v="2022-08-07T16:29:06"/>
    <n v="156"/>
    <m/>
    <s v="PowerDown Or Network Disconnect Discovered"/>
    <d v="2022-08-07T00:00:00"/>
    <d v="2022-08-07T17:15:20"/>
    <n v="151"/>
    <s v="Y133-ws"/>
  </r>
  <r>
    <s v="CanOnTor"/>
    <x v="19"/>
    <d v="2022-08-07T00:00:00"/>
    <d v="2022-08-07T16:28:52"/>
    <n v="151"/>
    <s v="Y133-ws"/>
    <s v="Device Shutdown Finish"/>
    <d v="2022-08-07T00:00:00"/>
    <d v="2022-08-07T17:15:20"/>
    <n v="149"/>
    <s v="Y133-ws"/>
  </r>
  <r>
    <s v="CanOnTor"/>
    <x v="19"/>
    <d v="2022-08-07T00:00:00"/>
    <d v="2022-08-07T16:27:37"/>
    <n v="149"/>
    <s v="Y133-ws"/>
    <s v="Device Shutdown Start"/>
    <d v="2022-08-07T00:00:00"/>
    <d v="2022-08-07T17:15:20"/>
    <n v="144"/>
    <s v="CanOnTor/oEmpT"/>
  </r>
  <r>
    <s v="CanOnTor"/>
    <x v="19"/>
    <d v="2022-08-07T00:00:00"/>
    <d v="2022-08-07T16:27:06"/>
    <n v="144"/>
    <s v="CanOnTor/oEmpT"/>
    <s v="User Logout is Good"/>
    <d v="2022-08-07T00:00:00"/>
    <d v="2022-08-07T17:15:20"/>
    <n v="139"/>
    <s v="CanOnTor/oEmpT,Y133-ws"/>
  </r>
  <r>
    <s v="CanOnTor"/>
    <x v="19"/>
    <d v="2022-08-07T00:00:00"/>
    <d v="2022-08-07T16:26:31"/>
    <n v="139"/>
    <s v="CanOnTor/oEmpT,Y133-ws"/>
    <s v="User Logout Start"/>
    <d v="2022-08-07T00:00:00"/>
    <d v="2022-08-07T17:15:20"/>
    <e v="#N/A"/>
    <e v="#N/A"/>
  </r>
  <r>
    <s v="CanOnWat"/>
    <x v="20"/>
    <d v="2022-08-07T00:00:00"/>
    <d v="2022-08-07T16:24:08"/>
    <n v="156"/>
    <m/>
    <s v="PowerDown Or Network Disconnect Discovered"/>
    <d v="2022-08-07T00:00:00"/>
    <d v="2022-08-07T17:15:20"/>
    <n v="144"/>
    <s v="CanOnWat/fEmpV"/>
  </r>
  <r>
    <s v="CanOnWat"/>
    <x v="20"/>
    <d v="2022-08-07T00:00:00"/>
    <d v="2022-08-07T16:23:56"/>
    <n v="144"/>
    <s v="CanOnWat/fEmpV"/>
    <s v="User Logout is Good"/>
    <d v="2022-08-07T00:00:00"/>
    <d v="2022-08-07T17:15:20"/>
    <n v="139"/>
    <s v="CanOnWat/fEmpV"/>
  </r>
  <r>
    <s v="CanOnWat"/>
    <x v="20"/>
    <d v="2022-08-07T00:00:00"/>
    <d v="2022-08-07T16:23:12"/>
    <n v="139"/>
    <s v="CanOnWat/fEmpV"/>
    <s v="User Logout Start"/>
    <d v="2022-08-07T00:00:00"/>
    <d v="2022-08-07T17:15:20"/>
    <e v="#N/A"/>
    <e v="#N/A"/>
  </r>
  <r>
    <s v="CanOnTor"/>
    <x v="21"/>
    <d v="2022-08-07T00:00:00"/>
    <d v="2022-08-07T16:21:25"/>
    <n v="156"/>
    <m/>
    <s v="PowerDown Or Network Disconnect Discovered"/>
    <d v="2022-08-07T00:00:00"/>
    <d v="2022-08-07T17:15:20"/>
    <n v="144"/>
    <s v="CanOnTor/tEmpK"/>
  </r>
  <r>
    <s v="CanOnTor"/>
    <x v="22"/>
    <d v="2022-08-07T00:00:00"/>
    <d v="2022-08-07T16:21:19"/>
    <n v="156"/>
    <m/>
    <s v="PowerDown Or Network Disconnect Discovered"/>
    <d v="2022-08-07T00:00:00"/>
    <d v="2022-08-07T17:16:13"/>
    <n v="151"/>
    <s v="Q216-ws"/>
  </r>
  <r>
    <s v="CanOnTor"/>
    <x v="21"/>
    <d v="2022-08-07T00:00:00"/>
    <d v="2022-08-07T16:21:14"/>
    <n v="144"/>
    <s v="CanOnTor/tEmpK"/>
    <s v="User Logout is Good"/>
    <d v="2022-08-07T00:00:00"/>
    <d v="2022-08-07T17:15:20"/>
    <n v="139"/>
    <s v="CanOnTor/tEmpK"/>
  </r>
  <r>
    <s v="CanOnTor"/>
    <x v="22"/>
    <d v="2022-08-07T00:00:00"/>
    <d v="2022-08-07T16:21:05"/>
    <n v="151"/>
    <s v="Q216-ws"/>
    <s v="Device Shutdown Finish"/>
    <e v="#N/A"/>
    <d v="2022-08-07T17:16:13"/>
    <n v="149"/>
    <s v="Q216-ws"/>
  </r>
  <r>
    <s v="CanOnTor"/>
    <x v="21"/>
    <d v="2022-08-07T00:00:00"/>
    <d v="2022-08-07T16:20:39"/>
    <n v="139"/>
    <s v="CanOnTor/tEmpK"/>
    <s v="User Logout Start"/>
    <d v="2022-08-07T00:00:00"/>
    <d v="2022-08-07T17:15:20"/>
    <e v="#N/A"/>
    <e v="#N/A"/>
  </r>
  <r>
    <s v="CanOnWat"/>
    <x v="23"/>
    <d v="2022-08-07T00:00:00"/>
    <d v="2022-08-07T16:20:34"/>
    <n v="156"/>
    <m/>
    <s v="PowerDown Or Network Disconnect Discovered"/>
    <d v="2022-08-07T00:00:00"/>
    <d v="2022-08-07T17:15:20"/>
    <n v="151"/>
    <s v="J167-ws"/>
  </r>
  <r>
    <s v="CanOnWat"/>
    <x v="23"/>
    <d v="2022-08-07T00:00:00"/>
    <d v="2022-08-07T16:20:24"/>
    <n v="151"/>
    <s v="J167-ws"/>
    <s v="Device Shutdown Finish"/>
    <d v="2022-08-07T00:00:00"/>
    <d v="2022-08-07T17:15:20"/>
    <n v="149"/>
    <s v="J167-ws"/>
  </r>
  <r>
    <s v="CanOnTor"/>
    <x v="22"/>
    <d v="2022-08-07T00:00:00"/>
    <d v="2022-08-07T16:20:02"/>
    <n v="149"/>
    <s v="Q216-ws"/>
    <s v="Device Shutdown Start"/>
    <d v="2022-08-07T00:00:00"/>
    <d v="2022-08-07T17:16:13"/>
    <n v="144"/>
    <s v="CanOnTor/cEmpZ"/>
  </r>
  <r>
    <s v="CanOnWat"/>
    <x v="23"/>
    <d v="2022-08-07T00:00:00"/>
    <d v="2022-08-07T16:19:22"/>
    <n v="149"/>
    <s v="J167-ws"/>
    <s v="Device Shutdown Start"/>
    <d v="2022-08-07T00:00:00"/>
    <d v="2022-08-07T17:15:20"/>
    <n v="144"/>
    <s v="CanOnWat/oEmpO"/>
  </r>
  <r>
    <s v="CanOnTor"/>
    <x v="24"/>
    <d v="2022-08-07T00:00:00"/>
    <d v="2022-08-07T16:18:53"/>
    <n v="156"/>
    <m/>
    <s v="PowerDown Or Network Disconnect Discovered"/>
    <e v="#N/A"/>
    <e v="#N/A"/>
    <n v="144"/>
    <s v="CanOnTor/cEmpZ"/>
  </r>
  <r>
    <s v="CanOnTor"/>
    <x v="22"/>
    <d v="2022-08-07T00:00:00"/>
    <d v="2022-08-07T16:18:43"/>
    <n v="144"/>
    <s v="CanOnTor/cEmpZ"/>
    <s v="User Logout is Good"/>
    <d v="2022-08-07T00:00:00"/>
    <d v="2022-08-07T17:16:13"/>
    <n v="139"/>
    <s v="CanOnTor/cEmpZ,Q216-ws"/>
  </r>
  <r>
    <s v="CanOnWat"/>
    <x v="23"/>
    <d v="2022-08-07T00:00:00"/>
    <d v="2022-08-07T16:18:43"/>
    <n v="144"/>
    <s v="CanOnWat/oEmpO"/>
    <s v="User Logout is Good"/>
    <d v="2022-08-07T00:00:00"/>
    <d v="2022-08-07T17:15:20"/>
    <n v="139"/>
    <s v="CanOnWat/oEmpO,J167-ws"/>
  </r>
  <r>
    <s v="CanOnTor"/>
    <x v="24"/>
    <d v="2022-08-07T00:00:00"/>
    <d v="2022-08-07T16:18:40"/>
    <n v="144"/>
    <s v="CanOnTor/cEmpZ"/>
    <s v="User Logout is Good"/>
    <d v="2022-08-07T00:00:00"/>
    <e v="#N/A"/>
    <n v="139"/>
    <s v="CanOnTor/cEmpZ"/>
  </r>
  <r>
    <s v="CanOnTor"/>
    <x v="22"/>
    <d v="2022-08-07T00:00:00"/>
    <d v="2022-08-07T16:18:02"/>
    <n v="139"/>
    <s v="CanOnTor/cEmpZ,Q216-ws"/>
    <s v="User Logout Start"/>
    <e v="#N/A"/>
    <d v="2022-08-07T17:16:13"/>
    <e v="#N/A"/>
    <e v="#N/A"/>
  </r>
  <r>
    <s v="CanOnWat"/>
    <x v="23"/>
    <d v="2022-08-07T00:00:00"/>
    <d v="2022-08-07T16:18:01"/>
    <n v="139"/>
    <s v="CanOnWat/oEmpO,J167-ws"/>
    <s v="User Logout Start"/>
    <d v="2022-08-07T00:00:00"/>
    <d v="2022-08-07T17:15:20"/>
    <e v="#N/A"/>
    <e v="#N/A"/>
  </r>
  <r>
    <s v="CanOnWat"/>
    <x v="25"/>
    <d v="2022-08-07T00:00:00"/>
    <d v="2022-08-07T16:16:52"/>
    <n v="156"/>
    <m/>
    <s v="PowerDown Or Network Disconnect Discovered"/>
    <d v="2022-08-07T00:00:00"/>
    <d v="2022-08-07T17:15:20"/>
    <n v="144"/>
    <s v="CanOnWat/oEmpJ"/>
  </r>
  <r>
    <s v="CanOnWat"/>
    <x v="25"/>
    <d v="2022-08-07T00:00:00"/>
    <d v="2022-08-07T16:16:39"/>
    <n v="144"/>
    <s v="CanOnWat/oEmpJ"/>
    <s v="User Logout is Good"/>
    <d v="2022-08-07T00:00:00"/>
    <d v="2022-08-07T17:15:20"/>
    <n v="139"/>
    <s v="CanOnWat/oEmpJ"/>
  </r>
  <r>
    <s v="CanOnTor"/>
    <x v="24"/>
    <d v="2022-08-07T00:00:00"/>
    <d v="2022-08-07T16:16:37"/>
    <n v="139"/>
    <s v="CanOnTor/cEmpZ"/>
    <s v="User Logout Start"/>
    <e v="#N/A"/>
    <e v="#N/A"/>
    <e v="#N/A"/>
    <e v="#N/A"/>
  </r>
  <r>
    <s v="CanOnTor"/>
    <x v="26"/>
    <d v="2022-08-07T00:00:00"/>
    <d v="2022-08-07T16:16:05"/>
    <n v="156"/>
    <m/>
    <s v="PowerDown Or Network Disconnect Discovered"/>
    <d v="2022-08-07T00:00:00"/>
    <d v="2022-08-07T17:15:20"/>
    <n v="151"/>
    <s v="L227-ws"/>
  </r>
  <r>
    <s v="CanOnWat"/>
    <x v="25"/>
    <d v="2022-08-07T00:00:00"/>
    <d v="2022-08-07T16:16:02"/>
    <n v="139"/>
    <s v="CanOnWat/oEmpJ"/>
    <s v="User Logout Start"/>
    <e v="#N/A"/>
    <d v="2022-08-07T17:15:20"/>
    <e v="#N/A"/>
    <e v="#N/A"/>
  </r>
  <r>
    <s v="CanOnTor"/>
    <x v="26"/>
    <d v="2022-08-07T00:00:00"/>
    <d v="2022-08-07T16:15:53"/>
    <n v="151"/>
    <s v="L227-ws"/>
    <s v="Device Shutdown Finish"/>
    <d v="2022-08-07T00:00:00"/>
    <d v="2022-08-07T17:15:20"/>
    <n v="149"/>
    <s v="L227-ws"/>
  </r>
  <r>
    <s v="CanOnTor"/>
    <x v="26"/>
    <d v="2022-08-07T00:00:00"/>
    <d v="2022-08-07T16:15:24"/>
    <n v="149"/>
    <s v="L227-ws"/>
    <s v="Device Shutdown Start"/>
    <d v="2022-08-07T00:00:00"/>
    <d v="2022-08-07T17:15:20"/>
    <n v="144"/>
    <s v="CanOnTor/xEmpE"/>
  </r>
  <r>
    <s v="CanOnWat"/>
    <x v="27"/>
    <d v="2022-08-07T00:00:00"/>
    <d v="2022-08-07T16:14:57"/>
    <n v="156"/>
    <m/>
    <s v="PowerDown Or Network Disconnect Discovered"/>
    <d v="2022-08-07T00:00:00"/>
    <d v="2022-08-07T17:15:20"/>
    <n v="151"/>
    <s v="Y130-ws"/>
  </r>
  <r>
    <s v="CanOnWat"/>
    <x v="27"/>
    <d v="2022-08-07T00:00:00"/>
    <d v="2022-08-07T16:14:45"/>
    <n v="151"/>
    <s v="Y130-ws"/>
    <s v="Device Shutdown Finish"/>
    <d v="2022-08-07T00:00:00"/>
    <d v="2022-08-07T17:15:20"/>
    <n v="149"/>
    <s v="Y130-ws"/>
  </r>
  <r>
    <s v="CanOnTor"/>
    <x v="26"/>
    <d v="2022-08-07T00:00:00"/>
    <d v="2022-08-07T16:14:11"/>
    <n v="144"/>
    <s v="CanOnTor/xEmpE"/>
    <s v="User Logout is Good"/>
    <d v="2022-08-07T00:00:00"/>
    <d v="2022-08-07T17:15:20"/>
    <n v="139"/>
    <s v="CanOnTor/xEmpE,L227-ws"/>
  </r>
  <r>
    <s v="CanOnWat"/>
    <x v="27"/>
    <d v="2022-08-07T00:00:00"/>
    <d v="2022-08-07T16:14:03"/>
    <n v="149"/>
    <s v="Y130-ws"/>
    <s v="Device Shutdown Start"/>
    <e v="#N/A"/>
    <d v="2022-08-07T17:15:20"/>
    <n v="144"/>
    <s v="CanOnWat/fEmpV"/>
  </r>
  <r>
    <s v="CanOnTor"/>
    <x v="28"/>
    <d v="2022-08-07T00:00:00"/>
    <d v="2022-08-07T16:13:41"/>
    <n v="156"/>
    <m/>
    <s v="PowerDown Or Network Disconnect Discovered"/>
    <d v="2022-08-07T00:00:00"/>
    <d v="2022-08-07T17:15:20"/>
    <n v="151"/>
    <s v="V111-ws"/>
  </r>
  <r>
    <s v="CanOnTor"/>
    <x v="26"/>
    <d v="2022-08-07T00:00:00"/>
    <d v="2022-08-07T16:13:40"/>
    <n v="139"/>
    <s v="CanOnTor/xEmpE,L227-ws"/>
    <s v="User Logout Start"/>
    <d v="2022-08-07T00:00:00"/>
    <d v="2022-08-07T17:15:20"/>
    <e v="#N/A"/>
    <e v="#N/A"/>
  </r>
  <r>
    <s v="CanOnTor"/>
    <x v="28"/>
    <d v="2022-08-07T00:00:00"/>
    <d v="2022-08-07T16:13:28"/>
    <n v="151"/>
    <s v="V111-ws"/>
    <s v="Device Shutdown Finish"/>
    <d v="2022-08-07T00:00:00"/>
    <d v="2022-08-07T17:15:20"/>
    <n v="149"/>
    <s v="V111-ws"/>
  </r>
  <r>
    <s v="CanOnWat"/>
    <x v="27"/>
    <d v="2022-08-07T00:00:00"/>
    <d v="2022-08-07T16:13:21"/>
    <n v="144"/>
    <s v="CanOnWat/fEmpV"/>
    <s v="User Logout is Good"/>
    <e v="#N/A"/>
    <d v="2022-08-07T17:15:20"/>
    <n v="139"/>
    <s v="CanOnWat/fEmpV,Y130-ws"/>
  </r>
  <r>
    <s v="CanOnTor"/>
    <x v="28"/>
    <d v="2022-08-07T00:00:00"/>
    <d v="2022-08-07T16:12:32"/>
    <n v="149"/>
    <s v="V111-ws"/>
    <s v="Device Shutdown Start"/>
    <d v="2022-08-07T00:00:00"/>
    <d v="2022-08-07T17:15:20"/>
    <n v="144"/>
    <s v="CanOnTor/oEmpJ"/>
  </r>
  <r>
    <s v="CanOnTor"/>
    <x v="29"/>
    <d v="2022-08-07T00:00:00"/>
    <d v="2022-08-07T16:11:45"/>
    <n v="156"/>
    <m/>
    <s v="PowerDown Or Network Disconnect Discovered"/>
    <d v="2022-08-07T00:00:00"/>
    <d v="2022-08-07T17:15:20"/>
    <n v="151"/>
    <s v="L134-ws"/>
  </r>
  <r>
    <s v="CanOnTor"/>
    <x v="29"/>
    <d v="2022-08-07T00:00:00"/>
    <d v="2022-08-07T16:11:35"/>
    <n v="151"/>
    <s v="L134-ws"/>
    <s v="Device Shutdown Finish"/>
    <d v="2022-08-07T00:00:00"/>
    <d v="2022-08-07T17:15:20"/>
    <n v="149"/>
    <s v="L134-ws"/>
  </r>
  <r>
    <s v="CanOnWat"/>
    <x v="27"/>
    <d v="2022-08-07T00:00:00"/>
    <d v="2022-08-07T16:11:33"/>
    <n v="139"/>
    <s v="CanOnWat/fEmpV,Y130-ws"/>
    <s v="User Logout Start"/>
    <e v="#N/A"/>
    <d v="2022-08-07T17:15:20"/>
    <e v="#N/A"/>
    <e v="#N/A"/>
  </r>
  <r>
    <s v="CanOnTor"/>
    <x v="28"/>
    <d v="2022-08-07T00:00:00"/>
    <d v="2022-08-07T16:11:21"/>
    <n v="144"/>
    <s v="CanOnTor/oEmpJ"/>
    <s v="User Logout is Good"/>
    <d v="2022-08-07T00:00:00"/>
    <d v="2022-08-07T17:15:20"/>
    <n v="139"/>
    <s v="CanOnTor/oEmpJ,V111-ws"/>
  </r>
  <r>
    <s v="CanOnTor"/>
    <x v="28"/>
    <d v="2022-08-07T00:00:00"/>
    <d v="2022-08-07T16:10:44"/>
    <n v="139"/>
    <s v="CanOnTor/oEmpJ,V111-ws"/>
    <s v="User Logout Start"/>
    <d v="2022-08-07T00:00:00"/>
    <d v="2022-08-07T17:15:20"/>
    <e v="#N/A"/>
    <e v="#N/A"/>
  </r>
  <r>
    <s v="CanOnTor"/>
    <x v="29"/>
    <d v="2022-08-07T00:00:00"/>
    <d v="2022-08-07T16:10:23"/>
    <n v="149"/>
    <s v="L134-ws"/>
    <s v="Device Shutdown Start"/>
    <d v="2022-08-07T00:00:00"/>
    <d v="2022-08-07T17:15:20"/>
    <n v="144"/>
    <s v="CanOnTor/gEmpI"/>
  </r>
  <r>
    <s v="CanOnTor"/>
    <x v="29"/>
    <d v="2022-08-07T00:00:00"/>
    <d v="2022-08-07T16:09:56"/>
    <n v="144"/>
    <s v="CanOnTor/gEmpI"/>
    <s v="User Logout is Good"/>
    <d v="2022-08-07T00:00:00"/>
    <d v="2022-08-07T17:15:20"/>
    <n v="139"/>
    <s v="CanOnTor/gEmpI,L134-ws"/>
  </r>
  <r>
    <s v="CanOnTor"/>
    <x v="29"/>
    <d v="2022-08-07T00:00:00"/>
    <d v="2022-08-07T16:09:20"/>
    <n v="139"/>
    <s v="CanOnTor/gEmpI,L134-ws"/>
    <s v="User Logout Start"/>
    <d v="2022-08-07T00:00:00"/>
    <d v="2022-08-07T17:15:20"/>
    <e v="#N/A"/>
    <e v="#N/A"/>
  </r>
  <r>
    <s v="CanOnTor"/>
    <x v="30"/>
    <d v="2022-08-07T00:00:00"/>
    <d v="2022-08-07T16:07:56"/>
    <n v="156"/>
    <m/>
    <s v="PowerDown Or Network Disconnect Discovered"/>
    <d v="2022-08-07T00:00:00"/>
    <d v="2022-08-07T17:15:20"/>
    <n v="151"/>
    <s v="F129-ws"/>
  </r>
  <r>
    <s v="CanOnTor"/>
    <x v="30"/>
    <d v="2022-08-07T00:00:00"/>
    <d v="2022-08-07T16:07:46"/>
    <n v="151"/>
    <s v="F129-ws"/>
    <s v="Device Shutdown Finish"/>
    <d v="2022-08-07T00:00:00"/>
    <d v="2022-08-07T17:15:20"/>
    <n v="149"/>
    <s v="F129-ws"/>
  </r>
  <r>
    <s v="CanOnTor"/>
    <x v="30"/>
    <d v="2022-08-07T00:00:00"/>
    <d v="2022-08-07T16:07:16"/>
    <n v="149"/>
    <s v="F129-ws"/>
    <s v="Device Shutdown Start"/>
    <d v="2022-08-07T00:00:00"/>
    <d v="2022-08-07T17:15:20"/>
    <n v="144"/>
    <s v="CanOnTor/xEmpS"/>
  </r>
  <r>
    <s v="CanOnTor"/>
    <x v="30"/>
    <d v="2022-08-07T00:00:00"/>
    <d v="2022-08-07T16:06:47"/>
    <n v="144"/>
    <s v="CanOnTor/xEmpS"/>
    <s v="User Logout is Good"/>
    <d v="2022-08-07T00:00:00"/>
    <d v="2022-08-07T17:15:20"/>
    <n v="139"/>
    <s v="CanOnTor/xEmpS,F129-ws"/>
  </r>
  <r>
    <s v="CanOnTor"/>
    <x v="30"/>
    <d v="2022-08-07T00:00:00"/>
    <d v="2022-08-07T16:06:08"/>
    <n v="139"/>
    <s v="CanOnTor/xEmpS,F129-ws"/>
    <s v="User Logout Start"/>
    <d v="2022-08-07T00:00:00"/>
    <d v="2022-08-07T17:15:20"/>
    <e v="#N/A"/>
    <e v="#N/A"/>
  </r>
  <r>
    <s v="CanOnTor"/>
    <x v="31"/>
    <d v="2022-08-07T00:00:00"/>
    <d v="2022-08-07T16:04:33"/>
    <n v="156"/>
    <m/>
    <s v="PowerDown Or Network Disconnect Discovered"/>
    <d v="2022-08-07T00:00:00"/>
    <d v="2022-08-07T17:15:20"/>
    <n v="151"/>
    <s v="C227-ws"/>
  </r>
  <r>
    <s v="CanOnTor"/>
    <x v="31"/>
    <d v="2022-08-07T00:00:00"/>
    <d v="2022-08-07T16:04:21"/>
    <n v="151"/>
    <s v="C227-ws"/>
    <s v="Device Shutdown Finish"/>
    <d v="2022-08-07T00:00:00"/>
    <d v="2022-08-07T17:15:20"/>
    <n v="149"/>
    <s v="C227-ws"/>
  </r>
  <r>
    <s v="CanOnTor"/>
    <x v="31"/>
    <d v="2022-08-07T00:00:00"/>
    <d v="2022-08-07T16:03:26"/>
    <n v="149"/>
    <s v="C227-ws"/>
    <s v="Device Shutdown Start"/>
    <d v="2022-08-07T00:00:00"/>
    <d v="2022-08-07T17:15:20"/>
    <n v="144"/>
    <s v="CanOnTor/uEmpC"/>
  </r>
  <r>
    <s v="CanOnTor"/>
    <x v="31"/>
    <d v="2022-08-07T00:00:00"/>
    <d v="2022-08-07T16:02:26"/>
    <n v="144"/>
    <s v="CanOnTor/uEmpC"/>
    <s v="User Logout is Good"/>
    <d v="2022-08-07T00:00:00"/>
    <d v="2022-08-07T17:15:20"/>
    <n v="139"/>
    <s v="CanOnTor/uEmpC,C227-ws"/>
  </r>
  <r>
    <s v="CanOnTor"/>
    <x v="31"/>
    <d v="2022-08-07T00:00:00"/>
    <d v="2022-08-07T16:01:55"/>
    <n v="139"/>
    <s v="CanOnTor/uEmpC,C227-ws"/>
    <s v="User Logout Start"/>
    <d v="2022-08-07T00:00:00"/>
    <d v="2022-08-07T17:15:20"/>
    <e v="#N/A"/>
    <e v="#N/A"/>
  </r>
  <r>
    <s v="CanOnWat"/>
    <x v="32"/>
    <d v="2022-08-07T00:00:00"/>
    <d v="2022-08-07T15:57:18"/>
    <n v="156"/>
    <m/>
    <s v="PowerDown Or Network Disconnect Discovered"/>
    <d v="2022-08-07T00:00:00"/>
    <d v="2022-08-07T17:42:49"/>
    <n v="144"/>
    <s v="CanOnWat/vEmpQ"/>
  </r>
  <r>
    <s v="CanOnWat"/>
    <x v="32"/>
    <d v="2022-08-07T00:00:00"/>
    <d v="2022-08-07T15:57:04"/>
    <n v="144"/>
    <s v="CanOnWat/vEmpQ"/>
    <s v="User Logout is Good"/>
    <d v="2022-08-07T00:00:00"/>
    <d v="2022-08-07T17:42:49"/>
    <n v="139"/>
    <s v="CanOnWat/vEmpQ"/>
  </r>
  <r>
    <s v="CanOnWat"/>
    <x v="32"/>
    <d v="2022-08-07T00:00:00"/>
    <d v="2022-08-07T15:55:12"/>
    <n v="139"/>
    <s v="CanOnWat/vEmpQ"/>
    <s v="User Logout Start"/>
    <e v="#N/A"/>
    <d v="2022-08-07T17:42:49"/>
    <e v="#N/A"/>
    <e v="#N/A"/>
  </r>
  <r>
    <s v="CanOnWat"/>
    <x v="33"/>
    <d v="2022-08-07T00:00:00"/>
    <d v="2022-08-07T15:54:14"/>
    <n v="156"/>
    <m/>
    <s v="PowerDown Or Network Disconnect Discovered"/>
    <d v="2022-08-07T00:00:00"/>
    <d v="2022-08-07T17:15:20"/>
    <n v="144"/>
    <s v="CanOnWat/uEmpC"/>
  </r>
  <r>
    <s v="CanOnWat"/>
    <x v="33"/>
    <d v="2022-08-07T00:00:00"/>
    <d v="2022-08-07T15:54:04"/>
    <n v="144"/>
    <s v="CanOnWat/uEmpC"/>
    <s v="User Logout is Good"/>
    <d v="2022-08-07T00:00:00"/>
    <d v="2022-08-07T17:15:20"/>
    <n v="139"/>
    <s v="CanOnWat/uEmpC"/>
  </r>
  <r>
    <s v="CanOnWat"/>
    <x v="33"/>
    <d v="2022-08-07T00:00:00"/>
    <d v="2022-08-07T15:53:29"/>
    <n v="139"/>
    <s v="CanOnWat/uEmpC"/>
    <s v="User Logout Start"/>
    <d v="2022-08-07T00:00:00"/>
    <d v="2022-08-07T17:15:20"/>
    <e v="#N/A"/>
    <e v="#N/A"/>
  </r>
  <r>
    <s v="CanOnWat"/>
    <x v="34"/>
    <d v="2022-08-07T00:00:00"/>
    <d v="2022-08-07T15:46:40"/>
    <n v="156"/>
    <m/>
    <s v="PowerDown Or Network Disconnect Discovered"/>
    <d v="2022-08-07T00:00:00"/>
    <d v="2022-08-07T17:15:20"/>
    <n v="151"/>
    <s v="S141-ws"/>
  </r>
  <r>
    <s v="CanOnWat"/>
    <x v="34"/>
    <d v="2022-08-07T00:00:00"/>
    <d v="2022-08-07T15:46:26"/>
    <n v="151"/>
    <s v="S141-ws"/>
    <s v="Device Shutdown Finish"/>
    <d v="2022-08-07T00:00:00"/>
    <d v="2022-08-07T17:15:20"/>
    <n v="149"/>
    <s v="S141-ws"/>
  </r>
  <r>
    <s v="CanOnWat"/>
    <x v="34"/>
    <d v="2022-08-07T00:00:00"/>
    <d v="2022-08-07T15:45:54"/>
    <n v="149"/>
    <s v="S141-ws"/>
    <s v="Device Shutdown Start"/>
    <d v="2022-08-07T00:00:00"/>
    <d v="2022-08-07T17:15:20"/>
    <n v="144"/>
    <s v="CanOnWat/vEmpQ"/>
  </r>
  <r>
    <s v="CanOnWat"/>
    <x v="34"/>
    <d v="2022-08-07T00:00:00"/>
    <d v="2022-08-07T15:44:50"/>
    <n v="144"/>
    <s v="CanOnWat/vEmpQ"/>
    <s v="User Logout is Good"/>
    <d v="2022-08-07T00:00:00"/>
    <d v="2022-08-07T17:15:20"/>
    <n v="139"/>
    <s v="CanOnWat/vEmpQ,S141-ws"/>
  </r>
  <r>
    <s v="CanOnWat"/>
    <x v="34"/>
    <d v="2022-08-07T00:00:00"/>
    <d v="2022-08-07T15:42:56"/>
    <n v="139"/>
    <s v="CanOnWat/vEmpQ,S141-ws"/>
    <s v="User Logout Start"/>
    <d v="2022-08-07T00:00:00"/>
    <d v="2022-08-07T17:15:20"/>
    <e v="#N/A"/>
    <e v="#N/A"/>
  </r>
  <r>
    <s v="CanOnTor"/>
    <x v="35"/>
    <d v="2022-08-07T00:00:00"/>
    <d v="2022-08-07T15:41:04"/>
    <n v="156"/>
    <m/>
    <s v="PowerDown Or Network Disconnect Discovered"/>
    <d v="2022-08-07T00:00:00"/>
    <d v="2022-08-07T17:16:13"/>
    <n v="144"/>
    <s v="CanOnTor/nEmpY"/>
  </r>
  <r>
    <s v="CanOnTor"/>
    <x v="35"/>
    <d v="2022-08-07T00:00:00"/>
    <d v="2022-08-07T15:40:50"/>
    <n v="144"/>
    <s v="CanOnTor/nEmpY"/>
    <s v="User Logout is Good"/>
    <d v="2022-08-07T00:00:00"/>
    <d v="2022-08-07T17:16:13"/>
    <n v="139"/>
    <s v="CanOnTor/nEmpY"/>
  </r>
  <r>
    <s v="CanOnTor"/>
    <x v="35"/>
    <d v="2022-08-07T00:00:00"/>
    <d v="2022-08-07T15:40:20"/>
    <n v="139"/>
    <s v="CanOnTor/nEmpY"/>
    <s v="User Logout Start"/>
    <d v="2022-08-07T00:00:00"/>
    <d v="2022-08-07T17:16:13"/>
    <e v="#N/A"/>
    <e v="#N/A"/>
  </r>
  <r>
    <s v="CanOnTor"/>
    <x v="36"/>
    <d v="2022-08-07T00:00:00"/>
    <d v="2022-08-07T15:23:20"/>
    <n v="156"/>
    <m/>
    <s v="PowerDown Or Network Disconnect Discovered"/>
    <d v="2022-08-07T00:00:00"/>
    <d v="2022-08-07T17:42:49"/>
    <n v="151"/>
    <s v="S101-ws"/>
  </r>
  <r>
    <s v="CanOnTor"/>
    <x v="36"/>
    <d v="2022-08-07T00:00:00"/>
    <d v="2022-08-07T15:23:09"/>
    <n v="151"/>
    <s v="S101-ws"/>
    <s v="Device Shutdown Finish"/>
    <d v="2022-08-07T00:00:00"/>
    <d v="2022-08-07T17:42:49"/>
    <n v="149"/>
    <s v="S101-ws"/>
  </r>
  <r>
    <s v="CanOnTor"/>
    <x v="36"/>
    <d v="2022-08-07T00:00:00"/>
    <d v="2022-08-07T15:21:50"/>
    <n v="149"/>
    <s v="S101-ws"/>
    <s v="Device Shutdown Start"/>
    <d v="2022-08-07T00:00:00"/>
    <d v="2022-08-07T17:42:49"/>
    <n v="144"/>
    <s v="CanOnTor/nEmpY"/>
  </r>
  <r>
    <s v="CanOnTor"/>
    <x v="36"/>
    <d v="2022-08-07T00:00:00"/>
    <d v="2022-08-07T15:20:33"/>
    <n v="144"/>
    <s v="CanOnTor/nEmpY"/>
    <s v="User Logout is Good"/>
    <d v="2022-08-07T00:00:00"/>
    <d v="2022-08-07T17:42:49"/>
    <n v="139"/>
    <s v="CanOnTor/nEmpY,S101-ws"/>
  </r>
  <r>
    <s v="CanOnTor"/>
    <x v="36"/>
    <d v="2022-08-07T00:00:00"/>
    <d v="2022-08-07T15:19:56"/>
    <n v="139"/>
    <s v="CanOnTor/nEmpY,S101-ws"/>
    <s v="User Logout Start"/>
    <e v="#N/A"/>
    <d v="2022-08-07T17:42:49"/>
    <e v="#N/A"/>
    <e v="#N/A"/>
  </r>
  <r>
    <s v="CanOnWat"/>
    <x v="1"/>
    <d v="2022-08-07T00:00:00"/>
    <d v="2022-08-07T08:02:42"/>
    <n v="123"/>
    <s v="CanOnWat/wEmpF"/>
    <s v="User Login Start is Good"/>
    <d v="2022-08-07T00:00:00"/>
    <d v="2022-08-07T17:16:13"/>
    <n v="113"/>
    <s v="CanOnWat/wEmpF,T235-ws"/>
  </r>
  <r>
    <s v="CanOnWat"/>
    <x v="1"/>
    <d v="2022-08-07T00:00:00"/>
    <d v="2022-08-07T08:02:28"/>
    <n v="113"/>
    <s v="CanOnWat/wEmpF,T235-ws"/>
    <s v="User Login Start"/>
    <d v="2022-08-07T00:00:00"/>
    <d v="2022-08-07T17:16:13"/>
    <n v="112"/>
    <s v="T235-ws"/>
  </r>
  <r>
    <s v="CanOnWat"/>
    <x v="1"/>
    <d v="2022-08-07T00:00:00"/>
    <d v="2022-08-07T08:01:57"/>
    <n v="112"/>
    <s v="T235-ws"/>
    <s v="Device Connect Network"/>
    <d v="2022-08-07T00:00:00"/>
    <d v="2022-08-07T17:16:13"/>
    <n v="106"/>
    <s v="T235-ws"/>
  </r>
  <r>
    <s v="CanOnWat"/>
    <x v="1"/>
    <d v="2022-08-07T00:00:00"/>
    <d v="2022-08-07T08:01:48"/>
    <n v="106"/>
    <s v="T235-ws"/>
    <s v="Device Start is Good"/>
    <d v="2022-08-07T00:00:00"/>
    <d v="2022-08-07T17:16:13"/>
    <n v="102"/>
    <s v="T235-ws"/>
  </r>
  <r>
    <s v="CanOnWat"/>
    <x v="1"/>
    <d v="2022-08-07T00:00:00"/>
    <d v="2022-08-07T07:58:58"/>
    <n v="102"/>
    <s v="T235-ws"/>
    <s v="Device Start"/>
    <e v="#N/A"/>
    <d v="2022-08-07T17:16:13"/>
    <e v="#N/A"/>
    <e v="#N/A"/>
  </r>
  <r>
    <s v="CanOnWat"/>
    <x v="11"/>
    <d v="2022-08-07T00:00:00"/>
    <d v="2022-08-07T07:58:49"/>
    <n v="123"/>
    <s v="CanOnWat/jEmpG"/>
    <s v="User Login Start is Good"/>
    <d v="2022-08-07T00:00:00"/>
    <d v="2022-08-07T17:16:13"/>
    <n v="113"/>
    <s v="CanOnWat/jEmpG,A236-ws"/>
  </r>
  <r>
    <s v="CanOnWat"/>
    <x v="11"/>
    <d v="2022-08-07T00:00:00"/>
    <d v="2022-08-07T07:58:40"/>
    <n v="113"/>
    <s v="CanOnWat/jEmpG,A236-ws"/>
    <s v="User Login Start"/>
    <d v="2022-08-07T00:00:00"/>
    <d v="2022-08-07T17:16:13"/>
    <n v="112"/>
    <s v="A236-ws"/>
  </r>
  <r>
    <s v="CanOnWat"/>
    <x v="11"/>
    <d v="2022-08-07T00:00:00"/>
    <d v="2022-08-07T07:57:15"/>
    <n v="112"/>
    <s v="A236-ws"/>
    <s v="Device Connect Network"/>
    <d v="2022-08-07T00:00:00"/>
    <d v="2022-08-07T17:16:13"/>
    <n v="106"/>
    <s v="A236-ws"/>
  </r>
  <r>
    <s v="CanOnWat"/>
    <x v="11"/>
    <d v="2022-08-07T00:00:00"/>
    <d v="2022-08-07T07:57:06"/>
    <n v="106"/>
    <s v="A236-ws"/>
    <s v="Device Start is Good"/>
    <d v="2022-08-07T00:00:00"/>
    <d v="2022-08-07T17:16:13"/>
    <n v="102"/>
    <s v="A236-ws"/>
  </r>
  <r>
    <s v="CanOnWat"/>
    <x v="5"/>
    <d v="2022-08-07T00:00:00"/>
    <d v="2022-08-07T07:56:54"/>
    <n v="123"/>
    <s v="CanOnWat/lEmpA"/>
    <s v="User Login Start is Good"/>
    <d v="2022-08-07T00:00:00"/>
    <d v="2022-08-07T17:15:20"/>
    <n v="113"/>
    <s v="CanOnWat/lEmpA"/>
  </r>
  <r>
    <s v="CanOnWat"/>
    <x v="5"/>
    <d v="2022-08-07T00:00:00"/>
    <d v="2022-08-07T07:56:42"/>
    <n v="113"/>
    <s v="CanOnWat/lEmpA"/>
    <s v="User Login Start"/>
    <d v="2022-08-07T00:00:00"/>
    <d v="2022-08-07T17:15:20"/>
    <e v="#N/A"/>
    <e v="#N/A"/>
  </r>
  <r>
    <s v="CanOnWat"/>
    <x v="11"/>
    <d v="2022-08-07T00:00:00"/>
    <d v="2022-08-07T07:56:00"/>
    <n v="102"/>
    <s v="A236-ws"/>
    <s v="Device Start"/>
    <d v="2022-08-07T00:00:00"/>
    <d v="2022-08-07T17:16:13"/>
    <e v="#N/A"/>
    <e v="#N/A"/>
  </r>
  <r>
    <s v="CanOnTor"/>
    <x v="8"/>
    <d v="2022-08-07T00:00:00"/>
    <d v="2022-08-07T07:55:11"/>
    <n v="123"/>
    <s v="CanOnTor/jEmpG"/>
    <s v="User Login Start is Good"/>
    <d v="2022-08-07T00:00:00"/>
    <d v="2022-08-07T17:16:13"/>
    <n v="113"/>
    <s v="CanOnTor/jEmpG"/>
  </r>
  <r>
    <s v="CanOnTor"/>
    <x v="8"/>
    <d v="2022-08-07T00:00:00"/>
    <d v="2022-08-07T07:54:59"/>
    <n v="113"/>
    <s v="CanOnTor/jEmpG"/>
    <s v="User Login Start"/>
    <e v="#N/A"/>
    <d v="2022-08-07T17:16:13"/>
    <e v="#N/A"/>
    <e v="#N/A"/>
  </r>
  <r>
    <s v="CanOnTor"/>
    <x v="3"/>
    <d v="2022-08-07T00:00:00"/>
    <d v="2022-08-07T07:53:19"/>
    <n v="123"/>
    <s v="CanOnTor/nEmpM"/>
    <s v="User Login Start is Good"/>
    <d v="2022-08-07T00:00:00"/>
    <d v="2022-08-07T17:15:20"/>
    <n v="113"/>
    <s v="CanOnTor/nEmpM,T217-ws"/>
  </r>
  <r>
    <s v="CanOnTor"/>
    <x v="3"/>
    <d v="2022-08-07T00:00:00"/>
    <d v="2022-08-07T07:53:12"/>
    <n v="113"/>
    <s v="CanOnTor/nEmpM,T217-ws"/>
    <s v="User Login Start"/>
    <d v="2022-08-07T00:00:00"/>
    <d v="2022-08-07T17:15:20"/>
    <n v="112"/>
    <s v="T217-ws"/>
  </r>
  <r>
    <s v="CanOnTor"/>
    <x v="3"/>
    <d v="2022-08-07T00:00:00"/>
    <d v="2022-08-07T07:51:48"/>
    <n v="112"/>
    <s v="T217-ws"/>
    <s v="Device Connect Network"/>
    <d v="2022-08-07T00:00:00"/>
    <d v="2022-08-07T17:15:20"/>
    <n v="106"/>
    <s v="T217-ws"/>
  </r>
  <r>
    <s v="CanOnTor"/>
    <x v="3"/>
    <d v="2022-08-07T00:00:00"/>
    <d v="2022-08-07T07:51:39"/>
    <n v="106"/>
    <s v="T217-ws"/>
    <s v="Device Start is Good"/>
    <d v="2022-08-07T00:00:00"/>
    <d v="2022-08-07T17:15:20"/>
    <n v="102"/>
    <s v="T217-ws"/>
  </r>
  <r>
    <s v="CanOnWat"/>
    <x v="15"/>
    <d v="2022-08-07T00:00:00"/>
    <d v="2022-08-07T07:51:34"/>
    <n v="123"/>
    <s v="CanOnWat/pEmpL"/>
    <s v="User Login Start is Good"/>
    <d v="2022-08-07T00:00:00"/>
    <d v="2022-08-07T17:15:20"/>
    <n v="113"/>
    <s v="CanOnWat/pEmpL,F182-ws"/>
  </r>
  <r>
    <s v="CanOnWat"/>
    <x v="15"/>
    <d v="2022-08-07T00:00:00"/>
    <d v="2022-08-07T07:51:27"/>
    <n v="113"/>
    <s v="CanOnWat/pEmpL,F182-ws"/>
    <s v="User Login Start"/>
    <d v="2022-08-07T00:00:00"/>
    <d v="2022-08-07T17:15:20"/>
    <n v="112"/>
    <s v="F182-ws"/>
  </r>
  <r>
    <s v="CanOnTor"/>
    <x v="3"/>
    <d v="2022-08-07T00:00:00"/>
    <d v="2022-08-07T07:50:55"/>
    <n v="102"/>
    <s v="T217-ws"/>
    <s v="Device Start"/>
    <d v="2022-08-07T00:00:00"/>
    <d v="2022-08-07T17:15:20"/>
    <e v="#N/A"/>
    <e v="#N/A"/>
  </r>
  <r>
    <s v="CanOnWat"/>
    <x v="15"/>
    <d v="2022-08-07T00:00:00"/>
    <d v="2022-08-07T07:50:13"/>
    <n v="112"/>
    <s v="F182-ws"/>
    <s v="Device Connect Network"/>
    <d v="2022-08-07T00:00:00"/>
    <d v="2022-08-07T17:15:20"/>
    <n v="106"/>
    <s v="F182-ws"/>
  </r>
  <r>
    <s v="CanOnWat"/>
    <x v="15"/>
    <d v="2022-08-07T00:00:00"/>
    <d v="2022-08-07T07:50:04"/>
    <n v="106"/>
    <s v="F182-ws"/>
    <s v="Device Start is Good"/>
    <d v="2022-08-07T00:00:00"/>
    <d v="2022-08-07T17:15:20"/>
    <n v="102"/>
    <s v="F182-ws"/>
  </r>
  <r>
    <s v="CanOnWat"/>
    <x v="4"/>
    <d v="2022-08-07T00:00:00"/>
    <d v="2022-08-07T07:49:49"/>
    <n v="123"/>
    <s v="CanOnWat/jEmpB"/>
    <s v="User Login Start is Good"/>
    <d v="2022-08-07T00:00:00"/>
    <d v="2022-08-07T17:15:20"/>
    <n v="113"/>
    <s v="CanOnWat/jEmpB,S226-ws"/>
  </r>
  <r>
    <s v="CanOnWat"/>
    <x v="4"/>
    <d v="2022-08-07T00:00:00"/>
    <d v="2022-08-07T07:49:42"/>
    <n v="113"/>
    <s v="CanOnWat/jEmpB,S226-ws"/>
    <s v="User Login Start"/>
    <d v="2022-08-07T00:00:00"/>
    <d v="2022-08-07T17:15:20"/>
    <n v="112"/>
    <s v="S226-ws"/>
  </r>
  <r>
    <s v="CanOnWat"/>
    <x v="15"/>
    <d v="2022-08-07T00:00:00"/>
    <d v="2022-08-07T07:49:10"/>
    <n v="102"/>
    <s v="F182-ws"/>
    <s v="Device Start"/>
    <d v="2022-08-07T00:00:00"/>
    <d v="2022-08-07T17:15:20"/>
    <e v="#N/A"/>
    <e v="#N/A"/>
  </r>
  <r>
    <s v="CanOnWat"/>
    <x v="17"/>
    <d v="2022-08-07T00:00:00"/>
    <d v="2022-08-07T07:49:06"/>
    <n v="123"/>
    <s v="CanOnWat/hEmpW"/>
    <s v="User Login Start is Good"/>
    <d v="2022-08-07T00:00:00"/>
    <d v="2022-08-07T17:15:20"/>
    <n v="113"/>
    <s v="CanOnWat/hEmpW,F184-ws"/>
  </r>
  <r>
    <s v="CanOnWat"/>
    <x v="17"/>
    <d v="2022-08-07T00:00:00"/>
    <d v="2022-08-07T07:49:05"/>
    <n v="113"/>
    <s v="CanOnWat/hEmpW,F184-ws"/>
    <s v="User Login Start"/>
    <e v="#N/A"/>
    <d v="2022-08-07T17:15:20"/>
    <n v="112"/>
    <s v="F184-ws"/>
  </r>
  <r>
    <s v="CanOnWat"/>
    <x v="9"/>
    <d v="2022-08-07T00:00:00"/>
    <d v="2022-08-07T07:48:56"/>
    <n v="123"/>
    <s v="CanOnWat/sEmpX"/>
    <s v="User Login Start is Good"/>
    <d v="2022-08-07T00:00:00"/>
    <d v="2022-08-07T17:15:20"/>
    <n v="113"/>
    <s v="CanOnWat/sEmpX,A182-ws"/>
  </r>
  <r>
    <s v="CanOnWat"/>
    <x v="9"/>
    <d v="2022-08-07T00:00:00"/>
    <d v="2022-08-07T07:48:51"/>
    <n v="113"/>
    <s v="CanOnWat/sEmpX,A182-ws"/>
    <s v="User Login Start"/>
    <d v="2022-08-07T00:00:00"/>
    <d v="2022-08-07T17:15:20"/>
    <n v="112"/>
    <s v="A182-ws"/>
  </r>
  <r>
    <s v="CanOnWat"/>
    <x v="2"/>
    <d v="2022-08-07T00:00:00"/>
    <d v="2022-08-07T07:48:32"/>
    <n v="113"/>
    <s v="CanOnWat/xEmpH,V157-ws"/>
    <s v="User Login Start"/>
    <d v="2022-08-07T00:00:00"/>
    <d v="2022-08-07T17:15:20"/>
    <n v="123"/>
    <s v="CanOnWat/xEmpH"/>
  </r>
  <r>
    <s v="CanOnWat"/>
    <x v="2"/>
    <d v="2022-08-07T00:00:00"/>
    <d v="2022-08-07T07:48:32"/>
    <n v="123"/>
    <s v="CanOnWat/xEmpH"/>
    <s v="User Login Start is Good"/>
    <d v="2022-08-07T00:00:00"/>
    <d v="2022-08-07T17:15:20"/>
    <e v="#N/A"/>
    <e v="#N/A"/>
  </r>
  <r>
    <s v="CanOnWat"/>
    <x v="4"/>
    <d v="2022-08-07T00:00:00"/>
    <d v="2022-08-07T07:48:17"/>
    <n v="112"/>
    <s v="S226-ws"/>
    <s v="Device Connect Network"/>
    <d v="2022-08-07T00:00:00"/>
    <d v="2022-08-07T17:15:20"/>
    <n v="106"/>
    <s v="S226-ws"/>
  </r>
  <r>
    <s v="CanOnWat"/>
    <x v="4"/>
    <d v="2022-08-07T00:00:00"/>
    <d v="2022-08-07T07:48:08"/>
    <n v="106"/>
    <s v="S226-ws"/>
    <s v="Device Start is Good"/>
    <d v="2022-08-07T00:00:00"/>
    <d v="2022-08-07T17:15:20"/>
    <n v="102"/>
    <s v="S226-ws"/>
  </r>
  <r>
    <s v="CanOnWat"/>
    <x v="9"/>
    <d v="2022-08-07T00:00:00"/>
    <d v="2022-08-07T07:47:50"/>
    <n v="112"/>
    <s v="A182-ws"/>
    <s v="Device Connect Network"/>
    <d v="2022-08-07T00:00:00"/>
    <d v="2022-08-07T17:15:20"/>
    <n v="106"/>
    <s v="A182-ws"/>
  </r>
  <r>
    <s v="CanOnWat"/>
    <x v="9"/>
    <d v="2022-08-07T00:00:00"/>
    <d v="2022-08-07T07:47:41"/>
    <n v="106"/>
    <s v="A182-ws"/>
    <s v="Device Start is Good"/>
    <d v="2022-08-07T00:00:00"/>
    <d v="2022-08-07T17:15:20"/>
    <n v="102"/>
    <s v="A182-ws"/>
  </r>
  <r>
    <s v="CanOnTor"/>
    <x v="8"/>
    <d v="2022-08-07T00:00:00"/>
    <d v="2022-08-07T07:47:32"/>
    <n v="112"/>
    <s v=",CanOnTor/jEmpG"/>
    <s v="Device Connect Network"/>
    <e v="#N/A"/>
    <d v="2022-08-07T17:16:13"/>
    <e v="#N/A"/>
    <e v="#N/A"/>
  </r>
  <r>
    <s v="CanOnWat"/>
    <x v="17"/>
    <d v="2022-08-07T00:00:00"/>
    <d v="2022-08-07T07:47:16"/>
    <n v="112"/>
    <s v="F184-ws"/>
    <s v="Device Connect Network"/>
    <d v="2022-08-07T00:00:00"/>
    <d v="2022-08-07T17:15:20"/>
    <n v="106"/>
    <s v="F184-ws"/>
  </r>
  <r>
    <s v="CanOnWat"/>
    <x v="4"/>
    <d v="2022-08-07T00:00:00"/>
    <d v="2022-08-07T07:47:10"/>
    <n v="102"/>
    <s v="S226-ws"/>
    <s v="Device Start"/>
    <d v="2022-08-07T00:00:00"/>
    <d v="2022-08-07T17:15:20"/>
    <e v="#N/A"/>
    <e v="#N/A"/>
  </r>
  <r>
    <s v="CanOnWat"/>
    <x v="17"/>
    <d v="2022-08-07T00:00:00"/>
    <d v="2022-08-07T07:47:07"/>
    <n v="106"/>
    <s v="F184-ws"/>
    <s v="Device Start is Good"/>
    <d v="2022-08-07T00:00:00"/>
    <d v="2022-08-07T17:15:20"/>
    <n v="102"/>
    <s v="F184-ws"/>
  </r>
  <r>
    <s v="CanOnTor"/>
    <x v="7"/>
    <d v="2022-08-07T00:00:00"/>
    <d v="2022-08-07T07:46:54"/>
    <n v="123"/>
    <s v="CanOnTor/sEmpX"/>
    <s v="User Login Start is Good"/>
    <d v="2022-08-07T00:00:00"/>
    <d v="2022-08-07T17:15:20"/>
    <n v="113"/>
    <s v="CanOnTor/sEmpX"/>
  </r>
  <r>
    <s v="CanOnWat"/>
    <x v="16"/>
    <d v="2022-08-07T00:00:00"/>
    <d v="2022-08-07T07:46:53"/>
    <n v="123"/>
    <s v="CanOnWat/lEmpA"/>
    <s v="User Login Start is Good"/>
    <d v="2022-08-07T00:00:00"/>
    <d v="2022-08-07T17:15:20"/>
    <n v="113"/>
    <s v="CanOnWat/lEmpA,C225-ws"/>
  </r>
  <r>
    <s v="CanOnWat"/>
    <x v="16"/>
    <d v="2022-08-07T00:00:00"/>
    <d v="2022-08-07T07:46:50"/>
    <n v="113"/>
    <s v="CanOnWat/lEmpA,C225-ws"/>
    <s v="User Login Start"/>
    <d v="2022-08-07T00:00:00"/>
    <d v="2022-08-07T17:15:20"/>
    <n v="112"/>
    <s v="C225-ws"/>
  </r>
  <r>
    <s v="CanOnTor"/>
    <x v="7"/>
    <d v="2022-08-07T00:00:00"/>
    <d v="2022-08-07T07:46:47"/>
    <n v="113"/>
    <s v="CanOnTor/sEmpX"/>
    <s v="User Login Start"/>
    <d v="2022-08-07T00:00:00"/>
    <d v="2022-08-07T17:15:20"/>
    <e v="#N/A"/>
    <e v="#N/A"/>
  </r>
  <r>
    <s v="CanOnWat"/>
    <x v="2"/>
    <d v="2022-08-07T00:00:00"/>
    <d v="2022-08-07T07:46:43"/>
    <n v="112"/>
    <s v="V157-ws"/>
    <s v="Device Connect Network"/>
    <d v="2022-08-07T00:00:00"/>
    <d v="2022-08-07T17:15:20"/>
    <n v="106"/>
    <s v="V157-ws"/>
  </r>
  <r>
    <s v="CanOnWat"/>
    <x v="9"/>
    <d v="2022-08-07T00:00:00"/>
    <d v="2022-08-07T07:46:35"/>
    <n v="102"/>
    <s v="A182-ws"/>
    <s v="Device Start"/>
    <d v="2022-08-07T00:00:00"/>
    <d v="2022-08-07T17:15:20"/>
    <e v="#N/A"/>
    <e v="#N/A"/>
  </r>
  <r>
    <s v="CanOnWat"/>
    <x v="2"/>
    <d v="2022-08-07T00:00:00"/>
    <d v="2022-08-07T07:46:34"/>
    <n v="106"/>
    <s v="V157-ws"/>
    <s v="Device Start is Good"/>
    <e v="#N/A"/>
    <d v="2022-08-07T17:15:20"/>
    <n v="102"/>
    <s v="V157-ws"/>
  </r>
  <r>
    <s v="CanOnWat"/>
    <x v="17"/>
    <d v="2022-08-07T00:00:00"/>
    <d v="2022-08-07T07:45:59"/>
    <n v="102"/>
    <s v="F184-ws"/>
    <s v="Device Start"/>
    <d v="2022-08-07T00:00:00"/>
    <d v="2022-08-07T17:15:20"/>
    <e v="#N/A"/>
    <e v="#N/A"/>
  </r>
  <r>
    <s v="CanOnTor"/>
    <x v="14"/>
    <d v="2022-08-07T00:00:00"/>
    <d v="2022-08-07T07:45:57"/>
    <n v="123"/>
    <s v="CanOnTor/qEmpD"/>
    <s v="User Login Start is Good"/>
    <d v="2022-08-07T00:00:00"/>
    <d v="2022-08-07T17:15:20"/>
    <n v="113"/>
    <s v="CanOnTor/qEmpD,Y132-ws"/>
  </r>
  <r>
    <s v="CanOnTor"/>
    <x v="14"/>
    <d v="2022-08-07T00:00:00"/>
    <d v="2022-08-07T07:45:56"/>
    <n v="113"/>
    <s v="CanOnTor/qEmpD,Y132-ws"/>
    <s v="User Login Start"/>
    <d v="2022-08-07T00:00:00"/>
    <d v="2022-08-07T17:15:20"/>
    <n v="112"/>
    <s v="Y132-ws"/>
  </r>
  <r>
    <s v="CanOnWat"/>
    <x v="16"/>
    <d v="2022-08-07T00:00:00"/>
    <d v="2022-08-07T07:45:52"/>
    <n v="112"/>
    <s v="C225-ws"/>
    <s v="Device Connect Network"/>
    <d v="2022-08-07T00:00:00"/>
    <d v="2022-08-07T17:15:20"/>
    <n v="106"/>
    <s v="C225-ws"/>
  </r>
  <r>
    <s v="CanOnWat"/>
    <x v="16"/>
    <d v="2022-08-07T00:00:00"/>
    <d v="2022-08-07T07:45:43"/>
    <n v="106"/>
    <s v="C225-ws"/>
    <s v="Device Start is Good"/>
    <d v="2022-08-07T00:00:00"/>
    <d v="2022-08-07T17:15:20"/>
    <n v="102"/>
    <s v="C225-ws"/>
  </r>
  <r>
    <s v="CanOnWat"/>
    <x v="2"/>
    <d v="2022-08-07T00:00:00"/>
    <d v="2022-08-07T07:45:32"/>
    <n v="102"/>
    <s v="V157-ws"/>
    <s v="Device Start"/>
    <e v="#N/A"/>
    <d v="2022-08-07T17:15:20"/>
    <e v="#N/A"/>
    <e v="#N/A"/>
  </r>
  <r>
    <s v="CanOnWat"/>
    <x v="16"/>
    <d v="2022-08-07T00:00:00"/>
    <d v="2022-08-07T07:44:50"/>
    <n v="102"/>
    <s v="C225-ws"/>
    <s v="Device Start"/>
    <d v="2022-08-07T00:00:00"/>
    <d v="2022-08-07T17:15:20"/>
    <e v="#N/A"/>
    <e v="#N/A"/>
  </r>
  <r>
    <s v="CanOnTor"/>
    <x v="14"/>
    <d v="2022-08-07T00:00:00"/>
    <d v="2022-08-07T07:44:27"/>
    <n v="112"/>
    <s v="Y132-ws"/>
    <s v="Device Connect Network"/>
    <d v="2022-08-07T00:00:00"/>
    <d v="2022-08-07T17:15:20"/>
    <n v="106"/>
    <s v="Y132-ws"/>
  </r>
  <r>
    <s v="CanOnTor"/>
    <x v="14"/>
    <d v="2022-08-07T00:00:00"/>
    <d v="2022-08-07T07:44:18"/>
    <n v="106"/>
    <s v="Y132-ws"/>
    <s v="Device Start is Good"/>
    <d v="2022-08-07T00:00:00"/>
    <d v="2022-08-07T17:15:20"/>
    <n v="102"/>
    <s v="Y132-ws"/>
  </r>
  <r>
    <s v="CanOnTor"/>
    <x v="14"/>
    <d v="2022-08-07T00:00:00"/>
    <d v="2022-08-07T07:43:10"/>
    <n v="102"/>
    <s v="Y132-ws"/>
    <s v="Device Start"/>
    <d v="2022-08-07T00:00:00"/>
    <d v="2022-08-07T17:15:20"/>
    <e v="#N/A"/>
    <e v="#N/A"/>
  </r>
  <r>
    <s v="CanOnTor"/>
    <x v="10"/>
    <d v="2022-08-07T00:00:00"/>
    <d v="2022-08-07T07:42:11"/>
    <n v="123"/>
    <s v="CanOnTor/nEmpU"/>
    <s v="User Login Start is Good"/>
    <d v="2022-08-07T00:00:00"/>
    <d v="2022-08-07T17:15:20"/>
    <n v="113"/>
    <s v="CanOnTor/nEmpU,F110-ws"/>
  </r>
  <r>
    <s v="CanOnTor"/>
    <x v="10"/>
    <d v="2022-08-07T00:00:00"/>
    <d v="2022-08-07T07:42:09"/>
    <n v="113"/>
    <s v="CanOnTor/nEmpU,F110-ws"/>
    <s v="User Login Start"/>
    <d v="2022-08-07T00:00:00"/>
    <d v="2022-08-07T17:15:20"/>
    <n v="112"/>
    <s v="F110-ws"/>
  </r>
  <r>
    <s v="CanOnWat"/>
    <x v="13"/>
    <d v="2022-08-07T00:00:00"/>
    <d v="2022-08-07T07:41:53"/>
    <n v="123"/>
    <s v="CanOnWat/xEmpH"/>
    <s v="User Login Start is Good"/>
    <d v="2022-08-07T00:00:00"/>
    <d v="2022-08-07T17:42:49"/>
    <n v="113"/>
    <s v="CanOnWat/xEmpH"/>
  </r>
  <r>
    <s v="CanOnWat"/>
    <x v="13"/>
    <d v="2022-08-07T00:00:00"/>
    <d v="2022-08-07T07:41:41"/>
    <n v="113"/>
    <s v="CanOnWat/xEmpH"/>
    <s v="User Login Start"/>
    <e v="#N/A"/>
    <d v="2022-08-07T17:42:49"/>
    <n v="112"/>
    <s v=",CanOnWat/xEmpH"/>
  </r>
  <r>
    <s v="CanOnWat"/>
    <x v="5"/>
    <d v="2022-08-07T00:00:00"/>
    <d v="2022-08-07T07:41:31"/>
    <n v="112"/>
    <s v=",CanOnWat/lEmpA"/>
    <s v="Device Connect Network"/>
    <d v="2022-08-07T00:00:00"/>
    <d v="2022-08-07T17:15:20"/>
    <e v="#N/A"/>
    <e v="#N/A"/>
  </r>
  <r>
    <s v="CanOnTor"/>
    <x v="10"/>
    <d v="2022-08-07T00:00:00"/>
    <d v="2022-08-07T07:40:53"/>
    <n v="112"/>
    <s v="F110-ws"/>
    <s v="Device Connect Network"/>
    <d v="2022-08-07T00:00:00"/>
    <d v="2022-08-07T17:15:20"/>
    <n v="106"/>
    <s v="F110-ws"/>
  </r>
  <r>
    <s v="CanOnTor"/>
    <x v="10"/>
    <d v="2022-08-07T00:00:00"/>
    <d v="2022-08-07T07:40:44"/>
    <n v="106"/>
    <s v="F110-ws"/>
    <s v="Device Start is Good"/>
    <d v="2022-08-07T00:00:00"/>
    <d v="2022-08-07T17:15:20"/>
    <n v="102"/>
    <s v="F110-ws"/>
  </r>
  <r>
    <s v="CanOnTor"/>
    <x v="7"/>
    <d v="2022-08-07T00:00:00"/>
    <d v="2022-08-07T07:39:48"/>
    <n v="112"/>
    <s v=",CanOnTor/sEmpX"/>
    <s v="Device Connect Network"/>
    <d v="2022-08-07T00:00:00"/>
    <d v="2022-08-07T17:15:20"/>
    <e v="#N/A"/>
    <e v="#N/A"/>
  </r>
  <r>
    <s v="CanOnTor"/>
    <x v="10"/>
    <d v="2022-08-07T00:00:00"/>
    <d v="2022-08-07T07:39:30"/>
    <n v="102"/>
    <s v="F110-ws"/>
    <s v="Device Start"/>
    <d v="2022-08-07T00:00:00"/>
    <d v="2022-08-07T17:15:20"/>
    <e v="#N/A"/>
    <e v="#N/A"/>
  </r>
  <r>
    <s v="CanOnWat"/>
    <x v="13"/>
    <d v="2022-08-07T00:00:00"/>
    <d v="2022-08-07T07:35:14"/>
    <n v="112"/>
    <s v=",CanOnWat/xEmpH"/>
    <s v="Device Connect Network"/>
    <e v="#N/A"/>
    <d v="2022-08-07T17:42:49"/>
    <e v="#N/A"/>
    <e v="#N/A"/>
  </r>
  <r>
    <s v="CanOnTor"/>
    <x v="12"/>
    <d v="2022-08-07T00:00:00"/>
    <d v="2022-08-07T07:32:55"/>
    <n v="123"/>
    <s v="CanOnTor/zEmpR"/>
    <s v="User Login Start is Good"/>
    <d v="2022-08-07T00:00:00"/>
    <d v="2022-08-07T17:15:20"/>
    <n v="113"/>
    <s v="CanOnTor/zEmpR,S194-ws"/>
  </r>
  <r>
    <s v="CanOnTor"/>
    <x v="12"/>
    <d v="2022-08-07T00:00:00"/>
    <d v="2022-08-07T07:32:42"/>
    <n v="113"/>
    <s v="CanOnTor/zEmpR,S194-ws"/>
    <s v="User Login Start"/>
    <d v="2022-08-07T00:00:00"/>
    <d v="2022-08-07T17:15:20"/>
    <n v="112"/>
    <s v="S194-ws"/>
  </r>
  <r>
    <s v="CanOnTor"/>
    <x v="12"/>
    <d v="2022-08-07T00:00:00"/>
    <d v="2022-08-07T07:32:08"/>
    <n v="112"/>
    <s v="S194-ws"/>
    <s v="Device Connect Network"/>
    <d v="2022-08-07T00:00:00"/>
    <d v="2022-08-07T17:15:20"/>
    <n v="106"/>
    <s v="S194-ws"/>
  </r>
  <r>
    <s v="CanOnTor"/>
    <x v="12"/>
    <d v="2022-08-07T00:00:00"/>
    <d v="2022-08-07T07:31:59"/>
    <n v="106"/>
    <s v="S194-ws"/>
    <s v="Device Start is Good"/>
    <d v="2022-08-07T00:00:00"/>
    <d v="2022-08-07T17:15:20"/>
    <n v="102"/>
    <s v="S194-ws"/>
  </r>
  <r>
    <s v="CanOnTor"/>
    <x v="12"/>
    <d v="2022-08-07T00:00:00"/>
    <d v="2022-08-07T07:30:43"/>
    <n v="102"/>
    <s v="S194-ws"/>
    <s v="Device Start"/>
    <e v="#N/A"/>
    <d v="2022-08-07T17:15:20"/>
    <e v="#N/A"/>
    <e v="#N/A"/>
  </r>
  <r>
    <s v="CanOnWat"/>
    <x v="23"/>
    <d v="2022-08-07T00:00:00"/>
    <d v="2022-08-07T07:28:34"/>
    <n v="123"/>
    <s v="CanOnWat/oEmpO"/>
    <s v="User Login Start is Good"/>
    <d v="2022-08-07T00:00:00"/>
    <d v="2022-08-07T17:15:20"/>
    <n v="113"/>
    <s v="CanOnWat/oEmpO,J167-ws"/>
  </r>
  <r>
    <s v="CanOnWat"/>
    <x v="23"/>
    <d v="2022-08-07T00:00:00"/>
    <d v="2022-08-07T07:28:21"/>
    <n v="113"/>
    <s v="CanOnWat/oEmpO,J167-ws"/>
    <s v="User Login Start"/>
    <d v="2022-08-07T00:00:00"/>
    <d v="2022-08-07T17:15:20"/>
    <n v="112"/>
    <s v="J167-ws"/>
  </r>
  <r>
    <s v="CanOnWat"/>
    <x v="23"/>
    <d v="2022-08-07T00:00:00"/>
    <d v="2022-08-07T07:27:34"/>
    <n v="112"/>
    <s v="J167-ws"/>
    <s v="Device Connect Network"/>
    <d v="2022-08-07T00:00:00"/>
    <d v="2022-08-07T17:15:20"/>
    <n v="106"/>
    <s v="J167-ws"/>
  </r>
  <r>
    <s v="CanOnWat"/>
    <x v="23"/>
    <d v="2022-08-07T00:00:00"/>
    <d v="2022-08-07T07:27:25"/>
    <n v="106"/>
    <s v="J167-ws"/>
    <s v="Device Start is Good"/>
    <d v="2022-08-07T00:00:00"/>
    <d v="2022-08-07T17:15:20"/>
    <n v="102"/>
    <s v="J167-ws"/>
  </r>
  <r>
    <s v="CanOnWat"/>
    <x v="23"/>
    <d v="2022-08-07T00:00:00"/>
    <d v="2022-08-07T07:26:28"/>
    <n v="102"/>
    <s v="J167-ws"/>
    <s v="Device Start"/>
    <d v="2022-08-07T00:00:00"/>
    <d v="2022-08-07T17:15:20"/>
    <e v="#N/A"/>
    <e v="#N/A"/>
  </r>
  <r>
    <s v="CanOnWat"/>
    <x v="0"/>
    <d v="2022-08-07T00:00:00"/>
    <d v="2022-08-07T07:21:30"/>
    <n v="123"/>
    <s v="CanOnWat/hEmpP"/>
    <s v="User Login Start is Good"/>
    <d v="2022-08-07T00:00:00"/>
    <d v="2022-08-07T17:42:49"/>
    <n v="113"/>
    <s v="CanOnWat/hEmpP,J165-ws"/>
  </r>
  <r>
    <s v="CanOnWat"/>
    <x v="0"/>
    <d v="2022-08-07T00:00:00"/>
    <d v="2022-08-07T07:21:21"/>
    <n v="113"/>
    <s v="CanOnWat/hEmpP,J165-ws"/>
    <s v="User Login Start"/>
    <d v="2022-08-07T00:00:00"/>
    <d v="2022-08-07T17:42:49"/>
    <n v="112"/>
    <s v="J165-ws"/>
  </r>
  <r>
    <s v="CanOnWat"/>
    <x v="0"/>
    <d v="2022-08-07T00:00:00"/>
    <d v="2022-08-07T07:20:36"/>
    <n v="112"/>
    <s v="J165-ws"/>
    <s v="Device Connect Network"/>
    <d v="2022-08-07T00:00:00"/>
    <d v="2022-08-07T17:42:49"/>
    <n v="106"/>
    <s v="J165-ws"/>
  </r>
  <r>
    <s v="CanOnWat"/>
    <x v="0"/>
    <d v="2022-08-07T00:00:00"/>
    <d v="2022-08-07T07:20:27"/>
    <n v="106"/>
    <s v="J165-ws"/>
    <s v="Device Start is Good"/>
    <e v="#N/A"/>
    <d v="2022-08-07T17:42:49"/>
    <n v="102"/>
    <s v="J165-ws"/>
  </r>
  <r>
    <s v="CanOnTor"/>
    <x v="26"/>
    <d v="2022-08-07T00:00:00"/>
    <d v="2022-08-07T07:19:37"/>
    <n v="123"/>
    <s v="CanOnTor/xEmpE"/>
    <s v="User Login Start is Good"/>
    <d v="2022-08-07T00:00:00"/>
    <d v="2022-08-07T17:15:20"/>
    <n v="113"/>
    <s v="CanOnTor/xEmpE,L227-ws"/>
  </r>
  <r>
    <s v="CanOnTor"/>
    <x v="26"/>
    <d v="2022-08-07T00:00:00"/>
    <d v="2022-08-07T07:19:34"/>
    <n v="113"/>
    <s v="CanOnTor/xEmpE,L227-ws"/>
    <s v="User Login Start"/>
    <d v="2022-08-07T00:00:00"/>
    <d v="2022-08-07T17:15:20"/>
    <n v="135"/>
    <s v="CanOnTor/xEmpE"/>
  </r>
  <r>
    <s v="CanOnWat"/>
    <x v="0"/>
    <d v="2022-08-07T00:00:00"/>
    <d v="2022-08-07T07:19:06"/>
    <n v="102"/>
    <s v="J165-ws"/>
    <s v="Device Start"/>
    <e v="#N/A"/>
    <d v="2022-08-07T17:42:49"/>
    <e v="#N/A"/>
    <e v="#N/A"/>
  </r>
  <r>
    <s v="CanOnWat"/>
    <x v="20"/>
    <d v="2022-08-07T00:00:00"/>
    <d v="2022-08-07T07:18:51"/>
    <n v="123"/>
    <s v="CanOnWat/fEmpV"/>
    <s v="User Login Start is Good"/>
    <d v="2022-08-07T00:00:00"/>
    <d v="2022-08-07T17:15:20"/>
    <n v="113"/>
    <s v="CanOnWat/fEmpV"/>
  </r>
  <r>
    <s v="CanOnWat"/>
    <x v="20"/>
    <d v="2022-08-07T00:00:00"/>
    <d v="2022-08-07T07:18:43"/>
    <n v="113"/>
    <s v="CanOnWat/fEmpV"/>
    <s v="User Login Start"/>
    <d v="2022-08-07T00:00:00"/>
    <d v="2022-08-07T17:15:20"/>
    <e v="#N/A"/>
    <e v="#N/A"/>
  </r>
  <r>
    <s v="CanOnWat"/>
    <x v="18"/>
    <d v="2022-08-07T00:00:00"/>
    <d v="2022-08-07T07:18:00"/>
    <n v="123"/>
    <s v="CanOnWat/xEmpN"/>
    <s v="User Login Start is Good"/>
    <d v="2022-08-07T00:00:00"/>
    <d v="2022-08-07T17:42:49"/>
    <n v="113"/>
    <s v="CanOnWat/xEmpN,V175-ws"/>
  </r>
  <r>
    <s v="CanOnWat"/>
    <x v="18"/>
    <d v="2022-08-07T00:00:00"/>
    <d v="2022-08-07T07:17:49"/>
    <n v="113"/>
    <s v="CanOnWat/xEmpN,V175-ws"/>
    <s v="User Login Start"/>
    <e v="#N/A"/>
    <d v="2022-08-07T17:42:49"/>
    <n v="112"/>
    <s v="V175-ws"/>
  </r>
  <r>
    <s v="CanOnWat"/>
    <x v="25"/>
    <d v="2022-08-07T00:00:00"/>
    <d v="2022-08-07T07:17:49"/>
    <n v="123"/>
    <s v="CanOnWat/oEmpJ"/>
    <s v="User Login Start is Good"/>
    <d v="2022-08-07T00:00:00"/>
    <d v="2022-08-07T17:15:20"/>
    <n v="113"/>
    <s v="CanOnWat/oEmpJ"/>
  </r>
  <r>
    <s v="CanOnWat"/>
    <x v="25"/>
    <d v="2022-08-07T00:00:00"/>
    <d v="2022-08-07T07:17:40"/>
    <n v="113"/>
    <s v="CanOnWat/oEmpJ"/>
    <s v="User Login Start"/>
    <d v="2022-08-07T00:00:00"/>
    <d v="2022-08-07T17:15:20"/>
    <e v="#N/A"/>
    <e v="#N/A"/>
  </r>
  <r>
    <s v="CanOnTor"/>
    <x v="26"/>
    <d v="2022-08-07T00:00:00"/>
    <d v="2022-08-07T07:16:21"/>
    <n v="135"/>
    <s v="CanOnTor/xEmpE"/>
    <s v="User Login Start Fail"/>
    <d v="2022-08-07T00:00:00"/>
    <d v="2022-08-07T17:15:20"/>
    <n v="113"/>
    <s v="CanOnTor/xEmpE,L227-ws"/>
  </r>
  <r>
    <s v="CanOnWat"/>
    <x v="18"/>
    <d v="2022-08-07T00:00:00"/>
    <d v="2022-08-07T07:16:18"/>
    <n v="112"/>
    <s v="V175-ws"/>
    <s v="Device Connect Network"/>
    <d v="2022-08-07T00:00:00"/>
    <d v="2022-08-07T17:42:49"/>
    <n v="106"/>
    <s v="V175-ws"/>
  </r>
  <r>
    <s v="CanOnTor"/>
    <x v="26"/>
    <d v="2022-08-07T00:00:00"/>
    <d v="2022-08-07T07:16:10"/>
    <n v="113"/>
    <s v="CanOnTor/xEmpE,L227-ws"/>
    <s v="User Login Start"/>
    <d v="2022-08-07T00:00:00"/>
    <d v="2022-08-07T17:15:20"/>
    <n v="112"/>
    <s v="L227-ws"/>
  </r>
  <r>
    <s v="CanOnWat"/>
    <x v="18"/>
    <d v="2022-08-07T00:00:00"/>
    <d v="2022-08-07T07:16:09"/>
    <n v="106"/>
    <s v="V175-ws"/>
    <s v="Device Start is Good"/>
    <e v="#N/A"/>
    <d v="2022-08-07T17:42:49"/>
    <n v="102"/>
    <s v="V175-ws"/>
  </r>
  <r>
    <s v="CanOnTor"/>
    <x v="26"/>
    <d v="2022-08-07T00:00:00"/>
    <d v="2022-08-07T07:15:22"/>
    <n v="112"/>
    <s v="L227-ws"/>
    <s v="Device Connect Network"/>
    <d v="2022-08-07T00:00:00"/>
    <d v="2022-08-07T17:15:20"/>
    <n v="106"/>
    <s v="L227-ws"/>
  </r>
  <r>
    <s v="CanOnTor"/>
    <x v="26"/>
    <d v="2022-08-07T00:00:00"/>
    <d v="2022-08-07T07:15:13"/>
    <n v="106"/>
    <s v="L227-ws"/>
    <s v="Device Start is Good"/>
    <d v="2022-08-07T00:00:00"/>
    <d v="2022-08-07T17:15:20"/>
    <n v="102"/>
    <s v="L227-ws"/>
  </r>
  <r>
    <s v="CanOnWat"/>
    <x v="18"/>
    <d v="2022-08-07T00:00:00"/>
    <d v="2022-08-07T07:15:08"/>
    <n v="102"/>
    <s v="V175-ws"/>
    <s v="Device Start"/>
    <e v="#N/A"/>
    <d v="2022-08-07T17:42:49"/>
    <e v="#N/A"/>
    <e v="#N/A"/>
  </r>
  <r>
    <s v="CanOnTor"/>
    <x v="26"/>
    <d v="2022-08-07T00:00:00"/>
    <d v="2022-08-07T07:14:23"/>
    <n v="102"/>
    <s v="L227-ws"/>
    <s v="Device Start"/>
    <d v="2022-08-07T00:00:00"/>
    <d v="2022-08-07T17:15:20"/>
    <e v="#N/A"/>
    <e v="#N/A"/>
  </r>
  <r>
    <s v="CanOnTor"/>
    <x v="28"/>
    <d v="2022-08-07T00:00:00"/>
    <d v="2022-08-07T07:14:00"/>
    <n v="123"/>
    <s v="CanOnTor/oEmpJ"/>
    <s v="User Login Start is Good"/>
    <d v="2022-08-07T00:00:00"/>
    <d v="2022-08-07T17:15:20"/>
    <n v="113"/>
    <s v="CanOnTor/oEmpJ,V111-ws"/>
  </r>
  <r>
    <s v="CanOnTor"/>
    <x v="28"/>
    <d v="2022-08-07T00:00:00"/>
    <d v="2022-08-07T07:13:51"/>
    <n v="113"/>
    <s v="CanOnTor/oEmpJ,V111-ws"/>
    <s v="User Login Start"/>
    <d v="2022-08-07T00:00:00"/>
    <d v="2022-08-07T17:15:20"/>
    <n v="112"/>
    <s v="V111-ws"/>
  </r>
  <r>
    <s v="CanOnTor"/>
    <x v="28"/>
    <d v="2022-08-07T00:00:00"/>
    <d v="2022-08-07T07:12:43"/>
    <n v="112"/>
    <s v="V111-ws"/>
    <s v="Device Connect Network"/>
    <d v="2022-08-07T00:00:00"/>
    <d v="2022-08-07T17:15:20"/>
    <n v="106"/>
    <s v="V111-ws"/>
  </r>
  <r>
    <s v="CanOnTor"/>
    <x v="28"/>
    <d v="2022-08-07T00:00:00"/>
    <d v="2022-08-07T07:12:34"/>
    <n v="106"/>
    <s v="V111-ws"/>
    <s v="Device Start is Good"/>
    <d v="2022-08-07T00:00:00"/>
    <d v="2022-08-07T17:15:20"/>
    <n v="102"/>
    <s v="V111-ws"/>
  </r>
  <r>
    <s v="CanOnWat"/>
    <x v="27"/>
    <d v="2022-08-07T00:00:00"/>
    <d v="2022-08-07T07:12:30"/>
    <n v="123"/>
    <s v="CanOnWat/fEmpV"/>
    <s v="User Login Start is Good"/>
    <d v="2022-08-07T00:00:00"/>
    <d v="2022-08-07T17:15:20"/>
    <n v="113"/>
    <s v="CanOnWat/fEmpV,Y130-ws"/>
  </r>
  <r>
    <s v="CanOnWat"/>
    <x v="27"/>
    <d v="2022-08-07T00:00:00"/>
    <d v="2022-08-07T07:12:16"/>
    <n v="113"/>
    <s v="CanOnWat/fEmpV,Y130-ws"/>
    <s v="User Login Start"/>
    <d v="2022-08-07T00:00:00"/>
    <d v="2022-08-07T17:15:20"/>
    <n v="112"/>
    <s v="Y130-ws"/>
  </r>
  <r>
    <s v="CanOnWat"/>
    <x v="27"/>
    <d v="2022-08-07T00:00:00"/>
    <d v="2022-08-07T07:11:33"/>
    <n v="112"/>
    <s v="Y130-ws"/>
    <s v="Device Connect Network"/>
    <d v="2022-08-07T00:00:00"/>
    <d v="2022-08-07T17:15:20"/>
    <n v="106"/>
    <s v="Y130-ws"/>
  </r>
  <r>
    <s v="CanOnWat"/>
    <x v="27"/>
    <d v="2022-08-07T00:00:00"/>
    <d v="2022-08-07T07:11:24"/>
    <n v="106"/>
    <s v="Y130-ws"/>
    <s v="Device Start is Good"/>
    <d v="2022-08-07T00:00:00"/>
    <d v="2022-08-07T17:15:20"/>
    <n v="102"/>
    <s v="Y130-ws"/>
  </r>
  <r>
    <s v="CanOnTor"/>
    <x v="28"/>
    <d v="2022-08-07T00:00:00"/>
    <d v="2022-08-07T07:11:13"/>
    <n v="102"/>
    <s v="V111-ws"/>
    <s v="Device Start"/>
    <d v="2022-08-07T00:00:00"/>
    <d v="2022-08-07T17:15:20"/>
    <e v="#N/A"/>
    <e v="#N/A"/>
  </r>
  <r>
    <s v="CanOnWat"/>
    <x v="27"/>
    <d v="2022-08-07T00:00:00"/>
    <d v="2022-08-07T07:10:30"/>
    <n v="102"/>
    <s v="Y130-ws"/>
    <s v="Device Start"/>
    <d v="2022-08-07T00:00:00"/>
    <d v="2022-08-07T17:15:20"/>
    <e v="#N/A"/>
    <e v="#N/A"/>
  </r>
  <r>
    <s v="CanOnTor"/>
    <x v="19"/>
    <d v="2022-08-07T00:00:00"/>
    <d v="2022-08-07T07:08:12"/>
    <n v="113"/>
    <s v="CanOnTor/oEmpT,Y133-ws"/>
    <s v="User Login Start"/>
    <d v="2022-08-07T00:00:00"/>
    <d v="2022-08-07T17:15:20"/>
    <n v="123"/>
    <s v="CanOnTor/oEmpT"/>
  </r>
  <r>
    <s v="CanOnTor"/>
    <x v="19"/>
    <d v="2022-08-07T00:00:00"/>
    <d v="2022-08-07T07:08:12"/>
    <n v="123"/>
    <s v="CanOnTor/oEmpT"/>
    <s v="User Login Start is Good"/>
    <d v="2022-08-07T00:00:00"/>
    <d v="2022-08-07T17:15:20"/>
    <n v="112"/>
    <s v="Y133-ws"/>
  </r>
  <r>
    <s v="CanOnTor"/>
    <x v="29"/>
    <d v="2022-08-07T00:00:00"/>
    <d v="2022-08-07T07:07:08"/>
    <n v="123"/>
    <s v="CanOnTor/gEmpI"/>
    <s v="User Login Start is Good"/>
    <d v="2022-08-07T00:00:00"/>
    <d v="2022-08-07T17:15:20"/>
    <n v="113"/>
    <s v="CanOnTor/gEmpI,L134-ws"/>
  </r>
  <r>
    <s v="CanOnTor"/>
    <x v="29"/>
    <d v="2022-08-07T00:00:00"/>
    <d v="2022-08-07T07:07:06"/>
    <n v="113"/>
    <s v="CanOnTor/gEmpI,L134-ws"/>
    <s v="User Login Start"/>
    <d v="2022-08-07T00:00:00"/>
    <d v="2022-08-07T17:15:20"/>
    <n v="112"/>
    <s v="L134-ws"/>
  </r>
  <r>
    <s v="CanOnTor"/>
    <x v="19"/>
    <d v="2022-08-07T00:00:00"/>
    <d v="2022-08-07T07:06:38"/>
    <n v="112"/>
    <s v="Y133-ws"/>
    <s v="Device Connect Network"/>
    <d v="2022-08-07T00:00:00"/>
    <d v="2022-08-07T17:15:20"/>
    <n v="106"/>
    <s v="Y133-ws"/>
  </r>
  <r>
    <s v="CanOnTor"/>
    <x v="29"/>
    <d v="2022-08-07T00:00:00"/>
    <d v="2022-08-07T07:06:36"/>
    <n v="112"/>
    <s v="L134-ws"/>
    <s v="Device Connect Network"/>
    <d v="2022-08-07T00:00:00"/>
    <d v="2022-08-07T17:15:20"/>
    <n v="106"/>
    <s v="L134-ws"/>
  </r>
  <r>
    <s v="CanOnTor"/>
    <x v="19"/>
    <d v="2022-08-07T00:00:00"/>
    <d v="2022-08-07T07:06:29"/>
    <n v="106"/>
    <s v="Y133-ws"/>
    <s v="Device Start is Good"/>
    <d v="2022-08-07T00:00:00"/>
    <d v="2022-08-07T17:15:20"/>
    <n v="102"/>
    <s v="Y133-ws"/>
  </r>
  <r>
    <s v="CanOnTor"/>
    <x v="29"/>
    <d v="2022-08-07T00:00:00"/>
    <d v="2022-08-07T07:06:27"/>
    <n v="106"/>
    <s v="L134-ws"/>
    <s v="Device Start is Good"/>
    <d v="2022-08-07T00:00:00"/>
    <d v="2022-08-07T17:15:20"/>
    <n v="102"/>
    <s v="L134-ws"/>
  </r>
  <r>
    <s v="CanOnTor"/>
    <x v="6"/>
    <d v="2022-08-07T00:00:00"/>
    <d v="2022-08-07T07:05:58"/>
    <n v="123"/>
    <s v="CanOnTor/tEmpK"/>
    <s v="User Login Start is Good"/>
    <d v="2022-08-07T00:00:00"/>
    <d v="2022-08-07T17:42:49"/>
    <n v="113"/>
    <s v="CanOnTor/tEmpK,A132-ws"/>
  </r>
  <r>
    <s v="CanOnTor"/>
    <x v="30"/>
    <d v="2022-08-07T00:00:00"/>
    <d v="2022-08-07T07:05:57"/>
    <n v="123"/>
    <s v="CanOnTor/xEmpS"/>
    <s v="User Login Start is Good"/>
    <d v="2022-08-07T00:00:00"/>
    <d v="2022-08-07T17:15:20"/>
    <n v="113"/>
    <s v="CanOnTor/xEmpS,F129-ws"/>
  </r>
  <r>
    <s v="CanOnTor"/>
    <x v="6"/>
    <d v="2022-08-07T00:00:00"/>
    <d v="2022-08-07T07:05:51"/>
    <n v="113"/>
    <s v="CanOnTor/tEmpK,A132-ws"/>
    <s v="User Login Start"/>
    <d v="2022-08-07T00:00:00"/>
    <d v="2022-08-07T17:42:49"/>
    <n v="112"/>
    <s v="A132-ws"/>
  </r>
  <r>
    <s v="CanOnTor"/>
    <x v="6"/>
    <d v="2022-08-07T00:00:00"/>
    <d v="2022-08-07T07:05:47"/>
    <n v="112"/>
    <s v="A132-ws"/>
    <s v="Device Connect Network"/>
    <d v="2022-08-07T00:00:00"/>
    <d v="2022-08-07T17:42:49"/>
    <n v="106"/>
    <s v="A132-ws"/>
  </r>
  <r>
    <s v="CanOnTor"/>
    <x v="30"/>
    <d v="2022-08-07T00:00:00"/>
    <d v="2022-08-07T07:05:45"/>
    <n v="113"/>
    <s v="CanOnTor/xEmpS,F129-ws"/>
    <s v="User Login Start"/>
    <d v="2022-08-07T00:00:00"/>
    <d v="2022-08-07T17:15:20"/>
    <n v="112"/>
    <s v="F129-ws"/>
  </r>
  <r>
    <s v="CanOnTor"/>
    <x v="6"/>
    <d v="2022-08-07T00:00:00"/>
    <d v="2022-08-07T07:05:38"/>
    <n v="106"/>
    <s v="A132-ws"/>
    <s v="Device Start is Good"/>
    <e v="#N/A"/>
    <d v="2022-08-07T17:42:49"/>
    <n v="102"/>
    <s v="A132-ws"/>
  </r>
  <r>
    <s v="CanOnTor"/>
    <x v="19"/>
    <d v="2022-08-07T00:00:00"/>
    <d v="2022-08-07T07:05:35"/>
    <n v="102"/>
    <s v="Y133-ws"/>
    <s v="Device Start"/>
    <d v="2022-08-07T00:00:00"/>
    <d v="2022-08-07T17:15:20"/>
    <e v="#N/A"/>
    <e v="#N/A"/>
  </r>
  <r>
    <s v="CanOnTor"/>
    <x v="21"/>
    <d v="2022-08-07T00:00:00"/>
    <d v="2022-08-07T07:05:24"/>
    <n v="123"/>
    <s v="CanOnTor/tEmpK"/>
    <s v="User Login Start is Good"/>
    <d v="2022-08-07T00:00:00"/>
    <d v="2022-08-07T17:15:20"/>
    <n v="113"/>
    <s v="CanOnTor/tEmpK"/>
  </r>
  <r>
    <s v="CanOnTor"/>
    <x v="29"/>
    <d v="2022-08-07T00:00:00"/>
    <d v="2022-08-07T07:05:16"/>
    <n v="102"/>
    <s v="L134-ws"/>
    <s v="Device Start"/>
    <d v="2022-08-07T00:00:00"/>
    <d v="2022-08-07T17:15:20"/>
    <e v="#N/A"/>
    <e v="#N/A"/>
  </r>
  <r>
    <s v="CanOnTor"/>
    <x v="21"/>
    <d v="2022-08-07T00:00:00"/>
    <d v="2022-08-07T07:05:15"/>
    <n v="113"/>
    <s v="CanOnTor/tEmpK"/>
    <s v="User Login Start"/>
    <e v="#N/A"/>
    <d v="2022-08-07T17:15:20"/>
    <e v="#N/A"/>
    <e v="#N/A"/>
  </r>
  <r>
    <s v="CanOnTor"/>
    <x v="30"/>
    <d v="2022-08-07T00:00:00"/>
    <d v="2022-08-07T07:05:11"/>
    <n v="112"/>
    <s v="F129-ws"/>
    <s v="Device Connect Network"/>
    <d v="2022-08-07T00:00:00"/>
    <d v="2022-08-07T17:15:20"/>
    <n v="106"/>
    <s v="F129-ws"/>
  </r>
  <r>
    <s v="CanOnTor"/>
    <x v="30"/>
    <d v="2022-08-07T00:00:00"/>
    <d v="2022-08-07T07:05:02"/>
    <n v="106"/>
    <s v="F129-ws"/>
    <s v="Device Start is Good"/>
    <d v="2022-08-07T00:00:00"/>
    <d v="2022-08-07T17:15:20"/>
    <e v="#N/A"/>
    <e v="#N/A"/>
  </r>
  <r>
    <s v="CanOnTor"/>
    <x v="6"/>
    <d v="2022-08-07T00:00:00"/>
    <d v="2022-08-07T07:04:29"/>
    <n v="102"/>
    <s v="A132-ws"/>
    <s v="Device Start"/>
    <e v="#N/A"/>
    <d v="2022-08-07T17:42:49"/>
    <e v="#N/A"/>
    <e v="#N/A"/>
  </r>
  <r>
    <s v="CanOnWat"/>
    <x v="33"/>
    <d v="2022-08-07T00:00:00"/>
    <d v="2022-08-07T07:04:00"/>
    <n v="123"/>
    <s v="CanOnWat/uEmpC"/>
    <s v="User Login Start is Good"/>
    <d v="2022-08-07T00:00:00"/>
    <d v="2022-08-07T17:15:20"/>
    <n v="113"/>
    <s v="CanOnWat/uEmpC"/>
  </r>
  <r>
    <s v="CanOnWat"/>
    <x v="33"/>
    <d v="2022-08-07T00:00:00"/>
    <d v="2022-08-07T07:03:53"/>
    <n v="113"/>
    <s v="CanOnWat/uEmpC"/>
    <s v="User Login Start"/>
    <d v="2022-08-07T00:00:00"/>
    <d v="2022-08-07T17:15:20"/>
    <e v="#N/A"/>
    <e v="#N/A"/>
  </r>
  <r>
    <s v="CanOnWat"/>
    <x v="20"/>
    <d v="2022-08-07T00:00:00"/>
    <d v="2022-08-07T07:03:32"/>
    <n v="112"/>
    <s v=",CanOnWat/fEmpV"/>
    <s v="Device Connect Network"/>
    <d v="2022-08-07T00:00:00"/>
    <d v="2022-08-07T17:15:20"/>
    <e v="#N/A"/>
    <e v="#N/A"/>
  </r>
  <r>
    <s v="CanOnTor"/>
    <x v="31"/>
    <d v="2022-08-07T00:00:00"/>
    <d v="2022-08-07T07:03:32"/>
    <n v="123"/>
    <s v="CanOnTor/uEmpC"/>
    <s v="User Login Start is Good"/>
    <d v="2022-08-07T00:00:00"/>
    <d v="2022-08-07T17:15:20"/>
    <n v="113"/>
    <s v="CanOnTor/uEmpC,C227-ws"/>
  </r>
  <r>
    <s v="CanOnTor"/>
    <x v="31"/>
    <d v="2022-08-07T00:00:00"/>
    <d v="2022-08-07T07:03:27"/>
    <n v="113"/>
    <s v="CanOnTor/uEmpC,C227-ws"/>
    <s v="User Login Start"/>
    <d v="2022-08-07T00:00:00"/>
    <d v="2022-08-07T17:15:20"/>
    <n v="112"/>
    <s v="C227-ws"/>
  </r>
  <r>
    <s v="CanOnTor"/>
    <x v="31"/>
    <d v="2022-08-07T00:00:00"/>
    <d v="2022-08-07T07:03:25"/>
    <n v="112"/>
    <s v="C227-ws"/>
    <s v="Device Connect Network"/>
    <d v="2022-08-07T00:00:00"/>
    <d v="2022-08-07T17:15:20"/>
    <n v="106"/>
    <s v="C227-ws"/>
  </r>
  <r>
    <s v="CanOnTor"/>
    <x v="31"/>
    <d v="2022-08-07T00:00:00"/>
    <d v="2022-08-07T07:03:16"/>
    <n v="106"/>
    <s v="C227-ws"/>
    <s v="Device Start is Good"/>
    <d v="2022-08-07T00:00:00"/>
    <d v="2022-08-07T17:15:20"/>
    <n v="102"/>
    <s v="C227-ws"/>
  </r>
  <r>
    <s v="CanOnWat"/>
    <x v="25"/>
    <d v="2022-08-07T00:00:00"/>
    <d v="2022-08-07T07:02:32"/>
    <n v="112"/>
    <s v=",CanOnWat/oEmpJ"/>
    <s v="Device Connect Network"/>
    <d v="2022-08-07T00:00:00"/>
    <d v="2022-08-07T17:15:20"/>
    <e v="#N/A"/>
    <e v="#N/A"/>
  </r>
  <r>
    <s v="CanOnTor"/>
    <x v="31"/>
    <d v="2022-08-07T00:00:00"/>
    <d v="2022-08-07T07:02:32"/>
    <n v="102"/>
    <s v="C227-ws"/>
    <s v="Device Start"/>
    <d v="2022-08-07T00:00:00"/>
    <d v="2022-08-07T17:15:20"/>
    <e v="#N/A"/>
    <e v="#N/A"/>
  </r>
  <r>
    <s v="CanOnTor"/>
    <x v="30"/>
    <d v="2022-08-07T00:00:00"/>
    <d v="2022-08-07T07:01:52"/>
    <n v="102"/>
    <s v="F129-ws"/>
    <s v="Device Start"/>
    <d v="2022-08-07T00:00:00"/>
    <d v="2022-08-07T17:15:20"/>
    <e v="#N/A"/>
    <e v="#N/A"/>
  </r>
  <r>
    <s v="CanOnTor"/>
    <x v="24"/>
    <d v="2022-08-07T00:00:00"/>
    <d v="2022-08-07T07:00:02"/>
    <n v="113"/>
    <s v="CanOnTor/cEmpZ"/>
    <s v="User Login Start"/>
    <d v="2022-08-07T00:00:00"/>
    <e v="#N/A"/>
    <n v="123"/>
    <s v="CanOnTor/cEmpZ"/>
  </r>
  <r>
    <s v="CanOnTor"/>
    <x v="24"/>
    <d v="2022-08-07T00:00:00"/>
    <d v="2022-08-07T07:00:02"/>
    <n v="123"/>
    <s v="CanOnTor/cEmpZ"/>
    <s v="User Login Start is Good"/>
    <e v="#N/A"/>
    <e v="#N/A"/>
    <n v="112"/>
    <s v=",CanOnTor/cEmpZ"/>
  </r>
  <r>
    <s v="CanOnTor"/>
    <x v="22"/>
    <d v="2022-08-07T00:00:00"/>
    <d v="2022-08-07T06:59:53"/>
    <n v="123"/>
    <s v="CanOnTor/cEmpZ"/>
    <s v="User Login Start is Good"/>
    <d v="2022-08-07T00:00:00"/>
    <d v="2022-08-07T17:16:13"/>
    <n v="113"/>
    <s v="CanOnTor/cEmpZ,Q216-ws"/>
  </r>
  <r>
    <s v="CanOnTor"/>
    <x v="22"/>
    <d v="2022-08-07T00:00:00"/>
    <d v="2022-08-07T06:59:43"/>
    <n v="113"/>
    <s v="CanOnTor/cEmpZ,Q216-ws"/>
    <s v="User Login Start"/>
    <d v="2022-08-07T00:00:00"/>
    <d v="2022-08-07T17:16:13"/>
    <n v="112"/>
    <s v="Q216-ws"/>
  </r>
  <r>
    <s v="CanOnTor"/>
    <x v="22"/>
    <d v="2022-08-07T00:00:00"/>
    <d v="2022-08-07T06:59:10"/>
    <n v="112"/>
    <s v="Q216-ws"/>
    <s v="Device Connect Network"/>
    <d v="2022-08-07T00:00:00"/>
    <d v="2022-08-07T17:16:13"/>
    <n v="106"/>
    <s v="Q216-ws"/>
  </r>
  <r>
    <s v="CanOnTor"/>
    <x v="22"/>
    <d v="2022-08-07T00:00:00"/>
    <d v="2022-08-07T06:59:01"/>
    <n v="106"/>
    <s v="Q216-ws"/>
    <s v="Device Start is Good"/>
    <d v="2022-08-07T00:00:00"/>
    <d v="2022-08-07T17:16:13"/>
    <n v="102"/>
    <s v="Q216-ws"/>
  </r>
  <r>
    <s v="CanOnTor"/>
    <x v="21"/>
    <d v="2022-08-07T00:00:00"/>
    <d v="2022-08-07T06:57:04"/>
    <n v="112"/>
    <s v=",CanOnTor/tEmpK"/>
    <s v="Device Connect Network"/>
    <d v="2022-08-07T00:00:00"/>
    <d v="2022-08-07T17:15:20"/>
    <e v="#N/A"/>
    <e v="#N/A"/>
  </r>
  <r>
    <s v="CanOnWat"/>
    <x v="33"/>
    <d v="2022-08-07T00:00:00"/>
    <d v="2022-08-07T06:56:40"/>
    <n v="112"/>
    <s v=",CanOnWat/uEmpC"/>
    <s v="Device Connect Network"/>
    <d v="2022-08-07T00:00:00"/>
    <d v="2022-08-07T17:15:20"/>
    <e v="#N/A"/>
    <e v="#N/A"/>
  </r>
  <r>
    <s v="CanOnTor"/>
    <x v="22"/>
    <d v="2022-08-07T00:00:00"/>
    <d v="2022-08-07T06:56:15"/>
    <n v="102"/>
    <s v="Q216-ws"/>
    <s v="Device Start"/>
    <d v="2022-08-07T00:00:00"/>
    <d v="2022-08-07T17:16:13"/>
    <n v="107"/>
    <s v="Q216-ws"/>
  </r>
  <r>
    <s v="CanOnTor"/>
    <x v="22"/>
    <d v="2022-08-07T00:00:00"/>
    <d v="2022-08-07T06:56:02"/>
    <n v="107"/>
    <s v="Q216-ws"/>
    <s v="Device Start Fail"/>
    <d v="2022-08-07T00:00:00"/>
    <d v="2022-08-07T17:16:13"/>
    <n v="102"/>
    <s v="Q216-ws"/>
  </r>
  <r>
    <s v="CanOnTor"/>
    <x v="22"/>
    <d v="2022-08-07T00:00:00"/>
    <d v="2022-08-07T06:51:37"/>
    <n v="102"/>
    <s v="Q216-ws"/>
    <s v="Device Start"/>
    <d v="2022-08-07T00:00:00"/>
    <d v="2022-08-07T17:16:13"/>
    <e v="#N/A"/>
    <e v="#N/A"/>
  </r>
  <r>
    <s v="CanOnTor"/>
    <x v="24"/>
    <d v="2022-08-07T00:00:00"/>
    <d v="2022-08-07T06:45:12"/>
    <n v="112"/>
    <s v=",CanOnTor/cEmpZ"/>
    <s v="Device Connect Network"/>
    <e v="#N/A"/>
    <e v="#N/A"/>
    <e v="#N/A"/>
    <e v="#N/A"/>
  </r>
  <r>
    <s v="CanOnWat"/>
    <x v="34"/>
    <d v="2022-08-07T00:00:00"/>
    <d v="2022-08-07T06:36:49"/>
    <n v="123"/>
    <s v="CanOnWat/vEmpQ"/>
    <s v="User Login Start is Good"/>
    <d v="2022-08-07T00:00:00"/>
    <d v="2022-08-07T17:15:20"/>
    <n v="113"/>
    <s v="CanOnWat/vEmpQ,S141-ws"/>
  </r>
  <r>
    <s v="CanOnWat"/>
    <x v="34"/>
    <d v="2022-08-07T00:00:00"/>
    <d v="2022-08-07T06:36:37"/>
    <n v="113"/>
    <s v="CanOnWat/vEmpQ,S141-ws"/>
    <s v="User Login Start"/>
    <d v="2022-08-07T00:00:00"/>
    <d v="2022-08-07T17:15:20"/>
    <n v="112"/>
    <s v="S141-ws"/>
  </r>
  <r>
    <s v="CanOnWat"/>
    <x v="32"/>
    <d v="2022-08-07T00:00:00"/>
    <d v="2022-08-07T06:36:15"/>
    <n v="123"/>
    <s v="CanOnWat/vEmpQ"/>
    <s v="User Login Start is Good"/>
    <d v="2022-08-07T00:00:00"/>
    <d v="2022-08-07T17:42:49"/>
    <n v="113"/>
    <s v="CanOnWat/vEmpQ"/>
  </r>
  <r>
    <s v="CanOnWat"/>
    <x v="32"/>
    <d v="2022-08-07T00:00:00"/>
    <d v="2022-08-07T06:36:03"/>
    <n v="113"/>
    <s v="CanOnWat/vEmpQ"/>
    <s v="User Login Start"/>
    <e v="#N/A"/>
    <d v="2022-08-07T17:42:49"/>
    <e v="#N/A"/>
    <e v="#N/A"/>
  </r>
  <r>
    <s v="CanOnTor"/>
    <x v="36"/>
    <d v="2022-08-07T00:00:00"/>
    <d v="2022-08-07T06:35:40"/>
    <n v="123"/>
    <s v="CanOnTor/nEmpY"/>
    <s v="User Login Start is Good"/>
    <d v="2022-08-07T00:00:00"/>
    <d v="2022-08-07T17:42:49"/>
    <n v="113"/>
    <s v="CanOnTor/nEmpY,S101-ws"/>
  </r>
  <r>
    <s v="CanOnTor"/>
    <x v="36"/>
    <d v="2022-08-07T00:00:00"/>
    <d v="2022-08-07T06:35:33"/>
    <n v="113"/>
    <s v="CanOnTor/nEmpY,S101-ws"/>
    <s v="User Login Start"/>
    <e v="#N/A"/>
    <d v="2022-08-07T17:42:49"/>
    <n v="112"/>
    <s v="S101-ws"/>
  </r>
  <r>
    <s v="CanOnWat"/>
    <x v="34"/>
    <d v="2022-08-07T00:00:00"/>
    <d v="2022-08-07T06:35:21"/>
    <n v="112"/>
    <s v="S141-ws"/>
    <s v="Device Connect Network"/>
    <d v="2022-07-07T00:00:00"/>
    <d v="2022-08-07T17:15:20"/>
    <n v="106"/>
    <s v="S141-ws"/>
  </r>
  <r>
    <s v="CanOnWat"/>
    <x v="34"/>
    <d v="2022-08-07T00:00:00"/>
    <d v="2022-08-07T06:35:12"/>
    <n v="106"/>
    <s v="S141-ws"/>
    <s v="Device Start is Good"/>
    <d v="2022-07-07T00:00:00"/>
    <d v="2022-08-07T17:15:20"/>
    <n v="102"/>
    <s v="S141-ws"/>
  </r>
  <r>
    <s v="CanOnTor"/>
    <x v="36"/>
    <d v="2022-08-07T00:00:00"/>
    <d v="2022-08-07T06:34:31"/>
    <n v="112"/>
    <s v="S101-ws"/>
    <s v="Device Connect Network"/>
    <d v="2022-08-07T00:00:00"/>
    <d v="2022-08-07T17:42:49"/>
    <n v="106"/>
    <s v="S101-ws"/>
  </r>
  <r>
    <s v="CanOnTor"/>
    <x v="36"/>
    <d v="2022-08-07T00:00:00"/>
    <d v="2022-08-07T06:34:22"/>
    <n v="106"/>
    <s v="S101-ws"/>
    <s v="Device Start is Good"/>
    <d v="2022-08-07T00:00:00"/>
    <d v="2022-08-07T17:42:49"/>
    <n v="102"/>
    <s v="S101-ws"/>
  </r>
  <r>
    <s v="CanOnWat"/>
    <x v="34"/>
    <d v="2022-08-07T00:00:00"/>
    <d v="2022-08-07T06:34:07"/>
    <n v="102"/>
    <s v="S141-ws"/>
    <s v="Device Start"/>
    <d v="2022-07-07T00:00:00"/>
    <d v="2022-08-07T17:15:20"/>
    <e v="#N/A"/>
    <e v="#N/A"/>
  </r>
  <r>
    <s v="CanOnTor"/>
    <x v="35"/>
    <d v="2022-08-07T00:00:00"/>
    <d v="2022-08-07T06:33:56"/>
    <n v="123"/>
    <s v="CanOnTor/nEmpY"/>
    <s v="User Login Start is Good"/>
    <d v="2022-07-07T00:00:00"/>
    <d v="2022-08-07T17:16:13"/>
    <n v="113"/>
    <s v="CanOnTor/nEmpY"/>
  </r>
  <r>
    <s v="CanOnTor"/>
    <x v="35"/>
    <d v="2022-08-07T00:00:00"/>
    <d v="2022-08-07T06:33:49"/>
    <n v="113"/>
    <s v="CanOnTor/nEmpY"/>
    <s v="User Login Start"/>
    <d v="2022-07-07T00:00:00"/>
    <d v="2022-08-07T17:16:13"/>
    <n v="112"/>
    <s v=",CanOnTor/nEmpY"/>
  </r>
  <r>
    <s v="CanOnTor"/>
    <x v="36"/>
    <d v="2022-08-07T00:00:00"/>
    <d v="2022-08-07T06:33:28"/>
    <n v="102"/>
    <s v="S101-ws"/>
    <s v="Device Start"/>
    <d v="2022-08-07T00:00:00"/>
    <d v="2022-08-07T17:42:49"/>
    <e v="#N/A"/>
    <e v="#N/A"/>
  </r>
  <r>
    <s v="CanOnWat"/>
    <x v="32"/>
    <d v="2022-08-07T00:00:00"/>
    <d v="2022-08-07T06:28:53"/>
    <n v="112"/>
    <s v=",CanOnWat/vEmpQ"/>
    <s v="Device Connect Network"/>
    <e v="#N/A"/>
    <d v="2022-08-07T17:42:49"/>
    <n v="156"/>
    <n v="0"/>
  </r>
  <r>
    <s v="CanOnTor"/>
    <x v="35"/>
    <d v="2022-08-07T00:00:00"/>
    <d v="2022-08-07T06:27:42"/>
    <n v="112"/>
    <s v=",CanOnTor/nEmpY"/>
    <s v="Device Connect Network"/>
    <d v="2022-07-07T00:00:00"/>
    <d v="2022-08-07T17:16:13"/>
    <e v="#N/A"/>
    <e v="#N/A"/>
  </r>
  <r>
    <s v="CanOnWat"/>
    <x v="1"/>
    <d v="2022-07-07T00:00:00"/>
    <d v="2022-07-07T17:20:26"/>
    <n v="156"/>
    <m/>
    <s v="PowerDown Or Network Disconnect Discovered"/>
    <d v="2022-07-07T00:00:00"/>
    <d v="2022-08-07T17:16:13"/>
    <n v="151"/>
    <s v="T235-ws"/>
  </r>
  <r>
    <s v="CanOnWat"/>
    <x v="1"/>
    <d v="2022-07-07T00:00:00"/>
    <d v="2022-07-07T17:20:15"/>
    <n v="151"/>
    <s v="T235-ws"/>
    <s v="Device Shutdown Finish"/>
    <d v="2022-07-07T00:00:00"/>
    <d v="2022-08-07T17:16:13"/>
    <n v="149"/>
    <s v="T235-ws"/>
  </r>
  <r>
    <s v="CanOnWat"/>
    <x v="1"/>
    <d v="2022-07-07T00:00:00"/>
    <d v="2022-07-07T17:19:13"/>
    <n v="149"/>
    <s v="T235-ws"/>
    <s v="Device Shutdown Start"/>
    <d v="2022-07-07T00:00:00"/>
    <d v="2022-08-07T17:16:13"/>
    <n v="144"/>
    <s v="CanOnWat/wEmpF"/>
  </r>
  <r>
    <s v="CanOnWat"/>
    <x v="1"/>
    <d v="2022-07-07T00:00:00"/>
    <d v="2022-07-07T17:18:26"/>
    <n v="144"/>
    <s v="CanOnWat/wEmpF"/>
    <s v="User Logout is Good"/>
    <d v="2022-07-07T00:00:00"/>
    <d v="2022-08-07T17:16:13"/>
    <n v="139"/>
    <s v="CanOnWat/wEmpF,T235-ws"/>
  </r>
  <r>
    <s v="CanOnWat"/>
    <x v="32"/>
    <d v="2022-07-07T00:00:00"/>
    <d v="2022-07-07T17:17:42"/>
    <n v="156"/>
    <m/>
    <s v="PowerDown Or Network Disconnect Discovered"/>
    <d v="2022-07-07T00:00:00"/>
    <d v="2022-08-07T17:42:49"/>
    <n v="144"/>
    <s v="CanOnWat/vEmpQ"/>
  </r>
  <r>
    <s v="CanOnWat"/>
    <x v="32"/>
    <d v="2022-07-07T00:00:00"/>
    <d v="2022-07-07T17:17:30"/>
    <n v="144"/>
    <s v="CanOnWat/vEmpQ"/>
    <s v="User Logout is Good"/>
    <d v="2022-07-07T00:00:00"/>
    <d v="2022-08-07T17:42:49"/>
    <n v="139"/>
    <s v="CanOnWat/vEmpQ"/>
  </r>
  <r>
    <s v="CanOnWat"/>
    <x v="32"/>
    <d v="2022-07-07T00:00:00"/>
    <d v="2022-07-07T17:16:56"/>
    <n v="139"/>
    <s v="CanOnWat/vEmpQ"/>
    <s v="User Logout Start"/>
    <e v="#N/A"/>
    <d v="2022-08-07T17:42:49"/>
    <e v="#N/A"/>
    <e v="#N/A"/>
  </r>
  <r>
    <s v="CanOnWat"/>
    <x v="1"/>
    <d v="2022-07-07T00:00:00"/>
    <d v="2022-07-07T17:16:36"/>
    <n v="139"/>
    <s v="CanOnWat/wEmpF,T235-ws"/>
    <s v="User Logout Start"/>
    <e v="#N/A"/>
    <d v="2022-08-07T17:16:13"/>
    <e v="#N/A"/>
    <e v="#N/A"/>
  </r>
  <r>
    <s v="CanOnTor"/>
    <x v="8"/>
    <d v="2022-07-07T00:00:00"/>
    <d v="2022-07-07T17:16:25"/>
    <n v="156"/>
    <m/>
    <s v="PowerDown Or Network Disconnect Discovered"/>
    <d v="2022-07-07T00:00:00"/>
    <d v="2022-08-07T17:16:13"/>
    <n v="144"/>
    <s v="CanOnTor/jEmpG"/>
  </r>
  <r>
    <s v="CanOnTor"/>
    <x v="8"/>
    <d v="2022-07-07T00:00:00"/>
    <d v="2022-07-07T17:16:14"/>
    <n v="144"/>
    <s v="CanOnTor/jEmpG"/>
    <s v="User Logout is Good"/>
    <d v="2022-07-07T00:00:00"/>
    <d v="2022-08-07T17:16:13"/>
    <n v="139"/>
    <s v="CanOnTor/jEmpG"/>
  </r>
  <r>
    <s v="CanOnTor"/>
    <x v="8"/>
    <d v="2022-07-07T00:00:00"/>
    <d v="2022-07-07T17:15:44"/>
    <n v="139"/>
    <s v="CanOnTor/jEmpG"/>
    <s v="User Logout Start"/>
    <e v="#N/A"/>
    <d v="2022-08-07T17:16:13"/>
    <e v="#N/A"/>
    <e v="#N/A"/>
  </r>
  <r>
    <s v="CanOnWat"/>
    <x v="11"/>
    <d v="2022-07-07T00:00:00"/>
    <d v="2022-07-07T17:07:57"/>
    <n v="156"/>
    <m/>
    <s v="PowerDown Or Network Disconnect Discovered"/>
    <d v="2022-07-07T00:00:00"/>
    <d v="2022-08-07T17:16:13"/>
    <n v="151"/>
    <s v="A236-ws"/>
  </r>
  <r>
    <s v="CanOnWat"/>
    <x v="11"/>
    <d v="2022-07-07T00:00:00"/>
    <d v="2022-07-07T17:07:43"/>
    <n v="151"/>
    <s v="A236-ws"/>
    <s v="Device Shutdown Finish"/>
    <d v="2022-07-07T00:00:00"/>
    <d v="2022-08-07T17:16:13"/>
    <n v="149"/>
    <s v="A236-ws"/>
  </r>
  <r>
    <s v="CanOnWat"/>
    <x v="11"/>
    <d v="2022-07-07T00:00:00"/>
    <d v="2022-07-07T17:06:29"/>
    <n v="149"/>
    <s v="A236-ws"/>
    <s v="Device Shutdown Start"/>
    <d v="2022-07-07T00:00:00"/>
    <d v="2022-08-07T17:16:13"/>
    <n v="144"/>
    <s v="CanOnWat/jEmpG"/>
  </r>
  <r>
    <s v="CanOnWat"/>
    <x v="11"/>
    <d v="2022-07-07T00:00:00"/>
    <d v="2022-07-07T17:05:23"/>
    <n v="144"/>
    <s v="CanOnWat/jEmpG"/>
    <s v="User Logout is Good"/>
    <e v="#N/A"/>
    <d v="2022-08-07T17:16:13"/>
    <n v="139"/>
    <s v="CanOnWat/jEmpG,A236-ws"/>
  </r>
  <r>
    <s v="CanOnTor"/>
    <x v="7"/>
    <d v="2022-07-07T00:00:00"/>
    <d v="2022-07-07T17:05:19"/>
    <n v="156"/>
    <m/>
    <s v="PowerDown Or Network Disconnect Discovered"/>
    <d v="2022-07-07T00:00:00"/>
    <d v="2022-08-07T17:15:20"/>
    <n v="144"/>
    <s v="CanOnTor/sEmpX"/>
  </r>
  <r>
    <s v="CanOnTor"/>
    <x v="7"/>
    <d v="2022-07-07T00:00:00"/>
    <d v="2022-07-07T17:05:06"/>
    <n v="144"/>
    <s v="CanOnTor/sEmpX"/>
    <s v="User Logout is Good"/>
    <d v="2022-07-07T00:00:00"/>
    <d v="2022-08-07T17:15:20"/>
    <n v="139"/>
    <s v="CanOnTor/sEmpX"/>
  </r>
  <r>
    <s v="CanOnWat"/>
    <x v="11"/>
    <d v="2022-07-07T00:00:00"/>
    <d v="2022-07-07T17:04:50"/>
    <n v="139"/>
    <s v="CanOnWat/jEmpG,A236-ws"/>
    <s v="User Logout Start"/>
    <e v="#N/A"/>
    <d v="2022-08-07T17:16:13"/>
    <e v="#N/A"/>
    <e v="#N/A"/>
  </r>
  <r>
    <s v="CanOnTor"/>
    <x v="10"/>
    <d v="2022-07-07T00:00:00"/>
    <d v="2022-07-07T17:04:32"/>
    <n v="156"/>
    <m/>
    <s v="PowerDown Or Network Disconnect Discovered"/>
    <d v="2022-07-07T00:00:00"/>
    <d v="2022-08-07T17:15:20"/>
    <n v="151"/>
    <s v="F110-ws"/>
  </r>
  <r>
    <s v="CanOnTor"/>
    <x v="10"/>
    <d v="2022-07-07T00:00:00"/>
    <d v="2022-07-07T17:04:18"/>
    <n v="151"/>
    <s v="F110-ws"/>
    <s v="Device Shutdown Finish"/>
    <d v="2022-07-07T00:00:00"/>
    <d v="2022-08-07T17:15:20"/>
    <n v="149"/>
    <s v="F110-ws"/>
  </r>
  <r>
    <s v="CanOnTor"/>
    <x v="3"/>
    <d v="2022-07-07T00:00:00"/>
    <d v="2022-07-07T17:04:10"/>
    <n v="156"/>
    <m/>
    <s v="PowerDown Or Network Disconnect Discovered"/>
    <d v="2022-07-07T00:00:00"/>
    <d v="2022-08-07T17:15:20"/>
    <n v="151"/>
    <s v="T217-ws"/>
  </r>
  <r>
    <s v="CanOnTor"/>
    <x v="3"/>
    <d v="2022-07-07T00:00:00"/>
    <d v="2022-07-07T17:04:00"/>
    <n v="151"/>
    <s v="T217-ws"/>
    <s v="Device Shutdown Finish"/>
    <d v="2022-07-07T00:00:00"/>
    <d v="2022-08-07T17:15:20"/>
    <n v="149"/>
    <s v="T217-ws"/>
  </r>
  <r>
    <s v="CanOnTor"/>
    <x v="3"/>
    <d v="2022-07-07T00:00:00"/>
    <d v="2022-07-07T17:03:37"/>
    <n v="149"/>
    <s v="T217-ws"/>
    <s v="Device Shutdown Start"/>
    <d v="2022-07-07T00:00:00"/>
    <d v="2022-08-07T17:15:20"/>
    <n v="144"/>
    <s v="CanOnTor/nEmpM"/>
  </r>
  <r>
    <s v="CanOnTor"/>
    <x v="7"/>
    <d v="2022-07-07T00:00:00"/>
    <d v="2022-07-07T17:03:16"/>
    <n v="139"/>
    <s v="CanOnTor/sEmpX"/>
    <s v="User Logout Start"/>
    <e v="#N/A"/>
    <d v="2022-08-07T17:15:20"/>
    <e v="#N/A"/>
    <e v="#N/A"/>
  </r>
  <r>
    <s v="CanOnTor"/>
    <x v="10"/>
    <d v="2022-07-07T00:00:00"/>
    <d v="2022-07-07T17:03:06"/>
    <n v="149"/>
    <s v="F110-ws"/>
    <s v="Device Shutdown Start"/>
    <d v="2022-07-07T00:00:00"/>
    <d v="2022-08-07T17:15:20"/>
    <n v="144"/>
    <s v="CanOnTor/nEmpU"/>
  </r>
  <r>
    <s v="CanOnTor"/>
    <x v="3"/>
    <d v="2022-07-07T00:00:00"/>
    <d v="2022-07-07T17:03:01"/>
    <n v="144"/>
    <s v="CanOnTor/nEmpM"/>
    <s v="User Logout is Good"/>
    <d v="2022-07-07T00:00:00"/>
    <d v="2022-08-07T17:15:20"/>
    <n v="139"/>
    <s v="CanOnTor/nEmpM,T217-ws"/>
  </r>
  <r>
    <s v="CanOnTor"/>
    <x v="3"/>
    <d v="2022-07-07T00:00:00"/>
    <d v="2022-07-07T17:02:26"/>
    <n v="139"/>
    <s v="CanOnTor/nEmpM,T217-ws"/>
    <s v="User Logout Start"/>
    <e v="#N/A"/>
    <d v="2022-08-07T17:15:20"/>
    <e v="#N/A"/>
    <e v="#N/A"/>
  </r>
  <r>
    <s v="CanOnTor"/>
    <x v="10"/>
    <d v="2022-07-07T00:00:00"/>
    <d v="2022-07-07T17:02:01"/>
    <n v="144"/>
    <s v="CanOnTor/nEmpU"/>
    <s v="User Logout is Good"/>
    <d v="2022-07-07T00:00:00"/>
    <d v="2022-08-07T17:15:20"/>
    <n v="139"/>
    <s v="CanOnTor/nEmpU,F110-ws"/>
  </r>
  <r>
    <s v="CanOnTor"/>
    <x v="10"/>
    <d v="2022-07-07T00:00:00"/>
    <d v="2022-07-07T17:01:24"/>
    <n v="139"/>
    <s v="CanOnTor/nEmpU,F110-ws"/>
    <s v="User Logout Start"/>
    <d v="2022-07-07T00:00:00"/>
    <d v="2022-08-07T17:15:20"/>
    <e v="#N/A"/>
    <e v="#N/A"/>
  </r>
  <r>
    <s v="CanOnWat"/>
    <x v="13"/>
    <d v="2022-07-07T00:00:00"/>
    <d v="2022-07-07T17:01:01"/>
    <n v="156"/>
    <m/>
    <s v="PowerDown Or Network Disconnect Discovered"/>
    <d v="2022-07-07T00:00:00"/>
    <d v="2022-08-07T17:42:49"/>
    <n v="144"/>
    <s v="CanOnWat/xEmpH"/>
  </r>
  <r>
    <s v="CanOnWat"/>
    <x v="13"/>
    <d v="2022-07-07T00:00:00"/>
    <d v="2022-07-07T17:00:50"/>
    <n v="144"/>
    <s v="CanOnWat/xEmpH"/>
    <s v="User Logout is Good"/>
    <e v="#N/A"/>
    <d v="2022-08-07T17:42:49"/>
    <n v="139"/>
    <s v="CanOnWat/xEmpH"/>
  </r>
  <r>
    <s v="CanOnWat"/>
    <x v="4"/>
    <d v="2022-07-07T00:00:00"/>
    <d v="2022-07-07T17:00:39"/>
    <n v="156"/>
    <m/>
    <s v="PowerDown Or Network Disconnect Discovered"/>
    <d v="2022-07-07T00:00:00"/>
    <d v="2022-08-07T17:15:20"/>
    <n v="151"/>
    <s v="S226-ws"/>
  </r>
  <r>
    <s v="CanOnWat"/>
    <x v="4"/>
    <d v="2022-07-07T00:00:00"/>
    <d v="2022-07-07T17:00:26"/>
    <n v="151"/>
    <s v="S226-ws"/>
    <s v="Device Shutdown Finish"/>
    <d v="2022-07-07T00:00:00"/>
    <d v="2022-08-07T17:15:20"/>
    <n v="149"/>
    <s v="S226-ws"/>
  </r>
  <r>
    <s v="CanOnTor"/>
    <x v="14"/>
    <d v="2022-07-07T00:00:00"/>
    <d v="2022-07-07T17:00:11"/>
    <n v="156"/>
    <m/>
    <s v="PowerDown Or Network Disconnect Discovered"/>
    <d v="2022-07-07T00:00:00"/>
    <d v="2022-08-07T17:15:20"/>
    <n v="151"/>
    <s v="Y132-ws"/>
  </r>
  <r>
    <s v="CanOnWat"/>
    <x v="13"/>
    <d v="2022-07-07T00:00:00"/>
    <d v="2022-07-07T17:00:11"/>
    <n v="139"/>
    <s v="CanOnWat/xEmpH"/>
    <s v="User Logout Start"/>
    <e v="#N/A"/>
    <d v="2022-08-07T17:42:49"/>
    <e v="#N/A"/>
    <e v="#N/A"/>
  </r>
  <r>
    <s v="CanOnTor"/>
    <x v="14"/>
    <d v="2022-07-07T00:00:00"/>
    <d v="2022-07-07T16:59:58"/>
    <n v="151"/>
    <s v="Y132-ws"/>
    <s v="Device Shutdown Finish"/>
    <d v="2022-07-07T00:00:00"/>
    <d v="2022-08-07T17:15:20"/>
    <n v="149"/>
    <s v="Y132-ws"/>
  </r>
  <r>
    <s v="CanOnWat"/>
    <x v="4"/>
    <d v="2022-07-07T00:00:00"/>
    <d v="2022-07-07T16:59:33"/>
    <n v="149"/>
    <s v="S226-ws"/>
    <s v="Device Shutdown Start"/>
    <d v="2022-07-07T00:00:00"/>
    <d v="2022-08-07T17:15:20"/>
    <n v="144"/>
    <s v="CanOnWat/jEmpB"/>
  </r>
  <r>
    <s v="CanOnTor"/>
    <x v="14"/>
    <d v="2022-07-07T00:00:00"/>
    <d v="2022-07-07T16:59:02"/>
    <n v="149"/>
    <s v="Y132-ws"/>
    <s v="Device Shutdown Start"/>
    <d v="2022-07-07T00:00:00"/>
    <d v="2022-08-07T17:15:20"/>
    <n v="144"/>
    <s v="CanOnTor/qEmpD"/>
  </r>
  <r>
    <s v="CanOnWat"/>
    <x v="4"/>
    <d v="2022-07-07T00:00:00"/>
    <d v="2022-07-07T16:58:24"/>
    <n v="144"/>
    <s v="CanOnWat/jEmpB"/>
    <s v="User Logout is Good"/>
    <d v="2022-07-07T00:00:00"/>
    <d v="2022-08-07T17:15:20"/>
    <n v="139"/>
    <s v="CanOnWat/jEmpB,S226-ws"/>
  </r>
  <r>
    <s v="CanOnTor"/>
    <x v="14"/>
    <d v="2022-07-07T00:00:00"/>
    <d v="2022-07-07T16:58:07"/>
    <n v="144"/>
    <s v="CanOnTor/qEmpD"/>
    <s v="User Logout is Good"/>
    <d v="2022-07-07T00:00:00"/>
    <d v="2022-08-07T17:15:20"/>
    <n v="139"/>
    <s v="CanOnTor/qEmpD,Y132-ws"/>
  </r>
  <r>
    <s v="CanOnWat"/>
    <x v="4"/>
    <d v="2022-07-07T00:00:00"/>
    <d v="2022-07-07T16:57:53"/>
    <n v="139"/>
    <s v="CanOnWat/jEmpB,S226-ws"/>
    <s v="User Logout Start"/>
    <d v="2022-07-07T00:00:00"/>
    <d v="2022-08-07T17:15:20"/>
    <e v="#N/A"/>
    <e v="#N/A"/>
  </r>
  <r>
    <s v="CanOnWat"/>
    <x v="17"/>
    <d v="2022-07-07T00:00:00"/>
    <d v="2022-07-07T16:56:58"/>
    <n v="156"/>
    <m/>
    <s v="PowerDown Or Network Disconnect Discovered"/>
    <d v="2022-07-07T00:00:00"/>
    <d v="2022-08-07T17:15:20"/>
    <n v="151"/>
    <s v="F184-ws"/>
  </r>
  <r>
    <s v="CanOnWat"/>
    <x v="17"/>
    <d v="2022-07-07T00:00:00"/>
    <d v="2022-07-07T16:56:47"/>
    <n v="151"/>
    <s v="F184-ws"/>
    <s v="Device Shutdown Finish"/>
    <d v="2022-07-07T00:00:00"/>
    <d v="2022-08-07T17:15:20"/>
    <n v="149"/>
    <s v="F184-ws"/>
  </r>
  <r>
    <s v="CanOnWat"/>
    <x v="17"/>
    <d v="2022-07-07T00:00:00"/>
    <d v="2022-07-07T16:56:21"/>
    <n v="149"/>
    <s v="F184-ws"/>
    <s v="Device Shutdown Start"/>
    <d v="2022-07-07T00:00:00"/>
    <d v="2022-08-07T17:15:20"/>
    <n v="144"/>
    <s v="CanOnWat/hEmpW"/>
  </r>
  <r>
    <s v="CanOnTor"/>
    <x v="14"/>
    <d v="2022-07-07T00:00:00"/>
    <d v="2022-07-07T16:56:18"/>
    <n v="139"/>
    <s v="CanOnTor/qEmpD,Y132-ws"/>
    <s v="User Logout Start"/>
    <d v="2022-07-07T00:00:00"/>
    <d v="2022-08-07T17:15:20"/>
    <e v="#N/A"/>
    <e v="#N/A"/>
  </r>
  <r>
    <s v="CanOnWat"/>
    <x v="17"/>
    <d v="2022-07-07T00:00:00"/>
    <d v="2022-07-07T16:55:44"/>
    <n v="144"/>
    <s v="CanOnWat/hEmpW"/>
    <s v="User Logout is Good"/>
    <d v="2022-07-07T00:00:00"/>
    <d v="2022-08-07T17:15:20"/>
    <n v="139"/>
    <s v="CanOnWat/hEmpW,F184-ws"/>
  </r>
  <r>
    <s v="CanOnWat"/>
    <x v="17"/>
    <d v="2022-07-07T00:00:00"/>
    <d v="2022-07-07T16:55:10"/>
    <n v="139"/>
    <s v="CanOnWat/hEmpW,F184-ws"/>
    <s v="User Logout Start"/>
    <e v="#N/A"/>
    <d v="2022-08-07T17:15:20"/>
    <e v="#N/A"/>
    <e v="#N/A"/>
  </r>
  <r>
    <s v="CanOnWat"/>
    <x v="15"/>
    <d v="2022-07-07T00:00:00"/>
    <d v="2022-07-07T16:54:45"/>
    <n v="156"/>
    <m/>
    <s v="PowerDown Or Network Disconnect Discovered"/>
    <d v="2022-07-07T00:00:00"/>
    <d v="2022-08-07T17:15:20"/>
    <n v="151"/>
    <s v="F182-ws"/>
  </r>
  <r>
    <s v="CanOnWat"/>
    <x v="15"/>
    <d v="2022-07-07T00:00:00"/>
    <d v="2022-07-07T16:54:35"/>
    <n v="151"/>
    <s v="F182-ws"/>
    <s v="Device Shutdown Finish"/>
    <d v="2022-07-07T00:00:00"/>
    <d v="2022-08-07T17:15:20"/>
    <n v="149"/>
    <s v="F182-ws"/>
  </r>
  <r>
    <s v="CanOnWat"/>
    <x v="15"/>
    <d v="2022-07-07T00:00:00"/>
    <d v="2022-07-07T16:53:55"/>
    <n v="149"/>
    <s v="F182-ws"/>
    <s v="Device Shutdown Start"/>
    <d v="2022-07-07T00:00:00"/>
    <d v="2022-08-07T17:15:20"/>
    <n v="144"/>
    <s v="CanOnWat/pEmpL"/>
  </r>
  <r>
    <s v="CanOnWat"/>
    <x v="15"/>
    <d v="2022-07-07T00:00:00"/>
    <d v="2022-07-07T16:52:36"/>
    <n v="144"/>
    <s v="CanOnWat/pEmpL"/>
    <s v="User Logout is Good"/>
    <d v="2022-07-07T00:00:00"/>
    <d v="2022-08-07T17:15:20"/>
    <n v="139"/>
    <s v="CanOnWat/pEmpL,F182-ws"/>
  </r>
  <r>
    <s v="CanOnWat"/>
    <x v="15"/>
    <d v="2022-07-07T00:00:00"/>
    <d v="2022-07-07T16:50:38"/>
    <n v="139"/>
    <s v="CanOnWat/pEmpL,F182-ws"/>
    <s v="User Logout Start"/>
    <d v="2022-07-07T00:00:00"/>
    <d v="2022-08-07T17:15:20"/>
    <e v="#N/A"/>
    <e v="#N/A"/>
  </r>
  <r>
    <s v="CanOnWat"/>
    <x v="18"/>
    <d v="2022-07-07T00:00:00"/>
    <d v="2022-07-07T16:46:48"/>
    <n v="156"/>
    <m/>
    <s v="PowerDown Or Network Disconnect Discovered"/>
    <d v="2022-07-07T00:00:00"/>
    <d v="2022-08-07T17:42:49"/>
    <n v="151"/>
    <s v="V175-ws"/>
  </r>
  <r>
    <s v="CanOnWat"/>
    <x v="9"/>
    <d v="2022-07-07T00:00:00"/>
    <d v="2022-07-07T16:46:40"/>
    <n v="156"/>
    <m/>
    <s v="PowerDown Or Network Disconnect Discovered"/>
    <d v="2022-07-07T00:00:00"/>
    <d v="2022-08-07T17:15:20"/>
    <n v="151"/>
    <s v="A182-ws"/>
  </r>
  <r>
    <s v="CanOnWat"/>
    <x v="18"/>
    <d v="2022-07-07T00:00:00"/>
    <d v="2022-07-07T16:46:36"/>
    <n v="151"/>
    <s v="V175-ws"/>
    <s v="Device Shutdown Finish"/>
    <e v="#N/A"/>
    <d v="2022-08-07T17:42:49"/>
    <n v="149"/>
    <s v="V175-ws"/>
  </r>
  <r>
    <s v="CanOnWat"/>
    <x v="9"/>
    <d v="2022-07-07T00:00:00"/>
    <d v="2022-07-07T16:46:27"/>
    <n v="151"/>
    <s v="A182-ws"/>
    <s v="Device Shutdown Finish"/>
    <d v="2022-07-07T00:00:00"/>
    <d v="2022-08-07T17:15:20"/>
    <n v="149"/>
    <s v="A182-ws"/>
  </r>
  <r>
    <s v="CanOnWat"/>
    <x v="9"/>
    <d v="2022-07-07T00:00:00"/>
    <d v="2022-07-07T16:45:42"/>
    <n v="149"/>
    <s v="A182-ws"/>
    <s v="Device Shutdown Start"/>
    <d v="2022-07-07T00:00:00"/>
    <d v="2022-08-07T17:15:20"/>
    <n v="144"/>
    <s v="CanOnWat/sEmpX"/>
  </r>
  <r>
    <s v="CanOnTor"/>
    <x v="12"/>
    <d v="2022-07-07T00:00:00"/>
    <d v="2022-07-07T16:45:32"/>
    <n v="156"/>
    <m/>
    <s v="PowerDown Or Network Disconnect Discovered"/>
    <d v="2022-07-07T00:00:00"/>
    <d v="2022-08-07T17:15:20"/>
    <n v="151"/>
    <s v="S194-ws"/>
  </r>
  <r>
    <s v="CanOnWat"/>
    <x v="5"/>
    <d v="2022-07-07T00:00:00"/>
    <d v="2022-07-07T16:45:27"/>
    <n v="156"/>
    <m/>
    <s v="PowerDown Or Network Disconnect Discovered"/>
    <d v="2022-07-07T00:00:00"/>
    <d v="2022-08-07T17:15:20"/>
    <n v="144"/>
    <s v="CanOnWat/lEmpA"/>
  </r>
  <r>
    <s v="CanOnWat"/>
    <x v="2"/>
    <d v="2022-07-07T00:00:00"/>
    <d v="2022-07-07T16:45:24"/>
    <n v="156"/>
    <m/>
    <s v="PowerDown Or Network Disconnect Discovered"/>
    <d v="2022-07-07T00:00:00"/>
    <d v="2022-08-07T17:15:20"/>
    <n v="151"/>
    <s v="V157-ws"/>
  </r>
  <r>
    <s v="CanOnTor"/>
    <x v="12"/>
    <d v="2022-07-07T00:00:00"/>
    <d v="2022-07-07T16:45:22"/>
    <n v="151"/>
    <s v="S194-ws"/>
    <s v="Device Shutdown Finish"/>
    <d v="2022-07-07T00:00:00"/>
    <d v="2022-08-07T17:15:20"/>
    <n v="149"/>
    <s v="S194-ws"/>
  </r>
  <r>
    <s v="CanOnWat"/>
    <x v="18"/>
    <d v="2022-07-07T00:00:00"/>
    <d v="2022-07-07T16:45:17"/>
    <n v="149"/>
    <s v="V175-ws"/>
    <s v="Device Shutdown Start"/>
    <d v="2022-07-07T00:00:00"/>
    <d v="2022-08-07T17:42:49"/>
    <n v="144"/>
    <s v="CanOnWat/xEmpN"/>
  </r>
  <r>
    <s v="CanOnWat"/>
    <x v="5"/>
    <d v="2022-07-07T00:00:00"/>
    <d v="2022-07-07T16:45:15"/>
    <n v="144"/>
    <s v="CanOnWat/lEmpA"/>
    <s v="User Logout is Good"/>
    <d v="2022-07-07T00:00:00"/>
    <d v="2022-08-07T17:15:20"/>
    <n v="139"/>
    <s v="CanOnWat/lEmpA"/>
  </r>
  <r>
    <s v="CanOnWat"/>
    <x v="2"/>
    <d v="2022-07-07T00:00:00"/>
    <d v="2022-07-07T16:45:12"/>
    <n v="151"/>
    <s v="V157-ws"/>
    <s v="Device Shutdown Finish"/>
    <d v="2022-07-07T00:00:00"/>
    <d v="2022-08-07T17:15:20"/>
    <n v="149"/>
    <s v="V157-ws"/>
  </r>
  <r>
    <s v="CanOnWat"/>
    <x v="9"/>
    <d v="2022-07-07T00:00:00"/>
    <d v="2022-07-07T16:44:59"/>
    <n v="144"/>
    <s v="CanOnWat/sEmpX"/>
    <s v="User Logout is Good"/>
    <d v="2022-07-07T00:00:00"/>
    <d v="2022-08-07T17:15:20"/>
    <n v="139"/>
    <s v="CanOnWat/sEmpX,A182-ws"/>
  </r>
  <r>
    <s v="CanOnWat"/>
    <x v="2"/>
    <d v="2022-07-07T00:00:00"/>
    <d v="2022-07-07T16:44:26"/>
    <n v="149"/>
    <s v="V157-ws"/>
    <s v="Device Shutdown Start"/>
    <d v="2022-07-07T00:00:00"/>
    <d v="2022-08-07T17:15:20"/>
    <n v="144"/>
    <s v="CanOnWat/xEmpH"/>
  </r>
  <r>
    <s v="CanOnWat"/>
    <x v="18"/>
    <d v="2022-07-07T00:00:00"/>
    <d v="2022-07-07T16:44:25"/>
    <n v="144"/>
    <s v="CanOnWat/xEmpN"/>
    <s v="User Logout is Good"/>
    <e v="#N/A"/>
    <d v="2022-08-07T17:42:49"/>
    <n v="139"/>
    <s v="CanOnWat/xEmpN,V175-ws"/>
  </r>
  <r>
    <s v="CanOnWat"/>
    <x v="9"/>
    <d v="2022-07-07T00:00:00"/>
    <d v="2022-07-07T16:44:24"/>
    <n v="139"/>
    <s v="CanOnWat/sEmpX,A182-ws"/>
    <s v="User Logout Start"/>
    <d v="2022-07-07T00:00:00"/>
    <d v="2022-08-07T17:15:20"/>
    <e v="#N/A"/>
    <e v="#N/A"/>
  </r>
  <r>
    <s v="CanOnTor"/>
    <x v="12"/>
    <d v="2022-07-07T00:00:00"/>
    <d v="2022-07-07T16:44:13"/>
    <n v="149"/>
    <s v="S194-ws"/>
    <s v="Device Shutdown Start"/>
    <d v="2022-07-07T00:00:00"/>
    <d v="2022-08-07T17:15:20"/>
    <n v="144"/>
    <s v="CanOnTor/zEmpR"/>
  </r>
  <r>
    <s v="CanOnWat"/>
    <x v="18"/>
    <d v="2022-07-07T00:00:00"/>
    <d v="2022-07-07T16:43:44"/>
    <n v="139"/>
    <s v="CanOnWat/xEmpN,V175-ws"/>
    <s v="User Logout Start"/>
    <e v="#N/A"/>
    <d v="2022-08-07T17:42:49"/>
    <e v="#N/A"/>
    <e v="#N/A"/>
  </r>
  <r>
    <s v="CanOnTor"/>
    <x v="12"/>
    <d v="2022-07-07T00:00:00"/>
    <d v="2022-07-07T16:43:25"/>
    <n v="144"/>
    <s v="CanOnTor/zEmpR"/>
    <s v="User Logout is Good"/>
    <d v="2022-07-07T00:00:00"/>
    <d v="2022-08-07T17:15:20"/>
    <n v="139"/>
    <s v="CanOnTor/zEmpR,S194-ws"/>
  </r>
  <r>
    <s v="CanOnWat"/>
    <x v="5"/>
    <d v="2022-07-07T00:00:00"/>
    <d v="2022-07-07T16:43:25"/>
    <n v="139"/>
    <s v="CanOnWat/lEmpA"/>
    <s v="User Logout Start"/>
    <d v="2022-07-07T00:00:00"/>
    <d v="2022-08-07T17:15:20"/>
    <e v="#N/A"/>
    <e v="#N/A"/>
  </r>
  <r>
    <s v="CanOnWat"/>
    <x v="2"/>
    <d v="2022-07-07T00:00:00"/>
    <d v="2022-07-07T16:43:14"/>
    <n v="144"/>
    <s v="CanOnWat/xEmpH"/>
    <s v="User Logout is Good"/>
    <d v="2022-07-07T00:00:00"/>
    <d v="2022-08-07T17:15:20"/>
    <n v="139"/>
    <s v="CanOnWat/xEmpH,V157-ws"/>
  </r>
  <r>
    <s v="CanOnWat"/>
    <x v="2"/>
    <d v="2022-07-07T00:00:00"/>
    <d v="2022-07-07T16:42:44"/>
    <n v="139"/>
    <s v="CanOnWat/xEmpH,V157-ws"/>
    <s v="User Logout Start"/>
    <e v="#N/A"/>
    <d v="2022-08-07T17:15:20"/>
    <e v="#N/A"/>
    <e v="#N/A"/>
  </r>
  <r>
    <s v="CanOnTor"/>
    <x v="12"/>
    <d v="2022-07-07T00:00:00"/>
    <d v="2022-07-07T16:42:42"/>
    <n v="139"/>
    <s v="CanOnTor/zEmpR,S194-ws"/>
    <s v="User Logout Start"/>
    <e v="#N/A"/>
    <d v="2022-08-07T17:15:20"/>
    <e v="#N/A"/>
    <e v="#N/A"/>
  </r>
  <r>
    <s v="CanOnWat"/>
    <x v="16"/>
    <d v="2022-07-07T00:00:00"/>
    <d v="2022-07-07T16:42:21"/>
    <n v="156"/>
    <m/>
    <s v="PowerDown Or Network Disconnect Discovered"/>
    <d v="2022-07-07T00:00:00"/>
    <d v="2022-08-07T17:15:20"/>
    <n v="151"/>
    <s v="C225-ws"/>
  </r>
  <r>
    <s v="CanOnWat"/>
    <x v="16"/>
    <d v="2022-07-07T00:00:00"/>
    <d v="2022-07-07T16:42:08"/>
    <n v="151"/>
    <s v="C225-ws"/>
    <s v="Device Shutdown Finish"/>
    <d v="2022-07-07T00:00:00"/>
    <d v="2022-08-07T17:15:20"/>
    <n v="149"/>
    <s v="C225-ws"/>
  </r>
  <r>
    <s v="CanOnWat"/>
    <x v="16"/>
    <d v="2022-07-07T00:00:00"/>
    <d v="2022-07-07T16:40:54"/>
    <n v="149"/>
    <s v="C225-ws"/>
    <s v="Device Shutdown Start"/>
    <d v="2022-07-07T00:00:00"/>
    <d v="2022-08-07T17:15:20"/>
    <n v="144"/>
    <s v="CanOnWat/lEmpA"/>
  </r>
  <r>
    <s v="CanOnWat"/>
    <x v="16"/>
    <d v="2022-07-07T00:00:00"/>
    <d v="2022-07-07T16:40:27"/>
    <n v="144"/>
    <s v="CanOnWat/lEmpA"/>
    <s v="User Logout is Good"/>
    <d v="2022-07-07T00:00:00"/>
    <d v="2022-08-07T17:15:20"/>
    <n v="139"/>
    <s v="CanOnWat/lEmpA,C225-ws"/>
  </r>
  <r>
    <s v="CanOnWat"/>
    <x v="16"/>
    <d v="2022-07-07T00:00:00"/>
    <d v="2022-07-07T16:39:49"/>
    <n v="139"/>
    <s v="CanOnWat/lEmpA,C225-ws"/>
    <s v="User Logout Start"/>
    <d v="2022-07-07T00:00:00"/>
    <d v="2022-08-07T17:15:20"/>
    <e v="#N/A"/>
    <e v="#N/A"/>
  </r>
  <r>
    <s v="CanOnTor"/>
    <x v="26"/>
    <d v="2022-07-07T00:00:00"/>
    <d v="2022-07-07T16:26:39"/>
    <n v="156"/>
    <m/>
    <s v="PowerDown Or Network Disconnect Discovered"/>
    <d v="2022-07-07T00:00:00"/>
    <d v="2022-08-07T17:15:20"/>
    <n v="151"/>
    <s v="L227-ws"/>
  </r>
  <r>
    <s v="CanOnTor"/>
    <x v="26"/>
    <d v="2022-07-07T00:00:00"/>
    <d v="2022-07-07T16:26:29"/>
    <n v="151"/>
    <s v="L227-ws"/>
    <s v="Device Shutdown Finish"/>
    <d v="2022-07-07T00:00:00"/>
    <d v="2022-08-07T17:15:20"/>
    <n v="149"/>
    <s v="L227-ws"/>
  </r>
  <r>
    <s v="CanOnWat"/>
    <x v="23"/>
    <d v="2022-07-07T00:00:00"/>
    <d v="2022-07-07T16:26:12"/>
    <n v="156"/>
    <m/>
    <s v="PowerDown Or Network Disconnect Discovered"/>
    <d v="2022-07-07T00:00:00"/>
    <d v="2022-08-07T17:15:20"/>
    <n v="151"/>
    <s v="J167-ws"/>
  </r>
  <r>
    <s v="CanOnWat"/>
    <x v="23"/>
    <d v="2022-07-07T00:00:00"/>
    <d v="2022-07-07T16:25:58"/>
    <n v="151"/>
    <s v="J167-ws"/>
    <s v="Device Shutdown Finish"/>
    <d v="2022-07-07T00:00:00"/>
    <d v="2022-08-07T17:15:20"/>
    <n v="149"/>
    <s v="J167-ws"/>
  </r>
  <r>
    <s v="CanOnWat"/>
    <x v="23"/>
    <d v="2022-07-07T00:00:00"/>
    <d v="2022-07-07T16:25:31"/>
    <n v="149"/>
    <s v="J167-ws"/>
    <s v="Device Shutdown Start"/>
    <d v="2022-07-07T00:00:00"/>
    <d v="2022-08-07T17:15:20"/>
    <n v="144"/>
    <s v="CanOnWat/oEmpO"/>
  </r>
  <r>
    <s v="CanOnTor"/>
    <x v="26"/>
    <d v="2022-07-07T00:00:00"/>
    <d v="2022-07-07T16:25:29"/>
    <n v="149"/>
    <s v="L227-ws"/>
    <s v="Device Shutdown Start"/>
    <d v="2022-07-07T00:00:00"/>
    <d v="2022-08-07T17:15:20"/>
    <n v="144"/>
    <s v="CanOnTor/xEmpE"/>
  </r>
  <r>
    <s v="CanOnWat"/>
    <x v="23"/>
    <d v="2022-07-07T00:00:00"/>
    <d v="2022-07-07T16:25:11"/>
    <n v="144"/>
    <s v="CanOnWat/oEmpO"/>
    <s v="User Logout is Good"/>
    <d v="2022-07-07T00:00:00"/>
    <d v="2022-08-07T17:15:20"/>
    <n v="139"/>
    <s v="CanOnWat/oEmpO,J167-ws"/>
  </r>
  <r>
    <s v="CanOnTor"/>
    <x v="26"/>
    <d v="2022-07-07T00:00:00"/>
    <d v="2022-07-07T16:24:32"/>
    <n v="144"/>
    <s v="CanOnTor/xEmpE"/>
    <s v="User Logout is Good"/>
    <d v="2022-07-07T00:00:00"/>
    <d v="2022-08-07T17:15:20"/>
    <n v="139"/>
    <s v="CanOnTor/xEmpE,L227-ws"/>
  </r>
  <r>
    <s v="CanOnWat"/>
    <x v="23"/>
    <d v="2022-07-07T00:00:00"/>
    <d v="2022-07-07T16:24:29"/>
    <n v="139"/>
    <s v="CanOnWat/oEmpO,J167-ws"/>
    <s v="User Logout Start"/>
    <d v="2022-07-07T00:00:00"/>
    <d v="2022-08-07T17:15:20"/>
    <e v="#N/A"/>
    <e v="#N/A"/>
  </r>
  <r>
    <s v="CanOnTor"/>
    <x v="26"/>
    <d v="2022-07-07T00:00:00"/>
    <d v="2022-07-07T16:22:36"/>
    <n v="139"/>
    <s v="CanOnTor/xEmpE,L227-ws"/>
    <s v="User Logout Start"/>
    <d v="2022-07-07T00:00:00"/>
    <d v="2022-08-07T17:15:20"/>
    <e v="#N/A"/>
    <e v="#N/A"/>
  </r>
  <r>
    <s v="CanOnTor"/>
    <x v="31"/>
    <d v="2022-07-07T00:00:00"/>
    <d v="2022-07-07T16:18:25"/>
    <n v="156"/>
    <m/>
    <s v="PowerDown Or Network Disconnect Discovered"/>
    <d v="2022-07-07T00:00:00"/>
    <d v="2022-08-07T17:15:20"/>
    <n v="151"/>
    <s v="C227-ws"/>
  </r>
  <r>
    <s v="CanOnTor"/>
    <x v="31"/>
    <d v="2022-07-07T00:00:00"/>
    <d v="2022-07-07T16:18:12"/>
    <n v="151"/>
    <s v="C227-ws"/>
    <s v="Device Shutdown Finish"/>
    <d v="2022-07-07T00:00:00"/>
    <d v="2022-08-07T17:15:20"/>
    <n v="149"/>
    <s v="C227-ws"/>
  </r>
  <r>
    <s v="CanOnTor"/>
    <x v="31"/>
    <d v="2022-07-07T00:00:00"/>
    <d v="2022-07-07T16:17:45"/>
    <n v="149"/>
    <s v="C227-ws"/>
    <s v="Device Shutdown Start"/>
    <d v="2022-07-07T00:00:00"/>
    <d v="2022-08-07T17:15:20"/>
    <n v="144"/>
    <s v="CanOnTor/uEmpC"/>
  </r>
  <r>
    <s v="CanOnTor"/>
    <x v="21"/>
    <d v="2022-07-07T00:00:00"/>
    <d v="2022-07-07T16:16:47"/>
    <n v="156"/>
    <m/>
    <s v="PowerDown Or Network Disconnect Discovered"/>
    <d v="2022-07-07T00:00:00"/>
    <d v="2022-08-07T17:15:20"/>
    <n v="144"/>
    <s v="CanOnTor/tEmpK"/>
  </r>
  <r>
    <s v="CanOnTor"/>
    <x v="31"/>
    <d v="2022-07-07T00:00:00"/>
    <d v="2022-07-07T16:16:36"/>
    <n v="144"/>
    <s v="CanOnTor/uEmpC"/>
    <s v="User Logout is Good"/>
    <d v="2022-07-07T00:00:00"/>
    <d v="2022-08-07T17:15:20"/>
    <n v="139"/>
    <s v="CanOnTor/uEmpC,C227-ws"/>
  </r>
  <r>
    <s v="CanOnTor"/>
    <x v="21"/>
    <d v="2022-07-07T00:00:00"/>
    <d v="2022-07-07T16:16:34"/>
    <n v="144"/>
    <s v="CanOnTor/tEmpK"/>
    <s v="User Logout is Good"/>
    <d v="2022-07-07T00:00:00"/>
    <d v="2022-08-07T17:15:20"/>
    <n v="139"/>
    <s v="CanOnTor/tEmpK"/>
  </r>
  <r>
    <s v="CanOnTor"/>
    <x v="6"/>
    <d v="2022-07-07T00:00:00"/>
    <d v="2022-07-07T16:16:29"/>
    <n v="156"/>
    <m/>
    <s v="PowerDown Or Network Disconnect Discovered"/>
    <d v="2022-07-07T00:00:00"/>
    <d v="2022-08-07T17:42:49"/>
    <n v="151"/>
    <s v="A132-ws"/>
  </r>
  <r>
    <s v="CanOnTor"/>
    <x v="6"/>
    <d v="2022-07-07T00:00:00"/>
    <d v="2022-07-07T16:16:15"/>
    <n v="151"/>
    <s v="A132-ws"/>
    <s v="Device Shutdown Finish"/>
    <d v="2022-07-07T00:00:00"/>
    <d v="2022-08-07T17:42:49"/>
    <n v="149"/>
    <s v="A132-ws"/>
  </r>
  <r>
    <s v="CanOnTor"/>
    <x v="31"/>
    <d v="2022-07-07T00:00:00"/>
    <d v="2022-07-07T16:16:00"/>
    <n v="139"/>
    <s v="CanOnTor/uEmpC,C227-ws"/>
    <s v="User Logout Start"/>
    <d v="2022-07-07T00:00:00"/>
    <d v="2022-08-07T17:15:20"/>
    <e v="#N/A"/>
    <e v="#N/A"/>
  </r>
  <r>
    <s v="CanOnTor"/>
    <x v="21"/>
    <d v="2022-07-07T00:00:00"/>
    <d v="2022-07-07T16:15:59"/>
    <n v="139"/>
    <s v="CanOnTor/tEmpK"/>
    <s v="User Logout Start"/>
    <d v="2022-07-07T00:00:00"/>
    <d v="2022-08-07T17:15:20"/>
    <e v="#N/A"/>
    <e v="#N/A"/>
  </r>
  <r>
    <s v="CanOnTor"/>
    <x v="6"/>
    <d v="2022-07-07T00:00:00"/>
    <d v="2022-07-07T16:15:38"/>
    <n v="149"/>
    <s v="A132-ws"/>
    <s v="Device Shutdown Start"/>
    <d v="2022-07-07T00:00:00"/>
    <d v="2022-08-07T17:42:49"/>
    <n v="144"/>
    <s v="CanOnTor/tEmpK"/>
  </r>
  <r>
    <s v="CanOnTor"/>
    <x v="6"/>
    <d v="2022-07-07T00:00:00"/>
    <d v="2022-07-07T16:14:26"/>
    <n v="144"/>
    <s v="CanOnTor/tEmpK"/>
    <s v="User Logout is Good"/>
    <d v="2022-07-07T00:00:00"/>
    <d v="2022-08-07T17:42:49"/>
    <n v="139"/>
    <s v="CanOnTor/tEmpK,A132-ws"/>
  </r>
  <r>
    <s v="CanOnTor"/>
    <x v="6"/>
    <d v="2022-07-07T00:00:00"/>
    <d v="2022-07-07T16:12:33"/>
    <n v="139"/>
    <s v="CanOnTor/tEmpK,A132-ws"/>
    <s v="User Logout Start"/>
    <d v="2022-07-07T00:00:00"/>
    <d v="2022-08-07T17:42:49"/>
    <e v="#N/A"/>
    <e v="#N/A"/>
  </r>
  <r>
    <s v="CanOnTor"/>
    <x v="29"/>
    <d v="2022-07-07T00:00:00"/>
    <d v="2022-07-07T16:10:24"/>
    <n v="156"/>
    <m/>
    <s v="PowerDown Or Network Disconnect Discovered"/>
    <d v="2022-07-07T00:00:00"/>
    <d v="2022-08-07T17:15:20"/>
    <n v="151"/>
    <s v="L134-ws"/>
  </r>
  <r>
    <s v="CanOnTor"/>
    <x v="29"/>
    <d v="2022-07-07T00:00:00"/>
    <d v="2022-07-07T16:10:11"/>
    <n v="151"/>
    <s v="L134-ws"/>
    <s v="Device Shutdown Finish"/>
    <d v="2022-07-07T00:00:00"/>
    <d v="2022-08-07T17:15:20"/>
    <n v="149"/>
    <s v="L134-ws"/>
  </r>
  <r>
    <s v="CanOnTor"/>
    <x v="29"/>
    <d v="2022-07-07T00:00:00"/>
    <d v="2022-07-07T16:09:23"/>
    <n v="149"/>
    <s v="L134-ws"/>
    <s v="Device Shutdown Start"/>
    <d v="2022-07-07T00:00:00"/>
    <d v="2022-08-07T17:15:20"/>
    <n v="144"/>
    <s v="CanOnTor/gEmpI"/>
  </r>
  <r>
    <s v="CanOnWat"/>
    <x v="0"/>
    <d v="2022-07-07T00:00:00"/>
    <d v="2022-07-07T16:08:34"/>
    <n v="156"/>
    <m/>
    <s v="PowerDown Or Network Disconnect Discovered"/>
    <d v="2022-07-07T00:00:00"/>
    <d v="2022-08-07T17:42:49"/>
    <n v="151"/>
    <s v="J165-ws"/>
  </r>
  <r>
    <s v="CanOnWat"/>
    <x v="0"/>
    <d v="2022-07-07T00:00:00"/>
    <d v="2022-07-07T16:08:21"/>
    <n v="151"/>
    <s v="J165-ws"/>
    <s v="Device Shutdown Finish"/>
    <d v="2022-07-07T00:00:00"/>
    <d v="2022-08-07T17:42:49"/>
    <n v="149"/>
    <s v="J165-ws"/>
  </r>
  <r>
    <s v="CanOnTor"/>
    <x v="29"/>
    <d v="2022-07-07T00:00:00"/>
    <d v="2022-07-07T16:08:07"/>
    <n v="144"/>
    <s v="CanOnTor/gEmpI"/>
    <s v="User Logout is Good"/>
    <d v="2022-07-07T00:00:00"/>
    <d v="2022-08-07T17:15:20"/>
    <n v="139"/>
    <s v="CanOnTor/gEmpI,L134-ws"/>
  </r>
  <r>
    <s v="CanOnWat"/>
    <x v="0"/>
    <d v="2022-07-07T00:00:00"/>
    <d v="2022-07-07T16:07:57"/>
    <n v="149"/>
    <s v="J165-ws"/>
    <s v="Device Shutdown Start"/>
    <d v="2022-07-07T00:00:00"/>
    <d v="2022-08-07T17:42:49"/>
    <n v="144"/>
    <s v="CanOnWat/hEmpP"/>
  </r>
  <r>
    <s v="CanOnTor"/>
    <x v="29"/>
    <d v="2022-07-07T00:00:00"/>
    <d v="2022-07-07T16:07:26"/>
    <n v="139"/>
    <s v="CanOnTor/gEmpI,L134-ws"/>
    <s v="User Logout Start"/>
    <d v="2022-07-07T00:00:00"/>
    <d v="2022-08-07T17:15:20"/>
    <e v="#N/A"/>
    <e v="#N/A"/>
  </r>
  <r>
    <s v="CanOnWat"/>
    <x v="0"/>
    <d v="2022-07-07T00:00:00"/>
    <d v="2022-07-07T16:06:58"/>
    <n v="144"/>
    <s v="CanOnWat/hEmpP"/>
    <s v="User Logout is Good"/>
    <d v="2022-07-07T00:00:00"/>
    <d v="2022-08-07T17:42:49"/>
    <n v="139"/>
    <s v="CanOnWat/hEmpP,J165-ws"/>
  </r>
  <r>
    <s v="CanOnWat"/>
    <x v="0"/>
    <d v="2022-07-07T00:00:00"/>
    <d v="2022-07-07T16:06:16"/>
    <n v="139"/>
    <s v="CanOnWat/hEmpP,J165-ws"/>
    <s v="User Logout Start"/>
    <e v="#N/A"/>
    <d v="2022-08-07T17:42:49"/>
    <e v="#N/A"/>
    <e v="#N/A"/>
  </r>
  <r>
    <s v="CanOnTor"/>
    <x v="19"/>
    <d v="2022-07-07T00:00:00"/>
    <d v="2022-07-07T16:01:43"/>
    <n v="156"/>
    <m/>
    <s v="PowerDown Or Network Disconnect Discovered"/>
    <d v="2022-07-07T00:00:00"/>
    <d v="2022-08-07T17:15:20"/>
    <n v="151"/>
    <s v="Y133-ws"/>
  </r>
  <r>
    <s v="CanOnWat"/>
    <x v="27"/>
    <d v="2022-07-07T00:00:00"/>
    <d v="2022-07-07T16:01:34"/>
    <n v="156"/>
    <m/>
    <s v="PowerDown Or Network Disconnect Discovered"/>
    <d v="2022-07-07T00:00:00"/>
    <d v="2022-08-07T17:15:20"/>
    <n v="151"/>
    <s v="Y130-ws"/>
  </r>
  <r>
    <s v="CanOnTor"/>
    <x v="19"/>
    <d v="2022-07-07T00:00:00"/>
    <d v="2022-07-07T16:01:32"/>
    <n v="151"/>
    <s v="Y133-ws"/>
    <s v="Device Shutdown Finish"/>
    <d v="2022-07-07T00:00:00"/>
    <d v="2022-08-07T17:15:20"/>
    <n v="149"/>
    <s v="Y133-ws"/>
  </r>
  <r>
    <s v="CanOnWat"/>
    <x v="27"/>
    <d v="2022-07-07T00:00:00"/>
    <d v="2022-07-07T16:01:22"/>
    <n v="151"/>
    <s v="Y130-ws"/>
    <s v="Device Shutdown Finish"/>
    <d v="2022-07-07T00:00:00"/>
    <d v="2022-08-07T17:15:20"/>
    <n v="149"/>
    <s v="Y130-ws"/>
  </r>
  <r>
    <s v="CanOnWat"/>
    <x v="27"/>
    <d v="2022-07-07T00:00:00"/>
    <d v="2022-07-07T16:01:01"/>
    <n v="149"/>
    <s v="Y130-ws"/>
    <s v="Device Shutdown Start"/>
    <d v="2022-07-07T00:00:00"/>
    <d v="2022-08-07T17:15:20"/>
    <n v="144"/>
    <s v="CanOnWat/fEmpV"/>
  </r>
  <r>
    <s v="CanOnTor"/>
    <x v="28"/>
    <d v="2022-07-07T00:00:00"/>
    <d v="2022-07-07T16:00:35"/>
    <n v="156"/>
    <m/>
    <s v="PowerDown Or Network Disconnect Discovered"/>
    <d v="2022-07-07T00:00:00"/>
    <d v="2022-08-07T17:15:20"/>
    <n v="151"/>
    <s v="V111-ws"/>
  </r>
  <r>
    <s v="CanOnTor"/>
    <x v="28"/>
    <d v="2022-07-07T00:00:00"/>
    <d v="2022-07-07T16:00:23"/>
    <n v="151"/>
    <s v="V111-ws"/>
    <s v="Device Shutdown Finish"/>
    <d v="2022-07-07T00:00:00"/>
    <d v="2022-08-07T17:15:20"/>
    <n v="149"/>
    <s v="V111-ws"/>
  </r>
  <r>
    <s v="CanOnTor"/>
    <x v="19"/>
    <d v="2022-07-07T00:00:00"/>
    <d v="2022-07-07T16:00:13"/>
    <n v="149"/>
    <s v="Y133-ws"/>
    <s v="Device Shutdown Start"/>
    <e v="#N/A"/>
    <d v="2022-08-07T17:15:20"/>
    <n v="144"/>
    <s v="CanOnTor/oEmpT"/>
  </r>
  <r>
    <s v="CanOnWat"/>
    <x v="33"/>
    <d v="2022-07-07T00:00:00"/>
    <d v="2022-07-07T16:00:07"/>
    <n v="156"/>
    <m/>
    <s v="PowerDown Or Network Disconnect Discovered"/>
    <d v="2022-07-07T00:00:00"/>
    <d v="2022-08-07T17:15:20"/>
    <n v="144"/>
    <s v="CanOnWat/uEmpC"/>
  </r>
  <r>
    <s v="CanOnWat"/>
    <x v="27"/>
    <d v="2022-07-07T00:00:00"/>
    <d v="2022-07-07T16:00:07"/>
    <n v="144"/>
    <s v="CanOnWat/fEmpV"/>
    <s v="User Logout is Good"/>
    <d v="2022-07-07T00:00:00"/>
    <d v="2022-08-07T17:15:20"/>
    <n v="139"/>
    <s v="CanOnWat/fEmpV,Y130-ws"/>
  </r>
  <r>
    <s v="CanOnWat"/>
    <x v="33"/>
    <d v="2022-07-07T00:00:00"/>
    <d v="2022-07-07T15:59:53"/>
    <n v="144"/>
    <s v="CanOnWat/uEmpC"/>
    <s v="User Logout is Good"/>
    <d v="2022-07-07T00:00:00"/>
    <d v="2022-08-07T17:15:20"/>
    <n v="139"/>
    <s v="CanOnWat/uEmpC"/>
  </r>
  <r>
    <s v="CanOnWat"/>
    <x v="20"/>
    <d v="2022-07-07T00:00:00"/>
    <d v="2022-07-07T15:59:50"/>
    <n v="156"/>
    <m/>
    <s v="PowerDown Or Network Disconnect Discovered"/>
    <e v="#N/A"/>
    <d v="2022-08-07T17:15:20"/>
    <n v="144"/>
    <s v="CanOnWat/fEmpV"/>
  </r>
  <r>
    <s v="CanOnTor"/>
    <x v="28"/>
    <d v="2022-07-07T00:00:00"/>
    <d v="2022-07-07T15:59:42"/>
    <n v="149"/>
    <s v="V111-ws"/>
    <s v="Device Shutdown Start"/>
    <d v="2022-07-07T00:00:00"/>
    <d v="2022-08-07T17:15:20"/>
    <n v="144"/>
    <s v="CanOnTor/oEmpJ"/>
  </r>
  <r>
    <s v="CanOnTor"/>
    <x v="30"/>
    <d v="2022-07-07T00:00:00"/>
    <d v="2022-07-07T15:59:38"/>
    <n v="156"/>
    <m/>
    <s v="PowerDown Or Network Disconnect Discovered"/>
    <d v="2022-07-07T00:00:00"/>
    <d v="2022-08-07T17:15:20"/>
    <n v="151"/>
    <s v="F129-ws"/>
  </r>
  <r>
    <s v="CanOnWat"/>
    <x v="20"/>
    <d v="2022-07-07T00:00:00"/>
    <d v="2022-07-07T15:59:37"/>
    <n v="144"/>
    <s v="CanOnWat/fEmpV"/>
    <s v="User Logout is Good"/>
    <e v="#N/A"/>
    <d v="2022-08-07T17:15:20"/>
    <n v="139"/>
    <s v="CanOnWat/fEmpV"/>
  </r>
  <r>
    <s v="CanOnWat"/>
    <x v="27"/>
    <d v="2022-07-07T00:00:00"/>
    <d v="2022-07-07T15:59:25"/>
    <n v="139"/>
    <s v="CanOnWat/fEmpV,Y130-ws"/>
    <s v="User Logout Start"/>
    <d v="2022-07-07T00:00:00"/>
    <d v="2022-08-07T17:15:20"/>
    <e v="#N/A"/>
    <e v="#N/A"/>
  </r>
  <r>
    <s v="CanOnTor"/>
    <x v="30"/>
    <d v="2022-07-07T00:00:00"/>
    <d v="2022-07-07T15:59:24"/>
    <n v="151"/>
    <s v="F129-ws"/>
    <s v="Device Shutdown Finish"/>
    <d v="2022-07-07T00:00:00"/>
    <d v="2022-08-07T17:15:20"/>
    <n v="149"/>
    <s v="F129-ws"/>
  </r>
  <r>
    <s v="CanOnTor"/>
    <x v="19"/>
    <d v="2022-07-07T00:00:00"/>
    <d v="2022-07-07T15:59:18"/>
    <n v="144"/>
    <s v="CanOnTor/oEmpT"/>
    <s v="User Logout is Good"/>
    <d v="2022-07-07T00:00:00"/>
    <d v="2022-08-07T17:15:20"/>
    <n v="139"/>
    <s v="CanOnTor/oEmpT,Y133-ws"/>
  </r>
  <r>
    <s v="CanOnTor"/>
    <x v="30"/>
    <d v="2022-07-07T00:00:00"/>
    <d v="2022-07-07T15:58:33"/>
    <n v="149"/>
    <s v="F129-ws"/>
    <s v="Device Shutdown Start"/>
    <d v="2022-07-07T00:00:00"/>
    <d v="2022-08-07T17:15:20"/>
    <n v="144"/>
    <s v="CanOnTor/xEmpS"/>
  </r>
  <r>
    <s v="CanOnTor"/>
    <x v="28"/>
    <d v="2022-07-07T00:00:00"/>
    <d v="2022-07-07T15:58:24"/>
    <n v="144"/>
    <s v="CanOnTor/oEmpJ"/>
    <s v="User Logout is Good"/>
    <d v="2022-07-07T00:00:00"/>
    <d v="2022-08-07T17:15:20"/>
    <n v="139"/>
    <s v="CanOnTor/oEmpJ,V111-ws"/>
  </r>
  <r>
    <s v="CanOnWat"/>
    <x v="33"/>
    <d v="2022-07-07T00:00:00"/>
    <d v="2022-07-07T15:57:59"/>
    <n v="139"/>
    <s v="CanOnWat/uEmpC"/>
    <s v="User Logout Start"/>
    <d v="2022-07-07T00:00:00"/>
    <d v="2022-08-07T17:15:20"/>
    <e v="#N/A"/>
    <e v="#N/A"/>
  </r>
  <r>
    <s v="CanOnTor"/>
    <x v="28"/>
    <d v="2022-07-07T00:00:00"/>
    <d v="2022-07-07T15:57:49"/>
    <n v="139"/>
    <s v="CanOnTor/oEmpJ,V111-ws"/>
    <s v="User Logout Start"/>
    <d v="2022-07-07T00:00:00"/>
    <d v="2022-08-07T17:15:20"/>
    <e v="#N/A"/>
    <e v="#N/A"/>
  </r>
  <r>
    <s v="CanOnWat"/>
    <x v="20"/>
    <d v="2022-07-07T00:00:00"/>
    <d v="2022-07-07T15:57:43"/>
    <n v="139"/>
    <s v="CanOnWat/fEmpV"/>
    <s v="User Logout Start"/>
    <d v="2022-07-07T00:00:00"/>
    <d v="2022-08-07T17:15:20"/>
    <e v="#N/A"/>
    <e v="#N/A"/>
  </r>
  <r>
    <s v="CanOnTor"/>
    <x v="24"/>
    <d v="2022-07-07T00:00:00"/>
    <d v="2022-07-07T15:57:31"/>
    <n v="156"/>
    <m/>
    <s v="PowerDown Or Network Disconnect Discovered"/>
    <e v="#N/A"/>
    <e v="#N/A"/>
    <n v="144"/>
    <s v="CanOnTor/cEmpZ"/>
  </r>
  <r>
    <s v="CanOnTor"/>
    <x v="19"/>
    <d v="2022-07-07T00:00:00"/>
    <d v="2022-07-07T15:57:30"/>
    <n v="139"/>
    <s v="CanOnTor/oEmpT,Y133-ws"/>
    <s v="User Logout Start"/>
    <d v="2022-07-07T00:00:00"/>
    <d v="2022-08-07T17:15:20"/>
    <e v="#N/A"/>
    <e v="#N/A"/>
  </r>
  <r>
    <s v="CanOnTor"/>
    <x v="30"/>
    <d v="2022-07-07T00:00:00"/>
    <d v="2022-07-07T15:57:19"/>
    <n v="144"/>
    <s v="CanOnTor/xEmpS"/>
    <s v="User Logout is Good"/>
    <d v="2022-07-07T00:00:00"/>
    <d v="2022-08-07T17:15:20"/>
    <n v="139"/>
    <s v="CanOnTor/xEmpS,F129-ws"/>
  </r>
  <r>
    <s v="CanOnTor"/>
    <x v="24"/>
    <d v="2022-07-07T00:00:00"/>
    <d v="2022-07-07T15:57:17"/>
    <n v="144"/>
    <s v="CanOnTor/cEmpZ"/>
    <s v="User Logout is Good"/>
    <e v="#N/A"/>
    <e v="#N/A"/>
    <n v="139"/>
    <s v="CanOnTor/cEmpZ"/>
  </r>
  <r>
    <s v="CanOnWat"/>
    <x v="25"/>
    <d v="2022-07-07T00:00:00"/>
    <d v="2022-07-07T15:56:45"/>
    <n v="156"/>
    <m/>
    <s v="PowerDown Or Network Disconnect Discovered"/>
    <d v="2022-07-07T00:00:00"/>
    <d v="2022-08-07T17:15:20"/>
    <n v="144"/>
    <s v="CanOnWat/oEmpJ"/>
  </r>
  <r>
    <s v="CanOnTor"/>
    <x v="30"/>
    <d v="2022-07-07T00:00:00"/>
    <d v="2022-07-07T15:56:42"/>
    <n v="139"/>
    <s v="CanOnTor/xEmpS,F129-ws"/>
    <s v="User Logout Start"/>
    <d v="2022-07-07T00:00:00"/>
    <d v="2022-08-07T17:15:20"/>
    <e v="#N/A"/>
    <e v="#N/A"/>
  </r>
  <r>
    <s v="CanOnTor"/>
    <x v="24"/>
    <d v="2022-07-07T00:00:00"/>
    <d v="2022-07-07T15:56:37"/>
    <n v="139"/>
    <s v="CanOnTor/cEmpZ"/>
    <s v="User Logout Start"/>
    <e v="#N/A"/>
    <e v="#N/A"/>
    <e v="#N/A"/>
    <e v="#N/A"/>
  </r>
  <r>
    <s v="CanOnWat"/>
    <x v="25"/>
    <d v="2022-07-07T00:00:00"/>
    <d v="2022-07-07T15:56:31"/>
    <n v="144"/>
    <s v="CanOnWat/oEmpJ"/>
    <s v="User Logout is Good"/>
    <e v="#N/A"/>
    <d v="2022-08-07T17:15:20"/>
    <n v="139"/>
    <s v="CanOnWat/oEmpJ"/>
  </r>
  <r>
    <s v="CanOnWat"/>
    <x v="34"/>
    <d v="2022-07-07T00:00:00"/>
    <d v="2022-07-07T15:56:22"/>
    <n v="156"/>
    <m/>
    <s v="PowerDown Or Network Disconnect Discovered"/>
    <d v="2022-07-07T00:00:00"/>
    <d v="2022-08-07T17:15:20"/>
    <n v="151"/>
    <s v="S141-ws"/>
  </r>
  <r>
    <s v="CanOnWat"/>
    <x v="34"/>
    <d v="2022-07-07T00:00:00"/>
    <d v="2022-07-07T15:56:11"/>
    <n v="151"/>
    <s v="S141-ws"/>
    <s v="Device Shutdown Finish"/>
    <d v="2022-07-07T00:00:00"/>
    <d v="2022-08-07T17:15:20"/>
    <n v="149"/>
    <s v="S141-ws"/>
  </r>
  <r>
    <s v="CanOnWat"/>
    <x v="25"/>
    <d v="2022-07-07T00:00:00"/>
    <d v="2022-07-07T15:55:54"/>
    <n v="139"/>
    <s v="CanOnWat/oEmpJ"/>
    <s v="User Logout Start"/>
    <e v="#N/A"/>
    <d v="2022-08-07T17:15:20"/>
    <e v="#N/A"/>
    <e v="#N/A"/>
  </r>
  <r>
    <s v="CanOnWat"/>
    <x v="34"/>
    <d v="2022-07-07T00:00:00"/>
    <d v="2022-07-07T15:55:01"/>
    <n v="149"/>
    <s v="S141-ws"/>
    <s v="Device Shutdown Start"/>
    <d v="2022-07-07T00:00:00"/>
    <d v="2022-08-07T17:15:20"/>
    <n v="144"/>
    <s v="CanOnWat/vEmpQ"/>
  </r>
  <r>
    <s v="CanOnWat"/>
    <x v="34"/>
    <d v="2022-07-07T00:00:00"/>
    <d v="2022-07-07T15:53:52"/>
    <n v="144"/>
    <s v="CanOnWat/vEmpQ"/>
    <s v="User Logout is Good"/>
    <d v="2022-07-07T00:00:00"/>
    <d v="2022-08-07T17:15:20"/>
    <n v="139"/>
    <s v="CanOnWat/vEmpQ,S141-ws"/>
  </r>
  <r>
    <s v="CanOnTor"/>
    <x v="22"/>
    <d v="2022-07-07T00:00:00"/>
    <d v="2022-07-07T15:53:48"/>
    <n v="156"/>
    <m/>
    <s v="PowerDown Or Network Disconnect Discovered"/>
    <d v="2022-07-07T00:00:00"/>
    <d v="2022-08-07T17:16:13"/>
    <n v="151"/>
    <s v="Q216-ws"/>
  </r>
  <r>
    <s v="CanOnTor"/>
    <x v="22"/>
    <d v="2022-07-07T00:00:00"/>
    <d v="2022-07-07T15:53:38"/>
    <n v="151"/>
    <s v="Q216-ws"/>
    <s v="Device Shutdown Finish"/>
    <d v="2022-07-07T00:00:00"/>
    <d v="2022-08-07T17:16:13"/>
    <n v="149"/>
    <s v="Q216-ws"/>
  </r>
  <r>
    <s v="CanOnWat"/>
    <x v="34"/>
    <d v="2022-07-07T00:00:00"/>
    <d v="2022-07-07T15:53:11"/>
    <n v="139"/>
    <s v="CanOnWat/vEmpQ,S141-ws"/>
    <s v="User Logout Start"/>
    <d v="2022-07-07T00:00:00"/>
    <d v="2022-08-07T17:15:20"/>
    <e v="#N/A"/>
    <e v="#N/A"/>
  </r>
  <r>
    <s v="CanOnTor"/>
    <x v="22"/>
    <d v="2022-07-07T00:00:00"/>
    <d v="2022-07-07T15:52:30"/>
    <n v="149"/>
    <s v="Q216-ws"/>
    <s v="Device Shutdown Start"/>
    <d v="2022-07-07T00:00:00"/>
    <d v="2022-08-07T17:16:13"/>
    <n v="144"/>
    <s v="CanOnTor/cEmpZ"/>
  </r>
  <r>
    <s v="CanOnTor"/>
    <x v="22"/>
    <d v="2022-07-07T00:00:00"/>
    <d v="2022-07-07T15:51:53"/>
    <n v="144"/>
    <s v="CanOnTor/cEmpZ"/>
    <s v="User Logout is Good"/>
    <d v="2022-07-07T00:00:00"/>
    <d v="2022-08-07T17:16:13"/>
    <n v="139"/>
    <s v="CanOnTor/cEmpZ,Q216-ws"/>
  </r>
  <r>
    <s v="CanOnTor"/>
    <x v="22"/>
    <d v="2022-07-07T00:00:00"/>
    <d v="2022-07-07T15:49:57"/>
    <n v="139"/>
    <s v="CanOnTor/cEmpZ,Q216-ws"/>
    <s v="User Logout Start"/>
    <d v="2022-07-07T00:00:00"/>
    <d v="2022-08-07T17:16:13"/>
    <e v="#N/A"/>
    <e v="#N/A"/>
  </r>
  <r>
    <s v="CanOnTor"/>
    <x v="35"/>
    <d v="2022-07-07T00:00:00"/>
    <d v="2022-07-07T15:39:18"/>
    <n v="156"/>
    <m/>
    <s v="PowerDown Or Network Disconnect Discovered"/>
    <d v="2022-07-07T00:00:00"/>
    <d v="2022-08-07T17:16:13"/>
    <n v="144"/>
    <s v="CanOnTor/nEmpY"/>
  </r>
  <r>
    <s v="CanOnTor"/>
    <x v="35"/>
    <d v="2022-07-07T00:00:00"/>
    <d v="2022-07-07T15:39:07"/>
    <n v="144"/>
    <s v="CanOnTor/nEmpY"/>
    <s v="User Logout is Good"/>
    <d v="2022-07-07T00:00:00"/>
    <d v="2022-08-07T17:16:13"/>
    <n v="139"/>
    <s v="CanOnTor/nEmpY"/>
  </r>
  <r>
    <s v="CanOnTor"/>
    <x v="35"/>
    <d v="2022-07-07T00:00:00"/>
    <d v="2022-07-07T15:38:31"/>
    <n v="139"/>
    <s v="CanOnTor/nEmpY"/>
    <s v="User Logout Start"/>
    <d v="2022-07-07T00:00:00"/>
    <d v="2022-08-07T17:16:13"/>
    <e v="#N/A"/>
    <e v="#N/A"/>
  </r>
  <r>
    <s v="CanOnTor"/>
    <x v="36"/>
    <d v="2022-07-07T00:00:00"/>
    <d v="2022-07-07T15:23:44"/>
    <n v="156"/>
    <m/>
    <s v="PowerDown Or Network Disconnect Discovered"/>
    <d v="2022-07-07T00:00:00"/>
    <d v="2022-08-07T17:42:49"/>
    <n v="151"/>
    <s v="S101-ws"/>
  </r>
  <r>
    <s v="CanOnTor"/>
    <x v="36"/>
    <d v="2022-07-07T00:00:00"/>
    <d v="2022-07-07T15:23:33"/>
    <n v="151"/>
    <s v="S101-ws"/>
    <s v="Device Shutdown Finish"/>
    <d v="2022-07-07T00:00:00"/>
    <d v="2022-08-07T17:42:49"/>
    <n v="149"/>
    <s v="S101-ws"/>
  </r>
  <r>
    <s v="CanOnTor"/>
    <x v="36"/>
    <d v="2022-07-07T00:00:00"/>
    <d v="2022-07-07T15:22:41"/>
    <n v="149"/>
    <s v="S101-ws"/>
    <s v="Device Shutdown Start"/>
    <d v="2022-07-07T00:00:00"/>
    <d v="2022-08-07T17:42:49"/>
    <n v="144"/>
    <s v="CanOnTor/nEmpY"/>
  </r>
  <r>
    <s v="CanOnTor"/>
    <x v="36"/>
    <d v="2022-07-07T00:00:00"/>
    <d v="2022-07-07T15:21:22"/>
    <n v="144"/>
    <s v="CanOnTor/nEmpY"/>
    <s v="User Logout is Good"/>
    <d v="2022-07-07T00:00:00"/>
    <d v="2022-08-07T17:42:49"/>
    <n v="139"/>
    <s v="CanOnTor/nEmpY,S101-ws"/>
  </r>
  <r>
    <s v="CanOnTor"/>
    <x v="36"/>
    <d v="2022-07-07T00:00:00"/>
    <d v="2022-07-07T15:20:52"/>
    <n v="139"/>
    <s v="CanOnTor/nEmpY,S101-ws"/>
    <s v="User Logout Start"/>
    <e v="#N/A"/>
    <d v="2022-08-07T17:42:49"/>
    <e v="#N/A"/>
    <e v="#N/A"/>
  </r>
  <r>
    <s v="CanOnWat"/>
    <x v="1"/>
    <d v="2022-07-07T00:00:00"/>
    <d v="2022-07-07T08:03:08"/>
    <n v="123"/>
    <s v="CanOnWat/wEmpF"/>
    <s v="User Login Start is Good"/>
    <d v="2022-07-07T00:00:00"/>
    <d v="2022-08-07T17:16:13"/>
    <n v="113"/>
    <s v="CanOnWat/wEmpF,T235-ws"/>
  </r>
  <r>
    <s v="CanOnWat"/>
    <x v="1"/>
    <d v="2022-07-07T00:00:00"/>
    <d v="2022-07-07T08:03:07"/>
    <n v="113"/>
    <s v="CanOnWat/wEmpF,T235-ws"/>
    <s v="User Login Start"/>
    <d v="2022-07-07T00:00:00"/>
    <d v="2022-08-07T17:16:13"/>
    <n v="112"/>
    <s v="T235-ws"/>
  </r>
  <r>
    <s v="CanOnWat"/>
    <x v="1"/>
    <d v="2022-07-07T00:00:00"/>
    <d v="2022-07-07T08:02:14"/>
    <n v="112"/>
    <s v="T235-ws"/>
    <s v="Device Connect Network"/>
    <d v="2022-07-07T00:00:00"/>
    <d v="2022-08-07T17:16:13"/>
    <n v="106"/>
    <s v="T235-ws"/>
  </r>
  <r>
    <s v="CanOnWat"/>
    <x v="1"/>
    <d v="2022-07-07T00:00:00"/>
    <d v="2022-07-07T08:02:05"/>
    <n v="106"/>
    <s v="T235-ws"/>
    <s v="Device Start is Good"/>
    <d v="2022-07-07T00:00:00"/>
    <d v="2022-08-07T17:16:13"/>
    <n v="102"/>
    <s v="T235-ws"/>
  </r>
  <r>
    <s v="CanOnTor"/>
    <x v="8"/>
    <d v="2022-07-07T00:00:00"/>
    <d v="2022-07-07T08:02:00"/>
    <n v="123"/>
    <s v="CanOnTor/jEmpG"/>
    <s v="User Login Start is Good"/>
    <d v="2022-07-07T00:00:00"/>
    <d v="2022-08-07T17:16:13"/>
    <n v="113"/>
    <s v="CanOnTor/jEmpG"/>
  </r>
  <r>
    <s v="CanOnTor"/>
    <x v="8"/>
    <d v="2022-07-07T00:00:00"/>
    <d v="2022-07-07T08:01:53"/>
    <n v="113"/>
    <s v="CanOnTor/jEmpG"/>
    <s v="User Login Start"/>
    <e v="#N/A"/>
    <d v="2022-08-07T17:16:13"/>
    <e v="#N/A"/>
    <e v="#N/A"/>
  </r>
  <r>
    <s v="CanOnWat"/>
    <x v="11"/>
    <d v="2022-07-07T00:00:00"/>
    <d v="2022-07-07T07:59:34"/>
    <n v="123"/>
    <s v="CanOnWat/jEmpG"/>
    <s v="User Login Start is Good"/>
    <d v="2022-07-07T00:00:00"/>
    <d v="2022-08-07T17:16:13"/>
    <n v="113"/>
    <s v="CanOnWat/jEmpG,A236-ws"/>
  </r>
  <r>
    <s v="CanOnWat"/>
    <x v="11"/>
    <d v="2022-07-07T00:00:00"/>
    <d v="2022-07-07T07:59:28"/>
    <n v="113"/>
    <s v="CanOnWat/jEmpG,A236-ws"/>
    <s v="User Login Start"/>
    <d v="2022-07-07T00:00:00"/>
    <d v="2022-08-07T17:16:13"/>
    <n v="112"/>
    <s v="A236-ws"/>
  </r>
  <r>
    <s v="CanOnWat"/>
    <x v="1"/>
    <d v="2022-07-07T00:00:00"/>
    <d v="2022-07-07T07:59:12"/>
    <n v="102"/>
    <s v="T235-ws"/>
    <s v="Device Start"/>
    <e v="#N/A"/>
    <d v="2022-08-07T17:16:13"/>
    <e v="#N/A"/>
    <e v="#N/A"/>
  </r>
  <r>
    <s v="CanOnWat"/>
    <x v="11"/>
    <d v="2022-07-07T00:00:00"/>
    <d v="2022-07-07T07:58:09"/>
    <n v="112"/>
    <s v="A236-ws"/>
    <s v="Device Connect Network"/>
    <d v="2022-07-07T00:00:00"/>
    <d v="2022-08-07T17:16:13"/>
    <n v="106"/>
    <s v="A236-ws"/>
  </r>
  <r>
    <s v="CanOnWat"/>
    <x v="11"/>
    <d v="2022-07-07T00:00:00"/>
    <d v="2022-07-07T07:58:00"/>
    <n v="106"/>
    <s v="A236-ws"/>
    <s v="Device Start is Good"/>
    <d v="2022-07-07T00:00:00"/>
    <d v="2022-08-07T17:16:13"/>
    <n v="102"/>
    <s v="A236-ws"/>
  </r>
  <r>
    <s v="CanOnWat"/>
    <x v="11"/>
    <d v="2022-07-07T00:00:00"/>
    <d v="2022-07-07T07:56:52"/>
    <n v="102"/>
    <s v="A236-ws"/>
    <s v="Device Start"/>
    <e v="#N/A"/>
    <d v="2022-08-07T17:16:13"/>
    <e v="#N/A"/>
    <e v="#N/A"/>
  </r>
  <r>
    <s v="CanOnTor"/>
    <x v="3"/>
    <d v="2022-07-07T00:00:00"/>
    <d v="2022-07-07T07:52:48"/>
    <n v="123"/>
    <s v="CanOnTor/nEmpM"/>
    <s v="User Login Start is Good"/>
    <d v="2022-07-07T00:00:00"/>
    <d v="2022-08-07T17:15:20"/>
    <n v="113"/>
    <s v="CanOnTor/nEmpM,T217-ws"/>
  </r>
  <r>
    <s v="CanOnTor"/>
    <x v="3"/>
    <d v="2022-07-07T00:00:00"/>
    <d v="2022-07-07T07:52:38"/>
    <n v="113"/>
    <s v="CanOnTor/nEmpM,T217-ws"/>
    <s v="User Login Start"/>
    <d v="2022-07-07T00:00:00"/>
    <d v="2022-08-07T17:15:20"/>
    <n v="112"/>
    <s v="T217-ws"/>
  </r>
  <r>
    <s v="CanOnTor"/>
    <x v="3"/>
    <d v="2022-07-07T00:00:00"/>
    <d v="2022-07-07T07:52:30"/>
    <n v="112"/>
    <s v="T217-ws"/>
    <s v="Device Connect Network"/>
    <d v="2022-07-07T00:00:00"/>
    <d v="2022-08-07T17:15:20"/>
    <n v="106"/>
    <s v="T217-ws"/>
  </r>
  <r>
    <s v="CanOnTor"/>
    <x v="3"/>
    <d v="2022-07-07T00:00:00"/>
    <d v="2022-07-07T07:52:21"/>
    <n v="106"/>
    <s v="T217-ws"/>
    <s v="Device Start is Good"/>
    <d v="2022-07-07T00:00:00"/>
    <d v="2022-08-07T17:15:20"/>
    <n v="102"/>
    <s v="T217-ws"/>
  </r>
  <r>
    <s v="CanOnWat"/>
    <x v="15"/>
    <d v="2022-07-07T00:00:00"/>
    <d v="2022-07-07T07:52:04"/>
    <n v="123"/>
    <s v="CanOnWat/pEmpL"/>
    <s v="User Login Start is Good"/>
    <d v="2022-07-07T00:00:00"/>
    <d v="2022-08-07T17:15:20"/>
    <n v="113"/>
    <s v="CanOnWat/pEmpL,F182-ws"/>
  </r>
  <r>
    <s v="CanOnWat"/>
    <x v="15"/>
    <d v="2022-07-07T00:00:00"/>
    <d v="2022-07-07T07:51:59"/>
    <n v="113"/>
    <s v="CanOnWat/pEmpL,F182-ws"/>
    <s v="User Login Start"/>
    <d v="2022-07-07T00:00:00"/>
    <d v="2022-08-07T17:15:20"/>
    <n v="112"/>
    <s v="F182-ws"/>
  </r>
  <r>
    <s v="CanOnWat"/>
    <x v="9"/>
    <d v="2022-07-07T00:00:00"/>
    <d v="2022-07-07T07:51:27"/>
    <n v="123"/>
    <s v="CanOnWat/sEmpX"/>
    <s v="User Login Start is Good"/>
    <d v="2022-07-07T00:00:00"/>
    <d v="2022-08-07T17:15:20"/>
    <n v="113"/>
    <s v="CanOnWat/sEmpX,A182-ws"/>
  </r>
  <r>
    <s v="CanOnWat"/>
    <x v="9"/>
    <d v="2022-07-07T00:00:00"/>
    <d v="2022-07-07T07:51:25"/>
    <n v="113"/>
    <s v="CanOnWat/sEmpX,A182-ws"/>
    <s v="User Login Start"/>
    <d v="2022-07-07T00:00:00"/>
    <d v="2022-08-07T17:15:20"/>
    <e v="#N/A"/>
    <e v="#N/A"/>
  </r>
  <r>
    <s v="CanOnTor"/>
    <x v="3"/>
    <d v="2022-07-07T00:00:00"/>
    <d v="2022-07-07T07:51:01"/>
    <n v="102"/>
    <s v="T217-ws"/>
    <s v="Device Start"/>
    <d v="2022-07-07T00:00:00"/>
    <d v="2022-08-07T17:15:20"/>
    <e v="#N/A"/>
    <e v="#N/A"/>
  </r>
  <r>
    <s v="CanOnWat"/>
    <x v="15"/>
    <d v="2022-07-07T00:00:00"/>
    <d v="2022-07-07T07:51:00"/>
    <n v="112"/>
    <s v="F182-ws"/>
    <s v="Device Connect Network"/>
    <d v="2022-07-07T00:00:00"/>
    <d v="2022-08-07T17:15:20"/>
    <n v="106"/>
    <s v="F182-ws"/>
  </r>
  <r>
    <s v="CanOnWat"/>
    <x v="15"/>
    <d v="2022-07-07T00:00:00"/>
    <d v="2022-07-07T07:50:51"/>
    <n v="106"/>
    <s v="F182-ws"/>
    <s v="Device Start is Good"/>
    <d v="2022-07-07T00:00:00"/>
    <d v="2022-08-07T17:15:20"/>
    <n v="102"/>
    <s v="F182-ws"/>
  </r>
  <r>
    <s v="CanOnWat"/>
    <x v="13"/>
    <d v="2022-07-07T00:00:00"/>
    <d v="2022-07-07T07:50:45"/>
    <n v="123"/>
    <s v="CanOnWat/xEmpH"/>
    <s v="User Login Start is Good"/>
    <d v="2022-07-07T00:00:00"/>
    <d v="2022-08-07T17:42:49"/>
    <n v="113"/>
    <s v="CanOnWat/xEmpH"/>
  </r>
  <r>
    <s v="CanOnWat"/>
    <x v="13"/>
    <d v="2022-07-07T00:00:00"/>
    <d v="2022-07-07T07:50:37"/>
    <n v="113"/>
    <s v="CanOnWat/xEmpH"/>
    <s v="User Login Start"/>
    <e v="#N/A"/>
    <d v="2022-08-07T17:42:49"/>
    <e v="#N/A"/>
    <e v="#N/A"/>
  </r>
  <r>
    <s v="CanOnWat"/>
    <x v="15"/>
    <d v="2022-07-07T00:00:00"/>
    <d v="2022-07-07T07:50:03"/>
    <n v="102"/>
    <s v="F182-ws"/>
    <s v="Device Start"/>
    <d v="2022-07-07T00:00:00"/>
    <d v="2022-08-07T17:15:20"/>
    <e v="#N/A"/>
    <e v="#N/A"/>
  </r>
  <r>
    <s v="CanOnWat"/>
    <x v="4"/>
    <d v="2022-07-07T00:00:00"/>
    <d v="2022-07-07T07:49:32"/>
    <n v="123"/>
    <s v="CanOnWat/jEmpB"/>
    <s v="User Login Start is Good"/>
    <d v="2022-07-07T00:00:00"/>
    <d v="2022-08-07T17:15:20"/>
    <n v="113"/>
    <s v="CanOnWat/jEmpB,S226-ws"/>
  </r>
  <r>
    <s v="CanOnWat"/>
    <x v="4"/>
    <d v="2022-07-07T00:00:00"/>
    <d v="2022-07-07T07:49:21"/>
    <n v="113"/>
    <s v="CanOnWat/jEmpB,S226-ws"/>
    <s v="User Login Start"/>
    <d v="2022-07-07T00:00:00"/>
    <d v="2022-08-07T17:15:20"/>
    <n v="112"/>
    <s v="S226-ws"/>
  </r>
  <r>
    <s v="CanOnWat"/>
    <x v="2"/>
    <d v="2022-07-07T00:00:00"/>
    <d v="2022-07-07T07:49:03"/>
    <n v="123"/>
    <s v="CanOnWat/xEmpH"/>
    <s v="User Login Start is Good"/>
    <d v="2022-07-07T00:00:00"/>
    <d v="2022-08-07T17:15:20"/>
    <n v="113"/>
    <s v="CanOnWat/xEmpH,V157-ws"/>
  </r>
  <r>
    <s v="CanOnWat"/>
    <x v="2"/>
    <d v="2022-07-07T00:00:00"/>
    <d v="2022-07-07T07:49:02"/>
    <n v="113"/>
    <s v="CanOnWat/xEmpH,V157-ws"/>
    <s v="User Login Start"/>
    <e v="#N/A"/>
    <d v="2022-08-07T17:15:20"/>
    <n v="112"/>
    <s v="V157-ws"/>
  </r>
  <r>
    <s v="CanOnWat"/>
    <x v="9"/>
    <d v="2022-07-07T00:00:00"/>
    <d v="2022-07-07T07:48:57"/>
    <n v="135"/>
    <s v="CanOnWat/sEmpX"/>
    <s v="User Login Start Fail"/>
    <d v="2022-07-07T00:00:00"/>
    <d v="2022-08-07T17:15:20"/>
    <n v="113"/>
    <s v="CanOnWat/sEmpX,A182-ws"/>
  </r>
  <r>
    <s v="CanOnWat"/>
    <x v="9"/>
    <d v="2022-07-07T00:00:00"/>
    <d v="2022-07-07T07:48:52"/>
    <n v="113"/>
    <s v="CanOnWat/sEmpX,A182-ws"/>
    <s v="User Login Start"/>
    <d v="2022-07-07T00:00:00"/>
    <d v="2022-08-07T17:15:20"/>
    <n v="112"/>
    <s v="A182-ws"/>
  </r>
  <r>
    <s v="CanOnWat"/>
    <x v="4"/>
    <d v="2022-07-07T00:00:00"/>
    <d v="2022-07-07T07:48:01"/>
    <n v="112"/>
    <s v="S226-ws"/>
    <s v="Device Connect Network"/>
    <d v="2022-07-07T00:00:00"/>
    <d v="2022-08-07T17:15:20"/>
    <n v="106"/>
    <s v="S226-ws"/>
  </r>
  <r>
    <s v="CanOnWat"/>
    <x v="9"/>
    <d v="2022-07-07T00:00:00"/>
    <d v="2022-07-07T07:47:55"/>
    <n v="112"/>
    <s v="A182-ws"/>
    <s v="Device Connect Network"/>
    <d v="2022-07-07T00:00:00"/>
    <d v="2022-08-07T17:15:20"/>
    <n v="106"/>
    <s v="A182-ws"/>
  </r>
  <r>
    <s v="CanOnWat"/>
    <x v="4"/>
    <d v="2022-07-07T00:00:00"/>
    <d v="2022-07-07T07:47:52"/>
    <n v="106"/>
    <s v="S226-ws"/>
    <s v="Device Start is Good"/>
    <d v="2022-07-07T00:00:00"/>
    <d v="2022-08-07T17:15:20"/>
    <n v="102"/>
    <s v="S226-ws"/>
  </r>
  <r>
    <s v="CanOnWat"/>
    <x v="5"/>
    <d v="2022-07-07T00:00:00"/>
    <d v="2022-07-07T07:47:48"/>
    <n v="123"/>
    <s v="CanOnWat/lEmpA"/>
    <s v="User Login Start is Good"/>
    <d v="2022-07-07T00:00:00"/>
    <d v="2022-08-07T17:15:20"/>
    <n v="113"/>
    <s v="CanOnWat/lEmpA"/>
  </r>
  <r>
    <s v="CanOnWat"/>
    <x v="2"/>
    <d v="2022-07-07T00:00:00"/>
    <d v="2022-07-07T07:47:47"/>
    <n v="112"/>
    <s v="V157-ws"/>
    <s v="Device Connect Network"/>
    <e v="#N/A"/>
    <d v="2022-08-07T17:15:20"/>
    <n v="106"/>
    <s v="V157-ws"/>
  </r>
  <r>
    <s v="CanOnTor"/>
    <x v="7"/>
    <d v="2022-07-07T00:00:00"/>
    <d v="2022-07-07T07:47:47"/>
    <n v="123"/>
    <s v="CanOnTor/sEmpX"/>
    <s v="User Login Start is Good"/>
    <d v="2022-07-07T00:00:00"/>
    <d v="2022-08-07T17:15:20"/>
    <n v="113"/>
    <s v="CanOnTor/sEmpX"/>
  </r>
  <r>
    <s v="CanOnWat"/>
    <x v="9"/>
    <d v="2022-07-07T00:00:00"/>
    <d v="2022-07-07T07:47:46"/>
    <n v="106"/>
    <s v="A182-ws"/>
    <s v="Device Start is Good"/>
    <d v="2022-07-07T00:00:00"/>
    <d v="2022-08-07T17:15:20"/>
    <n v="102"/>
    <s v="A182-ws"/>
  </r>
  <r>
    <s v="CanOnWat"/>
    <x v="2"/>
    <d v="2022-07-07T00:00:00"/>
    <d v="2022-07-07T07:47:38"/>
    <n v="106"/>
    <s v="V157-ws"/>
    <s v="Device Start is Good"/>
    <e v="#N/A"/>
    <d v="2022-08-07T17:15:20"/>
    <n v="102"/>
    <s v="V157-ws"/>
  </r>
  <r>
    <s v="CanOnWat"/>
    <x v="5"/>
    <d v="2022-07-07T00:00:00"/>
    <d v="2022-07-07T07:47:34"/>
    <n v="113"/>
    <s v="CanOnWat/lEmpA"/>
    <s v="User Login Start"/>
    <d v="2022-07-07T00:00:00"/>
    <d v="2022-08-07T17:15:20"/>
    <e v="#N/A"/>
    <e v="#N/A"/>
  </r>
  <r>
    <s v="CanOnTor"/>
    <x v="7"/>
    <d v="2022-07-07T00:00:00"/>
    <d v="2022-07-07T07:47:34"/>
    <n v="113"/>
    <s v="CanOnTor/sEmpX"/>
    <s v="User Login Start"/>
    <d v="2022-07-07T00:00:00"/>
    <d v="2022-08-07T17:15:20"/>
    <e v="#N/A"/>
    <e v="#N/A"/>
  </r>
  <r>
    <s v="CanOnWat"/>
    <x v="4"/>
    <d v="2022-07-07T00:00:00"/>
    <d v="2022-07-07T07:47:06"/>
    <n v="102"/>
    <s v="S226-ws"/>
    <s v="Device Start"/>
    <d v="2022-07-07T00:00:00"/>
    <d v="2022-08-07T17:15:20"/>
    <e v="#N/A"/>
    <e v="#N/A"/>
  </r>
  <r>
    <s v="CanOnTor"/>
    <x v="8"/>
    <d v="2022-07-07T00:00:00"/>
    <d v="2022-07-07T07:46:59"/>
    <n v="112"/>
    <s v=",CanOnTor/jEmpG"/>
    <s v="Device Connect Network"/>
    <e v="#N/A"/>
    <d v="2022-08-07T17:16:13"/>
    <e v="#N/A"/>
    <e v="#N/A"/>
  </r>
  <r>
    <s v="CanOnWat"/>
    <x v="9"/>
    <d v="2022-07-07T00:00:00"/>
    <d v="2022-07-07T07:46:49"/>
    <n v="102"/>
    <s v="A182-ws"/>
    <s v="Device Start"/>
    <d v="2022-07-07T00:00:00"/>
    <d v="2022-08-07T17:15:20"/>
    <e v="#N/A"/>
    <e v="#N/A"/>
  </r>
  <r>
    <s v="CanOnWat"/>
    <x v="17"/>
    <d v="2022-07-07T00:00:00"/>
    <d v="2022-07-07T07:46:48"/>
    <n v="123"/>
    <s v="CanOnWat/hEmpW"/>
    <s v="User Login Start is Good"/>
    <d v="2022-07-07T00:00:00"/>
    <d v="2022-08-07T17:15:20"/>
    <n v="112"/>
    <s v="F184-ws"/>
  </r>
  <r>
    <s v="CanOnWat"/>
    <x v="17"/>
    <d v="2022-07-07T00:00:00"/>
    <d v="2022-07-07T07:46:39"/>
    <n v="112"/>
    <s v="F184-ws"/>
    <s v="Device Connect Network"/>
    <d v="2022-07-07T00:00:00"/>
    <d v="2022-08-07T17:15:20"/>
    <n v="113"/>
    <s v="CanOnWat/hEmpW,F184-ws"/>
  </r>
  <r>
    <s v="CanOnWat"/>
    <x v="17"/>
    <d v="2022-07-07T00:00:00"/>
    <d v="2022-07-07T07:46:37"/>
    <n v="113"/>
    <s v="CanOnWat/hEmpW,F184-ws"/>
    <s v="User Login Start"/>
    <d v="2022-07-07T00:00:00"/>
    <d v="2022-08-07T17:15:20"/>
    <n v="106"/>
    <s v="F184-ws"/>
  </r>
  <r>
    <s v="CanOnWat"/>
    <x v="2"/>
    <d v="2022-07-07T00:00:00"/>
    <d v="2022-07-07T07:46:35"/>
    <n v="102"/>
    <s v="V157-ws"/>
    <s v="Device Start"/>
    <e v="#N/A"/>
    <d v="2022-08-07T17:15:20"/>
    <e v="#N/A"/>
    <e v="#N/A"/>
  </r>
  <r>
    <s v="CanOnWat"/>
    <x v="17"/>
    <d v="2022-07-07T00:00:00"/>
    <d v="2022-07-07T07:46:30"/>
    <n v="106"/>
    <s v="F184-ws"/>
    <s v="Device Start is Good"/>
    <e v="#N/A"/>
    <d v="2022-08-07T17:15:20"/>
    <n v="102"/>
    <s v="F184-ws"/>
  </r>
  <r>
    <s v="CanOnWat"/>
    <x v="16"/>
    <d v="2022-07-07T00:00:00"/>
    <d v="2022-07-07T07:46:18"/>
    <n v="123"/>
    <s v="CanOnWat/lEmpA"/>
    <s v="User Login Start is Good"/>
    <d v="2022-07-07T00:00:00"/>
    <d v="2022-08-07T17:15:20"/>
    <n v="113"/>
    <s v="CanOnWat/lEmpA,C225-ws"/>
  </r>
  <r>
    <s v="CanOnWat"/>
    <x v="16"/>
    <d v="2022-07-07T00:00:00"/>
    <d v="2022-07-07T07:46:07"/>
    <n v="113"/>
    <s v="CanOnWat/lEmpA,C225-ws"/>
    <s v="User Login Start"/>
    <d v="2022-07-07T00:00:00"/>
    <d v="2022-08-07T17:15:20"/>
    <n v="112"/>
    <s v="C225-ws"/>
  </r>
  <r>
    <s v="CanOnTor"/>
    <x v="14"/>
    <d v="2022-07-07T00:00:00"/>
    <d v="2022-07-07T07:45:39"/>
    <n v="123"/>
    <s v="CanOnTor/qEmpD"/>
    <s v="User Login Start is Good"/>
    <d v="2022-07-07T00:00:00"/>
    <d v="2022-08-07T17:15:20"/>
    <n v="113"/>
    <s v="CanOnTor/qEmpD,Y132-ws"/>
  </r>
  <r>
    <s v="CanOnWat"/>
    <x v="16"/>
    <d v="2022-07-07T00:00:00"/>
    <d v="2022-07-07T07:45:35"/>
    <n v="112"/>
    <s v="C225-ws"/>
    <s v="Device Connect Network"/>
    <d v="2022-07-07T00:00:00"/>
    <d v="2022-08-07T17:15:20"/>
    <n v="106"/>
    <s v="C225-ws"/>
  </r>
  <r>
    <s v="CanOnTor"/>
    <x v="14"/>
    <d v="2022-07-07T00:00:00"/>
    <d v="2022-07-07T07:45:30"/>
    <n v="113"/>
    <s v="CanOnTor/qEmpD,Y132-ws"/>
    <s v="User Login Start"/>
    <d v="2022-07-07T00:00:00"/>
    <d v="2022-08-07T17:15:20"/>
    <n v="112"/>
    <s v="Y132-ws"/>
  </r>
  <r>
    <s v="CanOnWat"/>
    <x v="16"/>
    <d v="2022-07-07T00:00:00"/>
    <d v="2022-07-07T07:45:26"/>
    <n v="106"/>
    <s v="C225-ws"/>
    <s v="Device Start is Good"/>
    <d v="2022-07-07T00:00:00"/>
    <d v="2022-08-07T17:15:20"/>
    <n v="102"/>
    <s v="C225-ws"/>
  </r>
  <r>
    <s v="CanOnWat"/>
    <x v="17"/>
    <d v="2022-07-07T00:00:00"/>
    <d v="2022-07-07T07:45:19"/>
    <n v="102"/>
    <s v="F184-ws"/>
    <s v="Device Start"/>
    <e v="#N/A"/>
    <d v="2022-08-07T17:15:20"/>
    <e v="#N/A"/>
    <e v="#N/A"/>
  </r>
  <r>
    <s v="CanOnTor"/>
    <x v="14"/>
    <d v="2022-07-07T00:00:00"/>
    <d v="2022-07-07T07:44:41"/>
    <n v="112"/>
    <s v="Y132-ws"/>
    <s v="Device Connect Network"/>
    <d v="2022-07-07T00:00:00"/>
    <d v="2022-08-07T17:15:20"/>
    <n v="106"/>
    <s v="Y132-ws"/>
  </r>
  <r>
    <s v="CanOnTor"/>
    <x v="14"/>
    <d v="2022-07-07T00:00:00"/>
    <d v="2022-07-07T07:44:32"/>
    <n v="106"/>
    <s v="Y132-ws"/>
    <s v="Device Start is Good"/>
    <d v="2022-07-07T00:00:00"/>
    <d v="2022-08-07T17:15:20"/>
    <n v="102"/>
    <s v="Y132-ws"/>
  </r>
  <r>
    <s v="CanOnWat"/>
    <x v="16"/>
    <d v="2022-07-07T00:00:00"/>
    <d v="2022-07-07T07:44:09"/>
    <n v="102"/>
    <s v="C225-ws"/>
    <s v="Device Start"/>
    <d v="2022-07-07T00:00:00"/>
    <d v="2022-08-07T17:15:20"/>
    <e v="#N/A"/>
    <e v="#N/A"/>
  </r>
  <r>
    <s v="CanOnTor"/>
    <x v="14"/>
    <d v="2022-07-07T00:00:00"/>
    <d v="2022-07-07T07:43:44"/>
    <n v="102"/>
    <s v="Y132-ws"/>
    <s v="Device Start"/>
    <d v="2022-07-07T00:00:00"/>
    <d v="2022-08-07T17:15:20"/>
    <e v="#N/A"/>
    <e v="#N/A"/>
  </r>
  <r>
    <s v="CanOnTor"/>
    <x v="10"/>
    <d v="2022-07-07T00:00:00"/>
    <d v="2022-07-07T07:42:09"/>
    <n v="123"/>
    <s v="CanOnTor/nEmpU"/>
    <s v="User Login Start is Good"/>
    <d v="2022-07-07T00:00:00"/>
    <d v="2022-08-07T17:15:20"/>
    <n v="113"/>
    <s v="CanOnTor/nEmpU,F110-ws"/>
  </r>
  <r>
    <s v="CanOnTor"/>
    <x v="10"/>
    <d v="2022-07-07T00:00:00"/>
    <d v="2022-07-07T07:42:05"/>
    <n v="113"/>
    <s v="CanOnTor/nEmpU,F110-ws"/>
    <s v="User Login Start"/>
    <d v="2022-07-07T00:00:00"/>
    <d v="2022-08-07T17:15:20"/>
    <n v="112"/>
    <s v="F110-ws"/>
  </r>
  <r>
    <s v="CanOnTor"/>
    <x v="10"/>
    <d v="2022-07-07T00:00:00"/>
    <d v="2022-07-07T07:41:26"/>
    <n v="112"/>
    <s v="F110-ws"/>
    <s v="Device Connect Network"/>
    <d v="2022-07-07T00:00:00"/>
    <d v="2022-08-07T17:15:20"/>
    <n v="106"/>
    <s v="F110-ws"/>
  </r>
  <r>
    <s v="CanOnTor"/>
    <x v="10"/>
    <d v="2022-07-07T00:00:00"/>
    <d v="2022-07-07T07:41:17"/>
    <n v="106"/>
    <s v="F110-ws"/>
    <s v="Device Start is Good"/>
    <d v="2022-07-07T00:00:00"/>
    <d v="2022-08-07T17:15:20"/>
    <n v="102"/>
    <s v="F110-ws"/>
  </r>
  <r>
    <s v="CanOnTor"/>
    <x v="7"/>
    <d v="2022-07-07T00:00:00"/>
    <d v="2022-07-07T07:40:22"/>
    <n v="112"/>
    <s v=",CanOnTor/sEmpX"/>
    <s v="Device Connect Network"/>
    <d v="2022-07-07T00:00:00"/>
    <d v="2022-08-07T17:15:20"/>
    <e v="#N/A"/>
    <e v="#N/A"/>
  </r>
  <r>
    <s v="CanOnTor"/>
    <x v="10"/>
    <d v="2022-07-07T00:00:00"/>
    <d v="2022-07-07T07:39:57"/>
    <n v="102"/>
    <s v="F110-ws"/>
    <s v="Device Start"/>
    <d v="2022-07-07T00:00:00"/>
    <d v="2022-08-07T17:15:20"/>
    <e v="#N/A"/>
    <e v="#N/A"/>
  </r>
  <r>
    <s v="CanOnWat"/>
    <x v="5"/>
    <d v="2022-07-07T00:00:00"/>
    <d v="2022-07-07T07:39:46"/>
    <n v="112"/>
    <s v=",CanOnWat/lEmpA"/>
    <s v="Device Connect Network"/>
    <d v="2022-07-07T00:00:00"/>
    <d v="2022-08-07T17:15:20"/>
    <e v="#N/A"/>
    <e v="#N/A"/>
  </r>
  <r>
    <s v="CanOnWat"/>
    <x v="13"/>
    <d v="2022-07-07T00:00:00"/>
    <d v="2022-07-07T07:35:01"/>
    <n v="112"/>
    <s v=",CanOnWat/xEmpH"/>
    <s v="Device Connect Network"/>
    <e v="#N/A"/>
    <d v="2022-08-07T17:42:49"/>
    <e v="#N/A"/>
    <e v="#N/A"/>
  </r>
  <r>
    <s v="CanOnTor"/>
    <x v="12"/>
    <d v="2022-07-07T00:00:00"/>
    <d v="2022-07-07T07:32:20"/>
    <n v="123"/>
    <s v="CanOnTor/zEmpR"/>
    <s v="User Login Start is Good"/>
    <d v="2022-07-07T00:00:00"/>
    <d v="2022-08-07T17:15:20"/>
    <n v="113"/>
    <s v="CanOnTor/zEmpR,S194-ws"/>
  </r>
  <r>
    <s v="CanOnTor"/>
    <x v="12"/>
    <d v="2022-07-07T00:00:00"/>
    <d v="2022-07-07T07:32:15"/>
    <n v="113"/>
    <s v="CanOnTor/zEmpR,S194-ws"/>
    <s v="User Login Start"/>
    <d v="2022-07-07T00:00:00"/>
    <d v="2022-08-07T17:15:20"/>
    <n v="112"/>
    <s v="S194-ws"/>
  </r>
  <r>
    <s v="CanOnTor"/>
    <x v="12"/>
    <d v="2022-07-07T00:00:00"/>
    <d v="2022-07-07T07:31:37"/>
    <n v="112"/>
    <s v="S194-ws"/>
    <s v="Device Connect Network"/>
    <d v="2022-07-07T00:00:00"/>
    <d v="2022-08-07T17:15:20"/>
    <n v="106"/>
    <s v="S194-ws"/>
  </r>
  <r>
    <s v="CanOnTor"/>
    <x v="12"/>
    <d v="2022-07-07T00:00:00"/>
    <d v="2022-07-07T07:31:28"/>
    <n v="106"/>
    <s v="S194-ws"/>
    <s v="Device Start is Good"/>
    <d v="2022-07-07T00:00:00"/>
    <d v="2022-08-07T17:15:20"/>
    <n v="102"/>
    <s v="S194-ws"/>
  </r>
  <r>
    <s v="CanOnTor"/>
    <x v="12"/>
    <d v="2022-07-07T00:00:00"/>
    <d v="2022-07-07T07:30:05"/>
    <n v="102"/>
    <s v="S194-ws"/>
    <s v="Device Start"/>
    <e v="#N/A"/>
    <d v="2022-08-07T17:15:20"/>
    <e v="#N/A"/>
    <e v="#N/A"/>
  </r>
  <r>
    <s v="CanOnWat"/>
    <x v="23"/>
    <d v="2022-07-07T00:00:00"/>
    <d v="2022-07-07T07:28:58"/>
    <n v="113"/>
    <s v="CanOnWat/oEmpO,J167-ws"/>
    <s v="User Login Start"/>
    <d v="2022-07-07T00:00:00"/>
    <d v="2022-08-07T17:15:20"/>
    <n v="123"/>
    <s v="CanOnWat/oEmpO"/>
  </r>
  <r>
    <s v="CanOnWat"/>
    <x v="23"/>
    <d v="2022-07-07T00:00:00"/>
    <d v="2022-07-07T07:28:58"/>
    <n v="123"/>
    <s v="CanOnWat/oEmpO"/>
    <s v="User Login Start is Good"/>
    <d v="2022-07-07T00:00:00"/>
    <d v="2022-08-07T17:15:20"/>
    <n v="112"/>
    <s v="J167-ws"/>
  </r>
  <r>
    <s v="CanOnWat"/>
    <x v="23"/>
    <d v="2022-07-07T00:00:00"/>
    <d v="2022-07-07T07:27:37"/>
    <n v="112"/>
    <s v="J167-ws"/>
    <s v="Device Connect Network"/>
    <d v="2022-07-07T00:00:00"/>
    <d v="2022-08-07T17:15:20"/>
    <n v="106"/>
    <s v="J167-ws"/>
  </r>
  <r>
    <s v="CanOnWat"/>
    <x v="23"/>
    <d v="2022-07-07T00:00:00"/>
    <d v="2022-07-07T07:27:28"/>
    <n v="106"/>
    <s v="J167-ws"/>
    <s v="Device Start is Good"/>
    <d v="2022-07-07T00:00:00"/>
    <d v="2022-08-07T17:15:20"/>
    <n v="102"/>
    <s v="J167-ws"/>
  </r>
  <r>
    <s v="CanOnWat"/>
    <x v="23"/>
    <d v="2022-07-07T00:00:00"/>
    <d v="2022-07-07T07:26:05"/>
    <n v="102"/>
    <s v="J167-ws"/>
    <s v="Device Start"/>
    <d v="2022-07-07T00:00:00"/>
    <d v="2022-08-07T17:15:20"/>
    <e v="#N/A"/>
    <e v="#N/A"/>
  </r>
  <r>
    <s v="CanOnWat"/>
    <x v="0"/>
    <d v="2022-07-07T00:00:00"/>
    <d v="2022-07-07T07:20:30"/>
    <n v="123"/>
    <s v="CanOnWat/hEmpP"/>
    <s v="User Login Start is Good"/>
    <d v="2022-07-07T00:00:00"/>
    <d v="2022-08-07T17:42:49"/>
    <n v="113"/>
    <s v="CanOnWat/hEmpP,J165-ws"/>
  </r>
  <r>
    <s v="CanOnWat"/>
    <x v="0"/>
    <d v="2022-07-07T00:00:00"/>
    <d v="2022-07-07T07:20:26"/>
    <n v="113"/>
    <s v="CanOnWat/hEmpP,J165-ws"/>
    <s v="User Login Start"/>
    <d v="2022-07-07T00:00:00"/>
    <d v="2022-08-07T17:42:49"/>
    <n v="112"/>
    <s v="J165-ws"/>
  </r>
  <r>
    <s v="CanOnWat"/>
    <x v="0"/>
    <d v="2022-07-07T00:00:00"/>
    <d v="2022-07-07T07:19:38"/>
    <n v="112"/>
    <s v="J165-ws"/>
    <s v="Device Connect Network"/>
    <d v="2022-07-07T00:00:00"/>
    <d v="2022-08-07T17:42:49"/>
    <n v="106"/>
    <s v="J165-ws"/>
  </r>
  <r>
    <s v="CanOnWat"/>
    <x v="0"/>
    <d v="2022-07-07T00:00:00"/>
    <d v="2022-07-07T07:19:29"/>
    <n v="106"/>
    <s v="J165-ws"/>
    <s v="Device Start is Good"/>
    <d v="2022-07-07T00:00:00"/>
    <d v="2022-08-07T17:42:49"/>
    <n v="102"/>
    <s v="J165-ws"/>
  </r>
  <r>
    <s v="CanOnWat"/>
    <x v="0"/>
    <d v="2022-07-07T00:00:00"/>
    <d v="2022-07-07T07:18:25"/>
    <n v="102"/>
    <s v="J165-ws"/>
    <s v="Device Start"/>
    <e v="#N/A"/>
    <d v="2022-08-07T17:42:49"/>
    <e v="#N/A"/>
    <e v="#N/A"/>
  </r>
  <r>
    <s v="CanOnWat"/>
    <x v="18"/>
    <d v="2022-07-07T00:00:00"/>
    <d v="2022-07-07T07:17:54"/>
    <n v="123"/>
    <s v="CanOnWat/xEmpN"/>
    <s v="User Login Start is Good"/>
    <d v="2022-07-07T00:00:00"/>
    <d v="2022-08-07T17:42:49"/>
    <n v="113"/>
    <s v="CanOnWat/xEmpN,V175-ws"/>
  </r>
  <r>
    <s v="CanOnWat"/>
    <x v="18"/>
    <d v="2022-07-07T00:00:00"/>
    <d v="2022-07-07T07:17:47"/>
    <n v="113"/>
    <s v="CanOnWat/xEmpN,V175-ws"/>
    <s v="User Login Start"/>
    <d v="2022-07-07T00:00:00"/>
    <d v="2022-08-07T17:42:49"/>
    <n v="112"/>
    <s v="V175-ws"/>
  </r>
  <r>
    <s v="CanOnTor"/>
    <x v="26"/>
    <d v="2022-07-07T00:00:00"/>
    <d v="2022-07-07T07:16:20"/>
    <n v="123"/>
    <s v="CanOnTor/xEmpE"/>
    <s v="User Login Start is Good"/>
    <d v="2022-07-07T00:00:00"/>
    <d v="2022-08-07T17:15:20"/>
    <n v="113"/>
    <s v="CanOnTor/xEmpE,L227-ws"/>
  </r>
  <r>
    <s v="CanOnTor"/>
    <x v="26"/>
    <d v="2022-07-07T00:00:00"/>
    <d v="2022-07-07T07:16:14"/>
    <n v="113"/>
    <s v="CanOnTor/xEmpE,L227-ws"/>
    <s v="User Login Start"/>
    <d v="2022-07-07T00:00:00"/>
    <d v="2022-08-07T17:15:20"/>
    <n v="112"/>
    <s v="L227-ws"/>
  </r>
  <r>
    <s v="CanOnWat"/>
    <x v="18"/>
    <d v="2022-07-07T00:00:00"/>
    <d v="2022-07-07T07:15:50"/>
    <n v="112"/>
    <s v="V175-ws"/>
    <s v="Device Connect Network"/>
    <d v="2022-07-07T00:00:00"/>
    <d v="2022-08-07T17:42:49"/>
    <n v="106"/>
    <s v="V175-ws"/>
  </r>
  <r>
    <s v="CanOnWat"/>
    <x v="18"/>
    <d v="2022-07-07T00:00:00"/>
    <d v="2022-07-07T07:15:41"/>
    <n v="106"/>
    <s v="V175-ws"/>
    <s v="Device Start is Good"/>
    <d v="2022-07-07T00:00:00"/>
    <d v="2022-08-07T17:42:49"/>
    <n v="102"/>
    <s v="V175-ws"/>
  </r>
  <r>
    <s v="CanOnWat"/>
    <x v="18"/>
    <d v="2022-07-07T00:00:00"/>
    <d v="2022-07-07T07:14:36"/>
    <n v="102"/>
    <s v="V175-ws"/>
    <s v="Device Start"/>
    <e v="#N/A"/>
    <d v="2022-08-07T17:42:49"/>
    <e v="#N/A"/>
    <e v="#N/A"/>
  </r>
  <r>
    <s v="CanOnTor"/>
    <x v="26"/>
    <d v="2022-07-07T00:00:00"/>
    <d v="2022-07-07T07:14:31"/>
    <n v="112"/>
    <s v="L227-ws"/>
    <s v="Device Connect Network"/>
    <d v="2022-07-07T00:00:00"/>
    <d v="2022-08-07T17:15:20"/>
    <n v="106"/>
    <s v="L227-ws"/>
  </r>
  <r>
    <s v="CanOnTor"/>
    <x v="26"/>
    <d v="2022-07-07T00:00:00"/>
    <d v="2022-07-07T07:14:22"/>
    <n v="106"/>
    <s v="L227-ws"/>
    <s v="Device Start is Good"/>
    <d v="2022-07-07T00:00:00"/>
    <d v="2022-08-07T17:15:20"/>
    <n v="102"/>
    <s v="L227-ws"/>
  </r>
  <r>
    <s v="CanOnTor"/>
    <x v="26"/>
    <d v="2022-07-07T00:00:00"/>
    <d v="2022-07-07T07:13:19"/>
    <n v="102"/>
    <s v="L227-ws"/>
    <s v="Device Start"/>
    <d v="2022-07-07T00:00:00"/>
    <d v="2022-08-07T17:15:20"/>
    <e v="#N/A"/>
    <e v="#N/A"/>
  </r>
  <r>
    <s v="CanOnWat"/>
    <x v="27"/>
    <d v="2022-07-07T00:00:00"/>
    <d v="2022-07-07T07:12:43"/>
    <n v="123"/>
    <s v="CanOnWat/fEmpV"/>
    <s v="User Login Start is Good"/>
    <d v="2022-07-07T00:00:00"/>
    <d v="2022-08-07T17:15:20"/>
    <n v="113"/>
    <s v="CanOnWat/fEmpV,Y130-ws"/>
  </r>
  <r>
    <s v="CanOnWat"/>
    <x v="27"/>
    <d v="2022-07-07T00:00:00"/>
    <d v="2022-07-07T07:12:41"/>
    <n v="113"/>
    <s v="CanOnWat/fEmpV,Y130-ws"/>
    <s v="User Login Start"/>
    <d v="2022-07-07T00:00:00"/>
    <d v="2022-08-07T17:15:20"/>
    <n v="112"/>
    <s v="Y130-ws"/>
  </r>
  <r>
    <s v="CanOnTor"/>
    <x v="28"/>
    <d v="2022-07-07T00:00:00"/>
    <d v="2022-07-07T07:12:26"/>
    <n v="123"/>
    <s v="CanOnTor/oEmpJ"/>
    <s v="User Login Start is Good"/>
    <d v="2022-07-07T00:00:00"/>
    <d v="2022-08-07T17:15:20"/>
    <n v="113"/>
    <s v="CanOnTor/oEmpJ,V111-ws"/>
  </r>
  <r>
    <s v="CanOnTor"/>
    <x v="28"/>
    <d v="2022-07-07T00:00:00"/>
    <d v="2022-07-07T07:12:13"/>
    <n v="113"/>
    <s v="CanOnTor/oEmpJ,V111-ws"/>
    <s v="User Login Start"/>
    <d v="2022-07-07T00:00:00"/>
    <d v="2022-08-07T17:15:20"/>
    <n v="112"/>
    <s v="V111-ws"/>
  </r>
  <r>
    <s v="CanOnTor"/>
    <x v="28"/>
    <d v="2022-07-07T00:00:00"/>
    <d v="2022-07-07T07:12:08"/>
    <n v="112"/>
    <s v="V111-ws"/>
    <s v="Device Connect Network"/>
    <d v="2022-07-07T00:00:00"/>
    <d v="2022-08-07T17:15:20"/>
    <n v="106"/>
    <s v="V111-ws"/>
  </r>
  <r>
    <s v="CanOnTor"/>
    <x v="28"/>
    <d v="2022-07-07T00:00:00"/>
    <d v="2022-07-07T07:11:59"/>
    <n v="106"/>
    <s v="V111-ws"/>
    <s v="Device Start is Good"/>
    <d v="2022-07-07T00:00:00"/>
    <d v="2022-08-07T17:15:20"/>
    <n v="102"/>
    <s v="V111-ws"/>
  </r>
  <r>
    <s v="CanOnWat"/>
    <x v="27"/>
    <d v="2022-07-07T00:00:00"/>
    <d v="2022-07-07T07:11:42"/>
    <n v="112"/>
    <s v="Y130-ws"/>
    <s v="Device Connect Network"/>
    <d v="2022-07-07T00:00:00"/>
    <d v="2022-08-07T17:15:20"/>
    <n v="106"/>
    <s v="Y130-ws"/>
  </r>
  <r>
    <s v="CanOnWat"/>
    <x v="27"/>
    <d v="2022-07-07T00:00:00"/>
    <d v="2022-07-07T07:11:33"/>
    <n v="106"/>
    <s v="Y130-ws"/>
    <s v="Device Start is Good"/>
    <d v="2022-07-07T00:00:00"/>
    <d v="2022-08-07T17:15:20"/>
    <n v="102"/>
    <s v="Y130-ws"/>
  </r>
  <r>
    <s v="CanOnWat"/>
    <x v="33"/>
    <d v="2022-07-07T00:00:00"/>
    <d v="2022-07-07T07:11:25"/>
    <n v="113"/>
    <s v="CanOnWat/uEmpC"/>
    <s v="User Login Start"/>
    <d v="2022-07-07T00:00:00"/>
    <d v="2022-08-07T17:15:20"/>
    <n v="123"/>
    <s v="CanOnWat/uEmpC"/>
  </r>
  <r>
    <s v="CanOnWat"/>
    <x v="33"/>
    <d v="2022-07-07T00:00:00"/>
    <d v="2022-07-07T07:11:25"/>
    <n v="123"/>
    <s v="CanOnWat/uEmpC"/>
    <s v="User Login Start is Good"/>
    <d v="2022-07-07T00:00:00"/>
    <d v="2022-08-07T17:15:20"/>
    <e v="#N/A"/>
    <e v="#N/A"/>
  </r>
  <r>
    <s v="CanOnTor"/>
    <x v="28"/>
    <d v="2022-07-07T00:00:00"/>
    <d v="2022-07-07T07:10:47"/>
    <n v="102"/>
    <s v="V111-ws"/>
    <s v="Device Start"/>
    <d v="2022-07-07T00:00:00"/>
    <d v="2022-08-07T17:15:20"/>
    <e v="#N/A"/>
    <e v="#N/A"/>
  </r>
  <r>
    <s v="CanOnWat"/>
    <x v="27"/>
    <d v="2022-07-07T00:00:00"/>
    <d v="2022-07-07T07:10:41"/>
    <n v="102"/>
    <s v="Y130-ws"/>
    <s v="Device Start"/>
    <d v="2022-07-07T00:00:00"/>
    <d v="2022-08-07T17:15:20"/>
    <e v="#N/A"/>
    <e v="#N/A"/>
  </r>
  <r>
    <s v="CanOnWat"/>
    <x v="20"/>
    <d v="2022-07-07T00:00:00"/>
    <d v="2022-07-07T07:10:36"/>
    <n v="123"/>
    <s v="CanOnWat/fEmpV"/>
    <s v="User Login Start is Good"/>
    <d v="2022-07-07T00:00:00"/>
    <d v="2022-08-07T17:15:20"/>
    <n v="113"/>
    <s v="CanOnWat/fEmpV"/>
  </r>
  <r>
    <s v="CanOnWat"/>
    <x v="20"/>
    <d v="2022-07-07T00:00:00"/>
    <d v="2022-07-07T07:10:31"/>
    <n v="113"/>
    <s v="CanOnWat/fEmpV"/>
    <s v="User Login Start"/>
    <e v="#N/A"/>
    <d v="2022-08-07T17:15:20"/>
    <e v="#N/A"/>
    <e v="#N/A"/>
  </r>
  <r>
    <s v="CanOnTor"/>
    <x v="19"/>
    <d v="2022-07-07T00:00:00"/>
    <d v="2022-07-07T07:09:35"/>
    <n v="123"/>
    <s v="CanOnTor/oEmpT"/>
    <s v="User Login Start is Good"/>
    <d v="2022-07-07T00:00:00"/>
    <d v="2022-08-07T17:15:20"/>
    <n v="113"/>
    <s v="CanOnTor/oEmpT,Y133-ws"/>
  </r>
  <r>
    <s v="CanOnTor"/>
    <x v="19"/>
    <d v="2022-07-07T00:00:00"/>
    <d v="2022-07-07T07:09:27"/>
    <n v="113"/>
    <s v="CanOnTor/oEmpT,Y133-ws"/>
    <s v="User Login Start"/>
    <d v="2022-07-07T00:00:00"/>
    <d v="2022-08-07T17:15:20"/>
    <n v="112"/>
    <s v="Y133-ws"/>
  </r>
  <r>
    <s v="CanOnWat"/>
    <x v="25"/>
    <d v="2022-07-07T00:00:00"/>
    <d v="2022-07-07T07:09:14"/>
    <n v="123"/>
    <s v="CanOnWat/oEmpJ"/>
    <s v="User Login Start is Good"/>
    <d v="2022-07-07T00:00:00"/>
    <d v="2022-08-07T17:15:20"/>
    <n v="113"/>
    <s v="CanOnWat/oEmpJ"/>
  </r>
  <r>
    <s v="CanOnWat"/>
    <x v="25"/>
    <d v="2022-07-07T00:00:00"/>
    <d v="2022-07-07T07:09:12"/>
    <n v="113"/>
    <s v="CanOnWat/oEmpJ"/>
    <s v="User Login Start"/>
    <d v="2022-07-07T00:00:00"/>
    <d v="2022-08-07T17:15:20"/>
    <e v="#N/A"/>
    <e v="#N/A"/>
  </r>
  <r>
    <s v="CanOnTor"/>
    <x v="19"/>
    <d v="2022-07-07T00:00:00"/>
    <d v="2022-07-07T07:08:11"/>
    <n v="112"/>
    <s v="Y133-ws"/>
    <s v="Device Connect Network"/>
    <d v="2022-07-07T00:00:00"/>
    <d v="2022-08-07T17:15:20"/>
    <n v="106"/>
    <s v="Y133-ws"/>
  </r>
  <r>
    <s v="CanOnTor"/>
    <x v="19"/>
    <d v="2022-07-07T00:00:00"/>
    <d v="2022-07-07T07:08:02"/>
    <n v="106"/>
    <s v="Y133-ws"/>
    <s v="Device Start is Good"/>
    <d v="2022-07-07T00:00:00"/>
    <d v="2022-08-07T17:15:20"/>
    <n v="102"/>
    <s v="Y133-ws"/>
  </r>
  <r>
    <s v="CanOnTor"/>
    <x v="29"/>
    <d v="2022-07-07T00:00:00"/>
    <d v="2022-07-07T07:07:21"/>
    <n v="113"/>
    <s v="CanOnTor/gEmpI,L134-ws"/>
    <s v="User Login Start"/>
    <d v="2022-07-07T00:00:00"/>
    <d v="2022-08-07T17:15:20"/>
    <n v="123"/>
    <s v="CanOnTor/gEmpI"/>
  </r>
  <r>
    <s v="CanOnTor"/>
    <x v="29"/>
    <d v="2022-07-07T00:00:00"/>
    <d v="2022-07-07T07:07:21"/>
    <n v="123"/>
    <s v="CanOnTor/gEmpI"/>
    <s v="User Login Start is Good"/>
    <d v="2022-07-07T00:00:00"/>
    <d v="2022-08-07T17:15:20"/>
    <n v="112"/>
    <s v="L134-ws"/>
  </r>
  <r>
    <s v="CanOnTor"/>
    <x v="6"/>
    <d v="2022-07-07T00:00:00"/>
    <d v="2022-07-07T07:07:00"/>
    <n v="123"/>
    <s v="CanOnTor/tEmpK"/>
    <s v="User Login Start is Good"/>
    <d v="2022-07-07T00:00:00"/>
    <d v="2022-08-07T17:42:49"/>
    <n v="113"/>
    <s v="CanOnTor/tEmpK,A132-ws"/>
  </r>
  <r>
    <s v="CanOnTor"/>
    <x v="6"/>
    <d v="2022-07-07T00:00:00"/>
    <d v="2022-07-07T07:06:58"/>
    <n v="113"/>
    <s v="CanOnTor/tEmpK,A132-ws"/>
    <s v="User Login Start"/>
    <e v="#N/A"/>
    <d v="2022-08-07T17:42:49"/>
    <n v="112"/>
    <s v="A132-ws"/>
  </r>
  <r>
    <s v="CanOnTor"/>
    <x v="21"/>
    <d v="2022-07-07T00:00:00"/>
    <d v="2022-07-07T07:06:47"/>
    <n v="123"/>
    <s v="CanOnTor/tEmpK"/>
    <s v="User Login Start is Good"/>
    <d v="2022-07-07T00:00:00"/>
    <d v="2022-08-07T17:15:20"/>
    <n v="113"/>
    <s v="CanOnTor/tEmpK"/>
  </r>
  <r>
    <s v="CanOnTor"/>
    <x v="19"/>
    <d v="2022-07-07T00:00:00"/>
    <d v="2022-07-07T07:06:45"/>
    <n v="102"/>
    <s v="Y133-ws"/>
    <s v="Device Start"/>
    <d v="2022-07-07T00:00:00"/>
    <d v="2022-08-07T17:15:20"/>
    <e v="#N/A"/>
    <e v="#N/A"/>
  </r>
  <r>
    <s v="CanOnTor"/>
    <x v="21"/>
    <d v="2022-07-07T00:00:00"/>
    <d v="2022-07-07T07:06:35"/>
    <n v="113"/>
    <s v="CanOnTor/tEmpK"/>
    <s v="User Login Start"/>
    <e v="#N/A"/>
    <d v="2022-08-07T17:15:20"/>
    <e v="#N/A"/>
    <e v="#N/A"/>
  </r>
  <r>
    <s v="CanOnTor"/>
    <x v="30"/>
    <d v="2022-07-07T00:00:00"/>
    <d v="2022-07-07T07:06:23"/>
    <n v="123"/>
    <s v="CanOnTor/xEmpS"/>
    <s v="User Login Start is Good"/>
    <d v="2022-07-07T00:00:00"/>
    <d v="2022-08-07T17:15:20"/>
    <n v="113"/>
    <s v="CanOnTor/xEmpS,F129-ws"/>
  </r>
  <r>
    <s v="CanOnTor"/>
    <x v="30"/>
    <d v="2022-07-07T00:00:00"/>
    <d v="2022-07-07T07:06:19"/>
    <n v="113"/>
    <s v="CanOnTor/xEmpS,F129-ws"/>
    <s v="User Login Start"/>
    <d v="2022-07-07T00:00:00"/>
    <d v="2022-08-07T17:15:20"/>
    <n v="112"/>
    <s v="F129-ws"/>
  </r>
  <r>
    <s v="CanOnTor"/>
    <x v="29"/>
    <d v="2022-07-07T00:00:00"/>
    <d v="2022-07-07T07:05:55"/>
    <n v="112"/>
    <s v="L134-ws"/>
    <s v="Device Connect Network"/>
    <d v="2022-07-07T00:00:00"/>
    <d v="2022-08-07T17:15:20"/>
    <n v="106"/>
    <s v="L134-ws"/>
  </r>
  <r>
    <s v="CanOnTor"/>
    <x v="6"/>
    <d v="2022-07-07T00:00:00"/>
    <d v="2022-07-07T07:05:55"/>
    <n v="112"/>
    <s v="A132-ws"/>
    <s v="Device Connect Network"/>
    <d v="2022-07-07T00:00:00"/>
    <d v="2022-08-07T17:42:49"/>
    <n v="106"/>
    <s v="A132-ws"/>
  </r>
  <r>
    <s v="CanOnTor"/>
    <x v="29"/>
    <d v="2022-07-07T00:00:00"/>
    <d v="2022-07-07T07:05:46"/>
    <n v="106"/>
    <s v="L134-ws"/>
    <s v="Device Start is Good"/>
    <d v="2022-07-07T00:00:00"/>
    <d v="2022-08-07T17:15:20"/>
    <n v="102"/>
    <s v="L134-ws"/>
  </r>
  <r>
    <s v="CanOnTor"/>
    <x v="6"/>
    <d v="2022-07-07T00:00:00"/>
    <d v="2022-07-07T07:05:46"/>
    <n v="106"/>
    <s v="A132-ws"/>
    <s v="Device Start is Good"/>
    <d v="2022-07-07T00:00:00"/>
    <d v="2022-08-07T17:42:49"/>
    <n v="102"/>
    <s v="A132-ws"/>
  </r>
  <r>
    <s v="CanOnTor"/>
    <x v="30"/>
    <d v="2022-07-07T00:00:00"/>
    <d v="2022-07-07T07:05:26"/>
    <n v="112"/>
    <s v="F129-ws"/>
    <s v="Device Connect Network"/>
    <d v="2022-07-07T00:00:00"/>
    <d v="2022-08-07T17:15:20"/>
    <n v="106"/>
    <s v="F129-ws"/>
  </r>
  <r>
    <s v="CanOnTor"/>
    <x v="30"/>
    <d v="2022-07-07T00:00:00"/>
    <d v="2022-07-07T07:05:17"/>
    <n v="106"/>
    <s v="F129-ws"/>
    <s v="Device Start is Good"/>
    <d v="2022-07-07T00:00:00"/>
    <d v="2022-08-07T17:15:20"/>
    <n v="102"/>
    <s v="F129-ws"/>
  </r>
  <r>
    <s v="CanOnTor"/>
    <x v="29"/>
    <d v="2022-07-07T00:00:00"/>
    <d v="2022-07-07T07:04:57"/>
    <n v="102"/>
    <s v="L134-ws"/>
    <s v="Device Start"/>
    <d v="2022-07-07T00:00:00"/>
    <d v="2022-08-07T17:15:20"/>
    <e v="#N/A"/>
    <e v="#N/A"/>
  </r>
  <r>
    <s v="CanOnTor"/>
    <x v="31"/>
    <d v="2022-07-07T00:00:00"/>
    <d v="2022-07-07T07:04:45"/>
    <n v="123"/>
    <s v="CanOnTor/uEmpC"/>
    <s v="User Login Start is Good"/>
    <d v="2022-07-07T00:00:00"/>
    <d v="2022-08-07T17:15:20"/>
    <n v="113"/>
    <s v="CanOnTor/uEmpC,C227-ws"/>
  </r>
  <r>
    <s v="CanOnTor"/>
    <x v="6"/>
    <d v="2022-07-07T00:00:00"/>
    <d v="2022-07-07T07:04:41"/>
    <n v="102"/>
    <s v="A132-ws"/>
    <s v="Device Start"/>
    <e v="#N/A"/>
    <d v="2022-08-07T17:42:49"/>
    <e v="#N/A"/>
    <e v="#N/A"/>
  </r>
  <r>
    <s v="CanOnTor"/>
    <x v="31"/>
    <d v="2022-07-07T00:00:00"/>
    <d v="2022-07-07T07:04:36"/>
    <n v="113"/>
    <s v="CanOnTor/uEmpC,C227-ws"/>
    <s v="User Login Start"/>
    <d v="2022-07-07T00:00:00"/>
    <d v="2022-08-07T17:15:20"/>
    <n v="112"/>
    <s v="C227-ws"/>
  </r>
  <r>
    <s v="CanOnTor"/>
    <x v="31"/>
    <d v="2022-07-07T00:00:00"/>
    <d v="2022-07-07T07:03:20"/>
    <n v="112"/>
    <s v="C227-ws"/>
    <s v="Device Connect Network"/>
    <d v="2022-07-07T00:00:00"/>
    <d v="2022-08-07T17:15:20"/>
    <n v="106"/>
    <s v="C227-ws"/>
  </r>
  <r>
    <s v="CanOnTor"/>
    <x v="31"/>
    <d v="2022-07-07T00:00:00"/>
    <d v="2022-07-07T07:03:11"/>
    <n v="106"/>
    <s v="C227-ws"/>
    <s v="Device Start is Good"/>
    <d v="2022-07-07T00:00:00"/>
    <d v="2022-08-07T17:15:20"/>
    <n v="102"/>
    <s v="C227-ws"/>
  </r>
  <r>
    <s v="CanOnWat"/>
    <x v="20"/>
    <d v="2022-07-07T00:00:00"/>
    <d v="2022-07-07T07:03:02"/>
    <n v="112"/>
    <s v=",CanOnWat/fEmpV"/>
    <s v="Device Connect Network"/>
    <d v="2022-07-07T00:00:00"/>
    <d v="2022-08-07T17:15:20"/>
    <e v="#N/A"/>
    <e v="#N/A"/>
  </r>
  <r>
    <s v="CanOnWat"/>
    <x v="25"/>
    <d v="2022-07-07T00:00:00"/>
    <d v="2022-07-07T07:02:51"/>
    <n v="112"/>
    <s v=",CanOnWat/oEmpJ"/>
    <s v="Device Connect Network"/>
    <d v="2022-07-07T00:00:00"/>
    <d v="2022-08-07T17:15:20"/>
    <e v="#N/A"/>
    <e v="#N/A"/>
  </r>
  <r>
    <s v="CanOnTor"/>
    <x v="31"/>
    <d v="2022-07-07T00:00:00"/>
    <d v="2022-07-07T07:02:24"/>
    <n v="102"/>
    <s v="C227-ws"/>
    <s v="Device Start"/>
    <d v="2022-07-07T00:00:00"/>
    <d v="2022-08-07T17:15:20"/>
    <e v="#N/A"/>
    <e v="#N/A"/>
  </r>
  <r>
    <s v="CanOnTor"/>
    <x v="30"/>
    <d v="2022-07-07T00:00:00"/>
    <d v="2022-07-07T07:02:23"/>
    <n v="102"/>
    <s v="F129-ws"/>
    <s v="Device Start"/>
    <d v="2022-07-07T00:00:00"/>
    <d v="2022-08-07T17:15:20"/>
    <e v="#N/A"/>
    <e v="#N/A"/>
  </r>
  <r>
    <s v="CanOnTor"/>
    <x v="22"/>
    <d v="2022-07-07T00:00:00"/>
    <d v="2022-07-07T07:01:03"/>
    <n v="123"/>
    <s v="CanOnTor/cEmpZ"/>
    <s v="User Login Start is Good"/>
    <d v="2022-07-07T00:00:00"/>
    <d v="2022-08-07T17:16:13"/>
    <n v="113"/>
    <s v="CanOnTor/cEmpZ,Q216-ws"/>
  </r>
  <r>
    <s v="CanOnTor"/>
    <x v="22"/>
    <d v="2022-07-07T00:00:00"/>
    <d v="2022-07-07T07:00:58"/>
    <n v="113"/>
    <s v="CanOnTor/cEmpZ,Q216-ws"/>
    <s v="User Login Start"/>
    <d v="2022-07-07T00:00:00"/>
    <d v="2022-08-07T17:16:13"/>
    <n v="112"/>
    <s v="Q216-ws"/>
  </r>
  <r>
    <s v="CanOnTor"/>
    <x v="22"/>
    <d v="2022-07-07T00:00:00"/>
    <d v="2022-07-07T07:00:14"/>
    <n v="112"/>
    <s v="Q216-ws"/>
    <s v="Device Connect Network"/>
    <d v="2022-07-07T00:00:00"/>
    <d v="2022-08-07T17:16:13"/>
    <n v="106"/>
    <s v="Q216-ws"/>
  </r>
  <r>
    <s v="CanOnTor"/>
    <x v="22"/>
    <d v="2022-07-07T00:00:00"/>
    <d v="2022-07-07T07:00:05"/>
    <n v="106"/>
    <s v="Q216-ws"/>
    <s v="Device Start is Good"/>
    <d v="2022-07-07T00:00:00"/>
    <d v="2022-08-07T17:16:13"/>
    <n v="102"/>
    <s v="Q216-ws"/>
  </r>
  <r>
    <s v="CanOnTor"/>
    <x v="21"/>
    <d v="2022-07-07T00:00:00"/>
    <d v="2022-07-07T06:58:32"/>
    <n v="112"/>
    <s v=",CanOnTor/tEmpK"/>
    <s v="Device Connect Network"/>
    <d v="2022-07-07T00:00:00"/>
    <d v="2022-08-07T17:15:20"/>
    <e v="#N/A"/>
    <e v="#N/A"/>
  </r>
  <r>
    <s v="CanOnTor"/>
    <x v="22"/>
    <d v="2022-07-07T00:00:00"/>
    <d v="2022-07-07T06:57:23"/>
    <n v="102"/>
    <s v="Q216-ws"/>
    <s v="Device Start"/>
    <d v="2022-07-07T00:00:00"/>
    <d v="2022-08-07T17:16:13"/>
    <n v="107"/>
    <s v="Q216-ws"/>
  </r>
  <r>
    <s v="CanOnTor"/>
    <x v="22"/>
    <d v="2022-07-07T00:00:00"/>
    <d v="2022-07-07T06:56:29"/>
    <n v="107"/>
    <s v="Q216-ws"/>
    <s v="Device Start Fail"/>
    <d v="2022-07-07T00:00:00"/>
    <d v="2022-08-07T17:16:13"/>
    <n v="102"/>
    <s v="Q216-ws"/>
  </r>
  <r>
    <s v="CanOnWat"/>
    <x v="33"/>
    <d v="2022-07-07T00:00:00"/>
    <d v="2022-07-07T06:55:46"/>
    <n v="112"/>
    <s v=",CanOnWat/uEmpC"/>
    <s v="Device Connect Network"/>
    <d v="2022-07-07T00:00:00"/>
    <d v="2022-08-07T17:15:20"/>
    <e v="#N/A"/>
    <e v="#N/A"/>
  </r>
  <r>
    <s v="CanOnTor"/>
    <x v="24"/>
    <d v="2022-07-07T00:00:00"/>
    <d v="2022-07-07T06:55:31"/>
    <n v="123"/>
    <s v="CanOnTor/cEmpZ"/>
    <s v="User Login Start is Good"/>
    <d v="2022-07-07T00:00:00"/>
    <e v="#N/A"/>
    <n v="113"/>
    <s v="CanOnTor/cEmpZ"/>
  </r>
  <r>
    <s v="CanOnTor"/>
    <x v="24"/>
    <d v="2022-07-07T00:00:00"/>
    <d v="2022-07-07T06:55:28"/>
    <n v="113"/>
    <s v="CanOnTor/cEmpZ"/>
    <s v="User Login Start"/>
    <d v="2022-07-07T00:00:00"/>
    <e v="#N/A"/>
    <n v="135"/>
    <s v="CanOnTor/cEmpZ"/>
  </r>
  <r>
    <s v="CanOnTor"/>
    <x v="24"/>
    <d v="2022-07-07T00:00:00"/>
    <d v="2022-07-07T06:53:09"/>
    <n v="135"/>
    <s v="CanOnTor/cEmpZ"/>
    <s v="User Login Start Fail"/>
    <d v="2022-07-07T00:00:00"/>
    <e v="#N/A"/>
    <n v="113"/>
    <s v="CanOnTor/cEmpZ"/>
  </r>
  <r>
    <s v="CanOnTor"/>
    <x v="24"/>
    <d v="2022-07-07T00:00:00"/>
    <d v="2022-07-07T06:53:06"/>
    <n v="113"/>
    <s v="CanOnTor/cEmpZ"/>
    <s v="User Login Start"/>
    <e v="#N/A"/>
    <e v="#N/A"/>
    <n v="112"/>
    <s v=",CanOnTor/cEmpZ"/>
  </r>
  <r>
    <s v="CanOnTor"/>
    <x v="22"/>
    <d v="2022-07-07T00:00:00"/>
    <d v="2022-07-07T06:51:58"/>
    <n v="102"/>
    <s v="Q216-ws"/>
    <s v="Device Start"/>
    <d v="2022-07-07T00:00:00"/>
    <d v="2022-08-07T17:16:13"/>
    <e v="#N/A"/>
    <e v="#N/A"/>
  </r>
  <r>
    <s v="CanOnWat"/>
    <x v="32"/>
    <d v="2022-07-07T00:00:00"/>
    <d v="2022-07-07T06:45:05"/>
    <n v="123"/>
    <s v="CanOnWat/vEmpQ"/>
    <s v="User Login Start is Good"/>
    <d v="2022-07-07T00:00:00"/>
    <d v="2022-08-07T17:42:49"/>
    <n v="113"/>
    <s v="CanOnWat/vEmpQ"/>
  </r>
  <r>
    <s v="CanOnWat"/>
    <x v="32"/>
    <d v="2022-07-07T00:00:00"/>
    <d v="2022-07-07T06:45:00"/>
    <n v="113"/>
    <s v="CanOnWat/vEmpQ"/>
    <s v="User Login Start"/>
    <d v="2022-07-07T00:00:00"/>
    <d v="2022-08-07T17:42:49"/>
    <e v="#N/A"/>
    <e v="#N/A"/>
  </r>
  <r>
    <s v="CanOnTor"/>
    <x v="24"/>
    <d v="2022-07-07T00:00:00"/>
    <d v="2022-07-07T06:44:58"/>
    <n v="112"/>
    <s v=",CanOnTor/cEmpZ"/>
    <s v="Device Connect Network"/>
    <e v="#N/A"/>
    <e v="#N/A"/>
    <e v="#N/A"/>
    <e v="#N/A"/>
  </r>
  <r>
    <s v="CanOnTor"/>
    <x v="35"/>
    <d v="2022-07-07T00:00:00"/>
    <d v="2022-07-07T06:36:52"/>
    <n v="123"/>
    <s v="CanOnTor/nEmpY"/>
    <s v="User Login Start is Good"/>
    <d v="2022-07-07T00:00:00"/>
    <d v="2022-08-07T17:16:13"/>
    <n v="113"/>
    <s v="CanOnTor/nEmpY"/>
  </r>
  <r>
    <s v="CanOnTor"/>
    <x v="35"/>
    <d v="2022-07-07T00:00:00"/>
    <d v="2022-07-07T06:36:50"/>
    <n v="113"/>
    <s v="CanOnTor/nEmpY"/>
    <s v="User Login Start"/>
    <e v="#N/A"/>
    <d v="2022-08-07T17:16:13"/>
    <n v="135"/>
    <s v="CanOnTor/nEmpY"/>
  </r>
  <r>
    <s v="CanOnWat"/>
    <x v="34"/>
    <d v="2022-07-07T00:00:00"/>
    <d v="2022-07-07T06:36:37"/>
    <n v="123"/>
    <s v="CanOnWat/vEmpQ"/>
    <s v="User Login Start is Good"/>
    <d v="2022-07-07T00:00:00"/>
    <d v="2022-08-07T17:15:20"/>
    <n v="113"/>
    <s v="CanOnWat/vEmpQ,S141-ws"/>
  </r>
  <r>
    <s v="CanOnWat"/>
    <x v="34"/>
    <d v="2022-07-07T00:00:00"/>
    <d v="2022-07-07T06:36:23"/>
    <n v="113"/>
    <s v="CanOnWat/vEmpQ,S141-ws"/>
    <s v="User Login Start"/>
    <d v="2022-07-07T00:00:00"/>
    <d v="2022-08-07T17:15:20"/>
    <n v="112"/>
    <s v="S141-ws"/>
  </r>
  <r>
    <s v="CanOnTor"/>
    <x v="36"/>
    <d v="2022-07-07T00:00:00"/>
    <d v="2022-07-07T06:35:32"/>
    <n v="123"/>
    <s v="CanOnTor/nEmpY"/>
    <s v="User Login Start is Good"/>
    <d v="2022-07-07T00:00:00"/>
    <d v="2022-08-07T17:42:49"/>
    <n v="113"/>
    <s v="CanOnTor/nEmpY,S101-ws"/>
  </r>
  <r>
    <s v="CanOnTor"/>
    <x v="36"/>
    <d v="2022-07-07T00:00:00"/>
    <d v="2022-07-07T06:35:24"/>
    <n v="113"/>
    <s v="CanOnTor/nEmpY,S101-ws"/>
    <s v="User Login Start"/>
    <e v="#N/A"/>
    <d v="2022-08-07T17:42:49"/>
    <n v="112"/>
    <s v="S101-ws"/>
  </r>
  <r>
    <s v="CanOnWat"/>
    <x v="34"/>
    <d v="2022-07-07T00:00:00"/>
    <d v="2022-07-07T06:34:55"/>
    <n v="112"/>
    <s v="S141-ws"/>
    <s v="Device Connect Network"/>
    <d v="2022-06-07T00:00:00"/>
    <d v="2022-08-07T17:15:20"/>
    <n v="106"/>
    <s v="S141-ws"/>
  </r>
  <r>
    <s v="CanOnTor"/>
    <x v="35"/>
    <d v="2022-07-07T00:00:00"/>
    <d v="2022-07-07T06:34:49"/>
    <n v="135"/>
    <s v="CanOnTor/nEmpY"/>
    <s v="User Login Start Fail"/>
    <d v="2022-07-07T00:00:00"/>
    <d v="2022-08-07T17:16:13"/>
    <n v="113"/>
    <s v="CanOnTor/nEmpY"/>
  </r>
  <r>
    <s v="CanOnWat"/>
    <x v="34"/>
    <d v="2022-07-07T00:00:00"/>
    <d v="2022-07-07T06:34:46"/>
    <n v="106"/>
    <s v="S141-ws"/>
    <s v="Device Start is Good"/>
    <d v="2022-06-07T00:00:00"/>
    <d v="2022-08-07T17:15:20"/>
    <n v="102"/>
    <s v="S141-ws"/>
  </r>
  <r>
    <s v="CanOnTor"/>
    <x v="36"/>
    <d v="2022-07-07T00:00:00"/>
    <d v="2022-07-07T06:34:40"/>
    <n v="112"/>
    <s v="S101-ws"/>
    <s v="Device Connect Network"/>
    <d v="2022-07-07T00:00:00"/>
    <d v="2022-08-07T17:42:49"/>
    <n v="106"/>
    <s v="S101-ws"/>
  </r>
  <r>
    <s v="CanOnTor"/>
    <x v="35"/>
    <d v="2022-07-07T00:00:00"/>
    <d v="2022-07-07T06:34:37"/>
    <n v="113"/>
    <s v="CanOnTor/nEmpY"/>
    <s v="User Login Start"/>
    <d v="2022-07-07T00:00:00"/>
    <d v="2022-08-07T17:16:13"/>
    <n v="112"/>
    <s v=",CanOnTor/nEmpY"/>
  </r>
  <r>
    <s v="CanOnTor"/>
    <x v="36"/>
    <d v="2022-07-07T00:00:00"/>
    <d v="2022-07-07T06:34:31"/>
    <n v="106"/>
    <s v="S101-ws"/>
    <s v="Device Start is Good"/>
    <d v="2022-07-07T00:00:00"/>
    <d v="2022-08-07T17:42:49"/>
    <n v="102"/>
    <s v="S101-ws"/>
  </r>
  <r>
    <s v="CanOnWat"/>
    <x v="34"/>
    <d v="2022-07-07T00:00:00"/>
    <d v="2022-07-07T06:33:55"/>
    <n v="102"/>
    <s v="S141-ws"/>
    <s v="Device Start"/>
    <d v="2022-06-07T00:00:00"/>
    <d v="2022-08-07T17:15:20"/>
    <e v="#N/A"/>
    <e v="#N/A"/>
  </r>
  <r>
    <s v="CanOnTor"/>
    <x v="36"/>
    <d v="2022-07-07T00:00:00"/>
    <d v="2022-07-07T06:33:08"/>
    <n v="102"/>
    <s v="S101-ws"/>
    <s v="Device Start"/>
    <d v="2022-07-07T00:00:00"/>
    <d v="2022-08-07T17:42:49"/>
    <e v="#N/A"/>
    <e v="#N/A"/>
  </r>
  <r>
    <s v="CanOnWat"/>
    <x v="32"/>
    <d v="2022-07-07T00:00:00"/>
    <d v="2022-07-07T06:29:55"/>
    <n v="112"/>
    <s v=",CanOnWat/vEmpQ"/>
    <s v="Device Connect Network"/>
    <e v="#N/A"/>
    <d v="2022-08-07T17:42:49"/>
    <e v="#N/A"/>
    <e v="#N/A"/>
  </r>
  <r>
    <s v="CanOnTor"/>
    <x v="35"/>
    <d v="2022-07-07T00:00:00"/>
    <d v="2022-07-07T06:26:31"/>
    <n v="112"/>
    <s v=",CanOnTor/nEmpY"/>
    <s v="Device Connect Network"/>
    <d v="2022-06-07T00:00:00"/>
    <d v="2022-08-07T17:16:13"/>
    <e v="#N/A"/>
    <e v="#N/A"/>
  </r>
  <r>
    <s v="CanOnWat"/>
    <x v="1"/>
    <d v="2022-06-07T00:00:00"/>
    <d v="2022-06-07T17:22:32"/>
    <n v="156"/>
    <m/>
    <s v="PowerDown Or Network Disconnect Discovered"/>
    <d v="2022-06-07T00:00:00"/>
    <d v="2022-08-07T17:16:13"/>
    <n v="151"/>
    <s v="T235-ws"/>
  </r>
  <r>
    <s v="CanOnWat"/>
    <x v="1"/>
    <d v="2022-06-07T00:00:00"/>
    <d v="2022-06-07T17:22:22"/>
    <n v="151"/>
    <s v="T235-ws"/>
    <s v="Device Shutdown Finish"/>
    <d v="2022-06-07T00:00:00"/>
    <d v="2022-08-07T17:16:13"/>
    <n v="149"/>
    <s v="T235-ws"/>
  </r>
  <r>
    <s v="CanOnWat"/>
    <x v="1"/>
    <d v="2022-06-07T00:00:00"/>
    <d v="2022-06-07T17:21:23"/>
    <n v="149"/>
    <s v="T235-ws"/>
    <s v="Device Shutdown Start"/>
    <d v="2022-06-07T00:00:00"/>
    <d v="2022-08-07T17:16:13"/>
    <n v="144"/>
    <s v="CanOnWat/wEmpF"/>
  </r>
  <r>
    <s v="CanOnWat"/>
    <x v="1"/>
    <d v="2022-06-07T00:00:00"/>
    <d v="2022-06-07T17:20:06"/>
    <n v="144"/>
    <s v="CanOnWat/wEmpF"/>
    <s v="User Logout is Good"/>
    <d v="2022-06-07T00:00:00"/>
    <d v="2022-08-07T17:16:13"/>
    <n v="139"/>
    <s v="CanOnWat/wEmpF,T235-ws"/>
  </r>
  <r>
    <s v="CanOnWat"/>
    <x v="1"/>
    <d v="2022-06-07T00:00:00"/>
    <d v="2022-06-07T17:18:12"/>
    <n v="139"/>
    <s v="CanOnWat/wEmpF,T235-ws"/>
    <s v="User Logout Start"/>
    <e v="#N/A"/>
    <d v="2022-08-07T17:16:13"/>
    <e v="#N/A"/>
    <e v="#N/A"/>
  </r>
  <r>
    <s v="CanOnWat"/>
    <x v="9"/>
    <d v="2022-06-07T00:00:00"/>
    <d v="2022-06-07T17:10:33"/>
    <n v="156"/>
    <m/>
    <s v="PowerDown Or Network Disconnect Discovered"/>
    <d v="2022-06-07T00:00:00"/>
    <d v="2022-08-07T17:15:20"/>
    <n v="151"/>
    <s v="A182-ws"/>
  </r>
  <r>
    <s v="CanOnWat"/>
    <x v="9"/>
    <d v="2022-06-07T00:00:00"/>
    <d v="2022-06-07T17:10:22"/>
    <n v="151"/>
    <s v="A182-ws"/>
    <s v="Device Shutdown Finish"/>
    <d v="2022-06-07T00:00:00"/>
    <d v="2022-08-07T17:15:20"/>
    <n v="149"/>
    <s v="A182-ws"/>
  </r>
  <r>
    <s v="CanOnWat"/>
    <x v="9"/>
    <d v="2022-06-07T00:00:00"/>
    <d v="2022-06-07T17:09:17"/>
    <n v="149"/>
    <s v="A182-ws"/>
    <s v="Device Shutdown Start"/>
    <d v="2022-06-07T00:00:00"/>
    <d v="2022-08-07T17:15:20"/>
    <n v="144"/>
    <s v="CanOnWat/sEmpX"/>
  </r>
  <r>
    <s v="CanOnTor"/>
    <x v="8"/>
    <d v="2022-06-07T00:00:00"/>
    <d v="2022-06-07T17:09:11"/>
    <n v="156"/>
    <m/>
    <s v="PowerDown Or Network Disconnect Discovered"/>
    <d v="2022-06-07T00:00:00"/>
    <d v="2022-08-07T17:16:13"/>
    <n v="144"/>
    <s v="CanOnTor/jEmpG"/>
  </r>
  <r>
    <s v="CanOnTor"/>
    <x v="8"/>
    <d v="2022-06-07T00:00:00"/>
    <d v="2022-06-07T17:08:58"/>
    <n v="144"/>
    <s v="CanOnTor/jEmpG"/>
    <s v="User Logout is Good"/>
    <d v="2022-06-07T00:00:00"/>
    <d v="2022-08-07T17:16:13"/>
    <n v="139"/>
    <s v="CanOnTor/jEmpG"/>
  </r>
  <r>
    <s v="CanOnTor"/>
    <x v="8"/>
    <d v="2022-06-07T00:00:00"/>
    <d v="2022-06-07T17:08:23"/>
    <n v="139"/>
    <s v="CanOnTor/jEmpG"/>
    <s v="User Logout Start"/>
    <e v="#N/A"/>
    <d v="2022-08-07T17:16:13"/>
    <e v="#N/A"/>
    <e v="#N/A"/>
  </r>
  <r>
    <s v="CanOnWat"/>
    <x v="9"/>
    <d v="2022-06-07T00:00:00"/>
    <d v="2022-06-07T17:08:22"/>
    <n v="144"/>
    <s v="CanOnWat/sEmpX"/>
    <s v="User Logout is Good"/>
    <d v="2022-06-07T00:00:00"/>
    <d v="2022-08-07T17:15:20"/>
    <n v="139"/>
    <s v="CanOnWat/sEmpX,A182-ws"/>
  </r>
  <r>
    <s v="CanOnWat"/>
    <x v="11"/>
    <d v="2022-06-07T00:00:00"/>
    <d v="2022-06-07T17:07:37"/>
    <n v="156"/>
    <m/>
    <s v="PowerDown Or Network Disconnect Discovered"/>
    <d v="2022-06-07T00:00:00"/>
    <d v="2022-08-07T17:16:13"/>
    <n v="151"/>
    <s v="A236-ws"/>
  </r>
  <r>
    <s v="CanOnWat"/>
    <x v="11"/>
    <d v="2022-06-07T00:00:00"/>
    <d v="2022-06-07T17:07:24"/>
    <n v="151"/>
    <s v="A236-ws"/>
    <s v="Device Shutdown Finish"/>
    <d v="2022-06-07T00:00:00"/>
    <d v="2022-08-07T17:16:13"/>
    <n v="149"/>
    <s v="A236-ws"/>
  </r>
  <r>
    <s v="CanOnWat"/>
    <x v="11"/>
    <d v="2022-06-07T00:00:00"/>
    <d v="2022-06-07T17:06:51"/>
    <n v="149"/>
    <s v="A236-ws"/>
    <s v="Device Shutdown Start"/>
    <d v="2022-06-07T00:00:00"/>
    <d v="2022-08-07T17:16:13"/>
    <n v="144"/>
    <s v="CanOnWat/jEmpG"/>
  </r>
  <r>
    <s v="CanOnWat"/>
    <x v="9"/>
    <d v="2022-06-07T00:00:00"/>
    <d v="2022-06-07T17:06:32"/>
    <n v="139"/>
    <s v="CanOnWat/sEmpX,A182-ws"/>
    <s v="User Logout Start"/>
    <d v="2022-06-07T00:00:00"/>
    <d v="2022-08-07T17:15:20"/>
    <e v="#N/A"/>
    <e v="#N/A"/>
  </r>
  <r>
    <s v="CanOnWat"/>
    <x v="11"/>
    <d v="2022-06-07T00:00:00"/>
    <d v="2022-06-07T17:06:07"/>
    <n v="144"/>
    <s v="CanOnWat/jEmpG"/>
    <s v="User Logout is Good"/>
    <e v="#N/A"/>
    <d v="2022-08-07T17:16:13"/>
    <n v="139"/>
    <s v="CanOnWat/jEmpG,A236-ws"/>
  </r>
  <r>
    <s v="CanOnWat"/>
    <x v="4"/>
    <d v="2022-06-07T00:00:00"/>
    <d v="2022-06-07T17:04:39"/>
    <n v="156"/>
    <m/>
    <s v="PowerDown Or Network Disconnect Discovered"/>
    <d v="2022-06-07T00:00:00"/>
    <d v="2022-08-07T17:15:20"/>
    <n v="151"/>
    <s v="S226-ws"/>
  </r>
  <r>
    <s v="CanOnWat"/>
    <x v="4"/>
    <d v="2022-06-07T00:00:00"/>
    <d v="2022-06-07T17:04:29"/>
    <n v="151"/>
    <s v="S226-ws"/>
    <s v="Device Shutdown Finish"/>
    <d v="2022-06-07T00:00:00"/>
    <d v="2022-08-07T17:15:20"/>
    <n v="149"/>
    <s v="S226-ws"/>
  </r>
  <r>
    <s v="CanOnWat"/>
    <x v="11"/>
    <d v="2022-06-07T00:00:00"/>
    <d v="2022-06-07T17:04:18"/>
    <n v="139"/>
    <s v="CanOnWat/jEmpG,A236-ws"/>
    <s v="User Logout Start"/>
    <e v="#N/A"/>
    <d v="2022-08-07T17:16:13"/>
    <e v="#N/A"/>
    <e v="#N/A"/>
  </r>
  <r>
    <s v="CanOnWat"/>
    <x v="4"/>
    <d v="2022-06-07T00:00:00"/>
    <d v="2022-06-07T17:03:51"/>
    <n v="149"/>
    <s v="S226-ws"/>
    <s v="Device Shutdown Start"/>
    <d v="2022-06-07T00:00:00"/>
    <d v="2022-08-07T17:15:20"/>
    <n v="144"/>
    <s v="CanOnWat/jEmpB"/>
  </r>
  <r>
    <s v="CanOnWat"/>
    <x v="4"/>
    <d v="2022-06-07T00:00:00"/>
    <d v="2022-06-07T17:03:29"/>
    <n v="144"/>
    <s v="CanOnWat/jEmpB"/>
    <s v="User Logout is Good"/>
    <d v="2022-06-07T00:00:00"/>
    <d v="2022-08-07T17:15:20"/>
    <n v="139"/>
    <s v="CanOnWat/jEmpB,S226-ws"/>
  </r>
  <r>
    <s v="CanOnWat"/>
    <x v="4"/>
    <d v="2022-06-07T00:00:00"/>
    <d v="2022-06-07T17:02:59"/>
    <n v="139"/>
    <s v="CanOnWat/jEmpB,S226-ws"/>
    <s v="User Logout Start"/>
    <d v="2022-06-07T00:00:00"/>
    <d v="2022-08-07T17:15:20"/>
    <e v="#N/A"/>
    <e v="#N/A"/>
  </r>
  <r>
    <s v="CanOnTor"/>
    <x v="14"/>
    <d v="2022-06-07T00:00:00"/>
    <d v="2022-06-07T17:01:58"/>
    <n v="156"/>
    <m/>
    <s v="PowerDown Or Network Disconnect Discovered"/>
    <d v="2022-06-07T00:00:00"/>
    <d v="2022-08-07T17:15:20"/>
    <n v="151"/>
    <s v="Y132-ws"/>
  </r>
  <r>
    <s v="CanOnTor"/>
    <x v="14"/>
    <d v="2022-06-07T00:00:00"/>
    <d v="2022-06-07T17:01:45"/>
    <n v="151"/>
    <s v="Y132-ws"/>
    <s v="Device Shutdown Finish"/>
    <d v="2022-06-07T00:00:00"/>
    <d v="2022-08-07T17:15:20"/>
    <n v="149"/>
    <s v="Y132-ws"/>
  </r>
  <r>
    <s v="CanOnWat"/>
    <x v="2"/>
    <d v="2022-06-07T00:00:00"/>
    <d v="2022-06-07T17:01:37"/>
    <n v="156"/>
    <m/>
    <s v="PowerDown Or Network Disconnect Discovered"/>
    <d v="2022-06-07T00:00:00"/>
    <d v="2022-08-07T17:15:20"/>
    <n v="151"/>
    <s v="V157-ws"/>
  </r>
  <r>
    <s v="CanOnWat"/>
    <x v="2"/>
    <d v="2022-06-07T00:00:00"/>
    <d v="2022-06-07T17:01:25"/>
    <n v="151"/>
    <s v="V157-ws"/>
    <s v="Device Shutdown Finish"/>
    <d v="2022-06-07T00:00:00"/>
    <d v="2022-08-07T17:15:20"/>
    <n v="149"/>
    <s v="V157-ws"/>
  </r>
  <r>
    <s v="CanOnTor"/>
    <x v="14"/>
    <d v="2022-06-07T00:00:00"/>
    <d v="2022-06-07T17:00:57"/>
    <n v="149"/>
    <s v="Y132-ws"/>
    <s v="Device Shutdown Start"/>
    <d v="2022-06-07T00:00:00"/>
    <d v="2022-08-07T17:15:20"/>
    <n v="144"/>
    <s v="CanOnTor/qEmpD"/>
  </r>
  <r>
    <s v="CanOnWat"/>
    <x v="2"/>
    <d v="2022-06-07T00:00:00"/>
    <d v="2022-06-07T17:00:35"/>
    <n v="149"/>
    <s v="V157-ws"/>
    <s v="Device Shutdown Start"/>
    <d v="2022-06-07T00:00:00"/>
    <d v="2022-08-07T17:15:20"/>
    <n v="144"/>
    <s v="CanOnWat/xEmpH"/>
  </r>
  <r>
    <s v="CanOnWat"/>
    <x v="2"/>
    <d v="2022-06-07T00:00:00"/>
    <d v="2022-06-07T16:59:58"/>
    <n v="144"/>
    <s v="CanOnWat/xEmpH"/>
    <s v="User Logout is Good"/>
    <e v="#N/A"/>
    <d v="2022-08-07T17:15:20"/>
    <n v="139"/>
    <s v="CanOnWat/xEmpH,V157-ws"/>
  </r>
  <r>
    <s v="CanOnTor"/>
    <x v="14"/>
    <d v="2022-06-07T00:00:00"/>
    <d v="2022-06-07T16:59:42"/>
    <n v="144"/>
    <s v="CanOnTor/qEmpD"/>
    <s v="User Logout is Good"/>
    <d v="2022-06-07T00:00:00"/>
    <d v="2022-08-07T17:15:20"/>
    <n v="139"/>
    <s v="CanOnTor/qEmpD,Y132-ws"/>
  </r>
  <r>
    <s v="CanOnTor"/>
    <x v="14"/>
    <d v="2022-06-07T00:00:00"/>
    <d v="2022-06-07T16:59:07"/>
    <n v="139"/>
    <s v="CanOnTor/qEmpD,Y132-ws"/>
    <s v="User Logout Start"/>
    <d v="2022-06-07T00:00:00"/>
    <d v="2022-08-07T17:15:20"/>
    <e v="#N/A"/>
    <e v="#N/A"/>
  </r>
  <r>
    <s v="CanOnWat"/>
    <x v="2"/>
    <d v="2022-06-07T00:00:00"/>
    <d v="2022-06-07T16:58:03"/>
    <n v="139"/>
    <s v="CanOnWat/xEmpH,V157-ws"/>
    <s v="User Logout Start"/>
    <e v="#N/A"/>
    <d v="2022-08-07T17:15:20"/>
    <e v="#N/A"/>
    <e v="#N/A"/>
  </r>
  <r>
    <s v="CanOnTor"/>
    <x v="7"/>
    <d v="2022-06-07T00:00:00"/>
    <d v="2022-06-07T16:55:34"/>
    <n v="156"/>
    <m/>
    <s v="PowerDown Or Network Disconnect Discovered"/>
    <d v="2022-06-07T00:00:00"/>
    <d v="2022-08-07T17:15:20"/>
    <n v="144"/>
    <s v="CanOnTor/sEmpX"/>
  </r>
  <r>
    <s v="CanOnWat"/>
    <x v="15"/>
    <d v="2022-06-07T00:00:00"/>
    <d v="2022-06-07T16:55:26"/>
    <n v="156"/>
    <m/>
    <s v="PowerDown Or Network Disconnect Discovered"/>
    <d v="2022-06-07T00:00:00"/>
    <d v="2022-08-07T17:15:20"/>
    <n v="151"/>
    <s v="F182-ws"/>
  </r>
  <r>
    <s v="CanOnTor"/>
    <x v="7"/>
    <d v="2022-06-07T00:00:00"/>
    <d v="2022-06-07T16:55:20"/>
    <n v="144"/>
    <s v="CanOnTor/sEmpX"/>
    <s v="User Logout is Good"/>
    <d v="2022-06-07T00:00:00"/>
    <d v="2022-08-07T17:15:20"/>
    <n v="139"/>
    <s v="CanOnTor/sEmpX"/>
  </r>
  <r>
    <s v="CanOnWat"/>
    <x v="15"/>
    <d v="2022-06-07T00:00:00"/>
    <d v="2022-06-07T16:55:13"/>
    <n v="151"/>
    <s v="F182-ws"/>
    <s v="Device Shutdown Finish"/>
    <d v="2022-06-07T00:00:00"/>
    <d v="2022-08-07T17:15:20"/>
    <n v="149"/>
    <s v="F182-ws"/>
  </r>
  <r>
    <s v="CanOnTor"/>
    <x v="7"/>
    <d v="2022-06-07T00:00:00"/>
    <d v="2022-06-07T16:54:43"/>
    <n v="139"/>
    <s v="CanOnTor/sEmpX"/>
    <s v="User Logout Start"/>
    <d v="2022-06-07T00:00:00"/>
    <d v="2022-08-07T17:15:20"/>
    <e v="#N/A"/>
    <e v="#N/A"/>
  </r>
  <r>
    <s v="CanOnWat"/>
    <x v="15"/>
    <d v="2022-06-07T00:00:00"/>
    <d v="2022-06-07T16:53:58"/>
    <n v="149"/>
    <s v="F182-ws"/>
    <s v="Device Shutdown Start"/>
    <d v="2022-06-07T00:00:00"/>
    <d v="2022-08-07T17:15:20"/>
    <n v="144"/>
    <s v="CanOnWat/pEmpL"/>
  </r>
  <r>
    <s v="CanOnWat"/>
    <x v="15"/>
    <d v="2022-06-07T00:00:00"/>
    <d v="2022-06-07T16:53:22"/>
    <n v="144"/>
    <s v="CanOnWat/pEmpL"/>
    <s v="User Logout is Good"/>
    <d v="2022-06-07T00:00:00"/>
    <d v="2022-08-07T17:15:20"/>
    <n v="139"/>
    <s v="CanOnWat/pEmpL,F182-ws"/>
  </r>
  <r>
    <s v="CanOnWat"/>
    <x v="15"/>
    <d v="2022-06-07T00:00:00"/>
    <d v="2022-06-07T16:51:37"/>
    <n v="139"/>
    <s v="CanOnWat/pEmpL,F182-ws"/>
    <s v="User Logout Start"/>
    <e v="#N/A"/>
    <d v="2022-08-07T17:15:20"/>
    <e v="#N/A"/>
    <e v="#N/A"/>
  </r>
  <r>
    <s v="CanOnTor"/>
    <x v="3"/>
    <d v="2022-06-07T00:00:00"/>
    <d v="2022-06-07T16:49:51"/>
    <n v="156"/>
    <m/>
    <s v="PowerDown Or Network Disconnect Discovered"/>
    <d v="2022-06-07T00:00:00"/>
    <d v="2022-08-07T17:15:20"/>
    <n v="151"/>
    <s v="T217-ws"/>
  </r>
  <r>
    <s v="CanOnTor"/>
    <x v="3"/>
    <d v="2022-06-07T00:00:00"/>
    <d v="2022-06-07T16:49:39"/>
    <n v="151"/>
    <s v="T217-ws"/>
    <s v="Device Shutdown Finish"/>
    <d v="2022-06-07T00:00:00"/>
    <d v="2022-08-07T17:15:20"/>
    <n v="149"/>
    <s v="T217-ws"/>
  </r>
  <r>
    <s v="CanOnTor"/>
    <x v="3"/>
    <d v="2022-06-07T00:00:00"/>
    <d v="2022-06-07T16:49:07"/>
    <n v="149"/>
    <s v="T217-ws"/>
    <s v="Device Shutdown Start"/>
    <d v="2022-06-07T00:00:00"/>
    <d v="2022-08-07T17:15:20"/>
    <n v="144"/>
    <s v="CanOnTor/nEmpM"/>
  </r>
  <r>
    <s v="CanOnTor"/>
    <x v="3"/>
    <d v="2022-06-07T00:00:00"/>
    <d v="2022-06-07T16:48:06"/>
    <n v="144"/>
    <s v="CanOnTor/nEmpM"/>
    <s v="User Logout is Good"/>
    <d v="2022-06-07T00:00:00"/>
    <d v="2022-08-07T17:15:20"/>
    <n v="139"/>
    <s v="CanOnTor/nEmpM,T217-ws"/>
  </r>
  <r>
    <s v="CanOnTor"/>
    <x v="3"/>
    <d v="2022-06-07T00:00:00"/>
    <d v="2022-06-07T16:47:33"/>
    <n v="139"/>
    <s v="CanOnTor/nEmpM,T217-ws"/>
    <s v="User Logout Start"/>
    <d v="2022-06-07T00:00:00"/>
    <d v="2022-08-07T17:15:20"/>
    <e v="#N/A"/>
    <e v="#N/A"/>
  </r>
  <r>
    <s v="CanOnWat"/>
    <x v="16"/>
    <d v="2022-06-07T00:00:00"/>
    <d v="2022-06-07T16:46:57"/>
    <n v="156"/>
    <m/>
    <s v="PowerDown Or Network Disconnect Discovered"/>
    <d v="2022-06-07T00:00:00"/>
    <d v="2022-08-07T17:15:20"/>
    <n v="151"/>
    <s v="C225-ws"/>
  </r>
  <r>
    <s v="CanOnWat"/>
    <x v="16"/>
    <d v="2022-06-07T00:00:00"/>
    <d v="2022-06-07T16:46:44"/>
    <n v="151"/>
    <s v="C225-ws"/>
    <s v="Device Shutdown Finish"/>
    <d v="2022-06-07T00:00:00"/>
    <d v="2022-08-07T17:15:20"/>
    <n v="149"/>
    <s v="C225-ws"/>
  </r>
  <r>
    <s v="CanOnWat"/>
    <x v="17"/>
    <d v="2022-06-07T00:00:00"/>
    <d v="2022-06-07T16:45:52"/>
    <n v="156"/>
    <m/>
    <s v="PowerDown Or Network Disconnect Discovered"/>
    <d v="2022-06-07T00:00:00"/>
    <d v="2022-08-07T17:15:20"/>
    <n v="151"/>
    <s v="F184-ws"/>
  </r>
  <r>
    <s v="CanOnWat"/>
    <x v="16"/>
    <d v="2022-06-07T00:00:00"/>
    <d v="2022-06-07T16:45:50"/>
    <n v="149"/>
    <s v="C225-ws"/>
    <s v="Device Shutdown Start"/>
    <d v="2022-06-07T00:00:00"/>
    <d v="2022-08-07T17:15:20"/>
    <n v="144"/>
    <s v="CanOnWat/lEmpA"/>
  </r>
  <r>
    <s v="CanOnWat"/>
    <x v="17"/>
    <d v="2022-06-07T00:00:00"/>
    <d v="2022-06-07T16:45:40"/>
    <n v="151"/>
    <s v="F184-ws"/>
    <s v="Device Shutdown Finish"/>
    <d v="2022-06-07T00:00:00"/>
    <d v="2022-08-07T17:15:20"/>
    <n v="149"/>
    <s v="F184-ws"/>
  </r>
  <r>
    <s v="CanOnWat"/>
    <x v="17"/>
    <d v="2022-06-07T00:00:00"/>
    <d v="2022-06-07T16:45:05"/>
    <n v="149"/>
    <s v="F184-ws"/>
    <s v="Device Shutdown Start"/>
    <d v="2022-06-07T00:00:00"/>
    <d v="2022-08-07T17:15:20"/>
    <n v="144"/>
    <s v="CanOnWat/hEmpW"/>
  </r>
  <r>
    <s v="CanOnWat"/>
    <x v="17"/>
    <d v="2022-06-07T00:00:00"/>
    <d v="2022-06-07T16:44:40"/>
    <n v="144"/>
    <s v="CanOnWat/hEmpW"/>
    <s v="User Logout is Good"/>
    <d v="2022-06-07T00:00:00"/>
    <d v="2022-08-07T17:15:20"/>
    <n v="139"/>
    <s v="CanOnWat/hEmpW,F184-ws"/>
  </r>
  <r>
    <s v="CanOnWat"/>
    <x v="16"/>
    <d v="2022-06-07T00:00:00"/>
    <d v="2022-06-07T16:44:35"/>
    <n v="144"/>
    <s v="CanOnWat/lEmpA"/>
    <s v="User Logout is Good"/>
    <d v="2022-06-07T00:00:00"/>
    <d v="2022-08-07T17:15:20"/>
    <n v="139"/>
    <s v="CanOnWat/lEmpA,C225-ws"/>
  </r>
  <r>
    <s v="CanOnWat"/>
    <x v="17"/>
    <d v="2022-06-07T00:00:00"/>
    <d v="2022-06-07T16:44:04"/>
    <n v="139"/>
    <s v="CanOnWat/hEmpW,F184-ws"/>
    <s v="User Logout Start"/>
    <d v="2022-06-07T00:00:00"/>
    <d v="2022-08-07T17:15:20"/>
    <e v="#N/A"/>
    <e v="#N/A"/>
  </r>
  <r>
    <s v="CanOnWat"/>
    <x v="16"/>
    <d v="2022-06-07T00:00:00"/>
    <d v="2022-06-07T16:44:02"/>
    <n v="139"/>
    <s v="CanOnWat/lEmpA,C225-ws"/>
    <s v="User Logout Start"/>
    <d v="2022-06-07T00:00:00"/>
    <d v="2022-08-07T17:15:20"/>
    <e v="#N/A"/>
    <e v="#N/A"/>
  </r>
  <r>
    <s v="CanOnWat"/>
    <x v="23"/>
    <d v="2022-06-07T00:00:00"/>
    <d v="2022-06-07T16:43:42"/>
    <n v="156"/>
    <m/>
    <s v="PowerDown Or Network Disconnect Discovered"/>
    <d v="2022-06-07T00:00:00"/>
    <d v="2022-08-07T17:15:20"/>
    <n v="151"/>
    <s v="J167-ws"/>
  </r>
  <r>
    <s v="CanOnWat"/>
    <x v="23"/>
    <d v="2022-06-07T00:00:00"/>
    <d v="2022-06-07T16:43:28"/>
    <n v="151"/>
    <s v="J167-ws"/>
    <s v="Device Shutdown Finish"/>
    <d v="2022-06-07T00:00:00"/>
    <d v="2022-08-07T17:15:20"/>
    <n v="149"/>
    <s v="J167-ws"/>
  </r>
  <r>
    <s v="CanOnWat"/>
    <x v="23"/>
    <d v="2022-06-07T00:00:00"/>
    <d v="2022-06-07T16:43:07"/>
    <n v="149"/>
    <s v="J167-ws"/>
    <s v="Device Shutdown Start"/>
    <d v="2022-06-07T00:00:00"/>
    <d v="2022-08-07T17:15:20"/>
    <n v="144"/>
    <s v="CanOnWat/oEmpO"/>
  </r>
  <r>
    <s v="CanOnWat"/>
    <x v="13"/>
    <d v="2022-06-07T00:00:00"/>
    <d v="2022-06-07T16:42:44"/>
    <n v="156"/>
    <m/>
    <s v="PowerDown Or Network Disconnect Discovered"/>
    <d v="2022-06-07T00:00:00"/>
    <d v="2022-08-07T17:42:49"/>
    <n v="144"/>
    <s v="CanOnWat/xEmpH"/>
  </r>
  <r>
    <s v="CanOnTor"/>
    <x v="24"/>
    <d v="2022-06-07T00:00:00"/>
    <d v="2022-06-07T16:42:40"/>
    <n v="156"/>
    <m/>
    <s v="PowerDown Or Network Disconnect Discovered"/>
    <d v="2022-06-07T00:00:00"/>
    <e v="#N/A"/>
    <n v="144"/>
    <s v="CanOnTor/cEmpZ"/>
  </r>
  <r>
    <s v="CanOnWat"/>
    <x v="13"/>
    <d v="2022-06-07T00:00:00"/>
    <d v="2022-06-07T16:42:34"/>
    <n v="144"/>
    <s v="CanOnWat/xEmpH"/>
    <s v="User Logout is Good"/>
    <d v="2022-06-07T00:00:00"/>
    <d v="2022-08-07T17:42:49"/>
    <n v="139"/>
    <s v="CanOnWat/xEmpH"/>
  </r>
  <r>
    <s v="CanOnTor"/>
    <x v="24"/>
    <d v="2022-06-07T00:00:00"/>
    <d v="2022-06-07T16:42:29"/>
    <n v="144"/>
    <s v="CanOnTor/cEmpZ"/>
    <s v="User Logout is Good"/>
    <d v="2022-06-07T00:00:00"/>
    <e v="#N/A"/>
    <n v="139"/>
    <s v="CanOnTor/cEmpZ"/>
  </r>
  <r>
    <s v="CanOnWat"/>
    <x v="23"/>
    <d v="2022-06-07T00:00:00"/>
    <d v="2022-06-07T16:42:16"/>
    <n v="144"/>
    <s v="CanOnWat/oEmpO"/>
    <s v="User Logout is Good"/>
    <d v="2022-06-07T00:00:00"/>
    <d v="2022-08-07T17:15:20"/>
    <n v="139"/>
    <s v="CanOnWat/oEmpO,J167-ws"/>
  </r>
  <r>
    <s v="CanOnWat"/>
    <x v="5"/>
    <d v="2022-06-07T00:00:00"/>
    <d v="2022-06-07T16:42:12"/>
    <n v="156"/>
    <m/>
    <s v="PowerDown Or Network Disconnect Discovered"/>
    <d v="2022-06-07T00:00:00"/>
    <d v="2022-08-07T17:15:20"/>
    <n v="144"/>
    <s v="CanOnWat/lEmpA"/>
  </r>
  <r>
    <s v="CanOnWat"/>
    <x v="13"/>
    <d v="2022-06-07T00:00:00"/>
    <d v="2022-06-07T16:42:00"/>
    <n v="139"/>
    <s v="CanOnWat/xEmpH"/>
    <s v="User Logout Start"/>
    <d v="2022-06-07T00:00:00"/>
    <d v="2022-08-07T17:42:49"/>
    <e v="#N/A"/>
    <e v="#N/A"/>
  </r>
  <r>
    <s v="CanOnWat"/>
    <x v="5"/>
    <d v="2022-06-07T00:00:00"/>
    <d v="2022-06-07T16:42:00"/>
    <n v="144"/>
    <s v="CanOnWat/lEmpA"/>
    <s v="User Logout is Good"/>
    <d v="2022-06-07T00:00:00"/>
    <d v="2022-08-07T17:15:20"/>
    <n v="139"/>
    <s v="CanOnWat/lEmpA"/>
  </r>
  <r>
    <s v="CanOnTor"/>
    <x v="24"/>
    <d v="2022-06-07T00:00:00"/>
    <d v="2022-06-07T16:41:49"/>
    <n v="139"/>
    <s v="CanOnTor/cEmpZ"/>
    <s v="User Logout Start"/>
    <e v="#N/A"/>
    <e v="#N/A"/>
    <e v="#N/A"/>
    <e v="#N/A"/>
  </r>
  <r>
    <s v="CanOnWat"/>
    <x v="23"/>
    <d v="2022-06-07T00:00:00"/>
    <d v="2022-06-07T16:41:46"/>
    <n v="139"/>
    <s v="CanOnWat/oEmpO,J167-ws"/>
    <s v="User Logout Start"/>
    <d v="2022-06-07T00:00:00"/>
    <d v="2022-08-07T17:15:20"/>
    <e v="#N/A"/>
    <e v="#N/A"/>
  </r>
  <r>
    <s v="CanOnWat"/>
    <x v="5"/>
    <d v="2022-06-07T00:00:00"/>
    <d v="2022-06-07T16:41:30"/>
    <n v="139"/>
    <s v="CanOnWat/lEmpA"/>
    <s v="User Logout Start"/>
    <d v="2022-06-07T00:00:00"/>
    <d v="2022-08-07T17:15:20"/>
    <e v="#N/A"/>
    <e v="#N/A"/>
  </r>
  <r>
    <s v="CanOnWat"/>
    <x v="0"/>
    <d v="2022-06-07T00:00:00"/>
    <d v="2022-06-07T16:41:08"/>
    <n v="156"/>
    <m/>
    <s v="PowerDown Or Network Disconnect Discovered"/>
    <d v="2022-06-07T00:00:00"/>
    <d v="2022-08-07T17:42:49"/>
    <n v="151"/>
    <s v="J165-ws"/>
  </r>
  <r>
    <s v="CanOnWat"/>
    <x v="0"/>
    <d v="2022-06-07T00:00:00"/>
    <d v="2022-06-07T16:40:55"/>
    <n v="151"/>
    <s v="J165-ws"/>
    <s v="Device Shutdown Finish"/>
    <d v="2022-06-07T00:00:00"/>
    <d v="2022-08-07T17:42:49"/>
    <n v="149"/>
    <s v="J165-ws"/>
  </r>
  <r>
    <s v="CanOnWat"/>
    <x v="18"/>
    <d v="2022-06-07T00:00:00"/>
    <d v="2022-06-07T16:39:53"/>
    <n v="156"/>
    <m/>
    <s v="PowerDown Or Network Disconnect Discovered"/>
    <d v="2022-06-07T00:00:00"/>
    <d v="2022-08-07T17:42:49"/>
    <n v="151"/>
    <s v="V175-ws"/>
  </r>
  <r>
    <s v="CanOnWat"/>
    <x v="18"/>
    <d v="2022-06-07T00:00:00"/>
    <d v="2022-06-07T16:39:42"/>
    <n v="151"/>
    <s v="V175-ws"/>
    <s v="Device Shutdown Finish"/>
    <d v="2022-06-07T00:00:00"/>
    <d v="2022-08-07T17:42:49"/>
    <n v="149"/>
    <s v="V175-ws"/>
  </r>
  <r>
    <s v="CanOnWat"/>
    <x v="0"/>
    <d v="2022-06-07T00:00:00"/>
    <d v="2022-06-07T16:39:37"/>
    <n v="149"/>
    <s v="J165-ws"/>
    <s v="Device Shutdown Start"/>
    <d v="2022-06-07T00:00:00"/>
    <d v="2022-08-07T17:42:49"/>
    <n v="144"/>
    <s v="CanOnWat/hEmpP"/>
  </r>
  <r>
    <s v="CanOnTor"/>
    <x v="10"/>
    <d v="2022-06-07T00:00:00"/>
    <d v="2022-06-07T16:39:12"/>
    <n v="156"/>
    <m/>
    <s v="PowerDown Or Network Disconnect Discovered"/>
    <d v="2022-06-07T00:00:00"/>
    <d v="2022-08-07T17:15:20"/>
    <n v="151"/>
    <s v="F110-ws"/>
  </r>
  <r>
    <s v="CanOnWat"/>
    <x v="0"/>
    <d v="2022-06-07T00:00:00"/>
    <d v="2022-06-07T16:39:07"/>
    <n v="144"/>
    <s v="CanOnWat/hEmpP"/>
    <s v="User Logout is Good"/>
    <e v="#N/A"/>
    <d v="2022-08-07T17:42:49"/>
    <n v="139"/>
    <s v="CanOnWat/hEmpP,J165-ws"/>
  </r>
  <r>
    <s v="CanOnTor"/>
    <x v="10"/>
    <d v="2022-06-07T00:00:00"/>
    <d v="2022-06-07T16:38:58"/>
    <n v="151"/>
    <s v="F110-ws"/>
    <s v="Device Shutdown Finish"/>
    <d v="2022-06-07T00:00:00"/>
    <d v="2022-08-07T17:15:20"/>
    <n v="149"/>
    <s v="F110-ws"/>
  </r>
  <r>
    <s v="CanOnWat"/>
    <x v="18"/>
    <d v="2022-06-07T00:00:00"/>
    <d v="2022-06-07T16:38:28"/>
    <n v="149"/>
    <s v="V175-ws"/>
    <s v="Device Shutdown Start"/>
    <d v="2022-06-07T00:00:00"/>
    <d v="2022-08-07T17:42:49"/>
    <n v="144"/>
    <s v="CanOnWat/xEmpN"/>
  </r>
  <r>
    <s v="CanOnWat"/>
    <x v="0"/>
    <d v="2022-06-07T00:00:00"/>
    <d v="2022-06-07T16:38:28"/>
    <n v="139"/>
    <s v="CanOnWat/hEmpP,J165-ws"/>
    <s v="User Logout Start"/>
    <e v="#N/A"/>
    <d v="2022-08-07T17:42:49"/>
    <e v="#N/A"/>
    <e v="#N/A"/>
  </r>
  <r>
    <s v="CanOnTor"/>
    <x v="10"/>
    <d v="2022-06-07T00:00:00"/>
    <d v="2022-06-07T16:38:17"/>
    <n v="149"/>
    <s v="F110-ws"/>
    <s v="Device Shutdown Start"/>
    <d v="2022-06-07T00:00:00"/>
    <d v="2022-08-07T17:15:20"/>
    <n v="144"/>
    <s v="CanOnTor/nEmpU"/>
  </r>
  <r>
    <s v="CanOnWat"/>
    <x v="18"/>
    <d v="2022-06-07T00:00:00"/>
    <d v="2022-06-07T16:38:05"/>
    <n v="144"/>
    <s v="CanOnWat/xEmpN"/>
    <s v="User Logout is Good"/>
    <d v="2022-06-07T00:00:00"/>
    <d v="2022-08-07T17:42:49"/>
    <n v="139"/>
    <s v="CanOnWat/xEmpN,V175-ws"/>
  </r>
  <r>
    <s v="CanOnTor"/>
    <x v="10"/>
    <d v="2022-06-07T00:00:00"/>
    <d v="2022-06-07T16:37:28"/>
    <n v="144"/>
    <s v="CanOnTor/nEmpU"/>
    <s v="User Logout is Good"/>
    <d v="2022-06-07T00:00:00"/>
    <d v="2022-08-07T17:15:20"/>
    <n v="139"/>
    <s v="CanOnTor/nEmpU,F110-ws"/>
  </r>
  <r>
    <s v="CanOnWat"/>
    <x v="18"/>
    <d v="2022-06-07T00:00:00"/>
    <d v="2022-06-07T16:37:25"/>
    <n v="139"/>
    <s v="CanOnWat/xEmpN,V175-ws"/>
    <s v="User Logout Start"/>
    <e v="#N/A"/>
    <d v="2022-08-07T17:42:49"/>
    <e v="#N/A"/>
    <e v="#N/A"/>
  </r>
  <r>
    <s v="CanOnWat"/>
    <x v="25"/>
    <d v="2022-06-07T00:00:00"/>
    <d v="2022-06-07T16:37:03"/>
    <n v="156"/>
    <m/>
    <s v="PowerDown Or Network Disconnect Discovered"/>
    <d v="2022-06-07T00:00:00"/>
    <d v="2022-08-07T17:15:20"/>
    <n v="144"/>
    <s v="CanOnWat/oEmpJ"/>
  </r>
  <r>
    <s v="CanOnWat"/>
    <x v="25"/>
    <d v="2022-06-07T00:00:00"/>
    <d v="2022-06-07T16:36:50"/>
    <n v="144"/>
    <s v="CanOnWat/oEmpJ"/>
    <s v="User Logout is Good"/>
    <d v="2022-06-07T00:00:00"/>
    <d v="2022-08-07T17:15:20"/>
    <n v="139"/>
    <s v="CanOnWat/oEmpJ"/>
  </r>
  <r>
    <s v="CanOnTor"/>
    <x v="10"/>
    <d v="2022-06-07T00:00:00"/>
    <d v="2022-06-07T16:36:50"/>
    <n v="139"/>
    <s v="CanOnTor/nEmpU,F110-ws"/>
    <s v="User Logout Start"/>
    <d v="2022-06-07T00:00:00"/>
    <d v="2022-08-07T17:15:20"/>
    <e v="#N/A"/>
    <e v="#N/A"/>
  </r>
  <r>
    <s v="CanOnWat"/>
    <x v="25"/>
    <d v="2022-06-07T00:00:00"/>
    <d v="2022-06-07T16:36:18"/>
    <n v="139"/>
    <s v="CanOnWat/oEmpJ"/>
    <s v="User Logout Start"/>
    <e v="#N/A"/>
    <d v="2022-08-07T17:15:20"/>
    <e v="#N/A"/>
    <e v="#N/A"/>
  </r>
  <r>
    <s v="CanOnWat"/>
    <x v="27"/>
    <d v="2022-06-07T00:00:00"/>
    <d v="2022-06-07T16:30:45"/>
    <n v="156"/>
    <m/>
    <s v="PowerDown Or Network Disconnect Discovered"/>
    <d v="2022-06-07T00:00:00"/>
    <d v="2022-08-07T17:15:20"/>
    <n v="151"/>
    <s v="Y130-ws"/>
  </r>
  <r>
    <s v="CanOnWat"/>
    <x v="27"/>
    <d v="2022-06-07T00:00:00"/>
    <d v="2022-06-07T16:30:35"/>
    <n v="151"/>
    <s v="Y130-ws"/>
    <s v="Device Shutdown Finish"/>
    <d v="2022-06-07T00:00:00"/>
    <d v="2022-08-07T17:15:20"/>
    <n v="149"/>
    <s v="Y130-ws"/>
  </r>
  <r>
    <s v="CanOnWat"/>
    <x v="27"/>
    <d v="2022-06-07T00:00:00"/>
    <d v="2022-06-07T16:29:48"/>
    <n v="149"/>
    <s v="Y130-ws"/>
    <s v="Device Shutdown Start"/>
    <d v="2022-06-07T00:00:00"/>
    <d v="2022-08-07T17:15:20"/>
    <n v="144"/>
    <s v="CanOnWat/fEmpV"/>
  </r>
  <r>
    <s v="CanOnTor"/>
    <x v="12"/>
    <d v="2022-06-07T00:00:00"/>
    <d v="2022-06-07T16:29:10"/>
    <n v="156"/>
    <m/>
    <s v="PowerDown Or Network Disconnect Discovered"/>
    <e v="#N/A"/>
    <d v="2022-08-07T17:15:20"/>
    <n v="151"/>
    <s v="S194-ws"/>
  </r>
  <r>
    <s v="CanOnWat"/>
    <x v="27"/>
    <d v="2022-06-07T00:00:00"/>
    <d v="2022-06-07T16:29:04"/>
    <n v="144"/>
    <s v="CanOnWat/fEmpV"/>
    <s v="User Logout is Good"/>
    <d v="2022-06-07T00:00:00"/>
    <d v="2022-08-07T17:15:20"/>
    <n v="139"/>
    <s v="CanOnWat/fEmpV,Y130-ws"/>
  </r>
  <r>
    <s v="CanOnTor"/>
    <x v="28"/>
    <d v="2022-06-07T00:00:00"/>
    <d v="2022-06-07T16:28:58"/>
    <n v="156"/>
    <m/>
    <s v="PowerDown Or Network Disconnect Discovered"/>
    <d v="2022-06-07T00:00:00"/>
    <d v="2022-08-07T17:15:20"/>
    <n v="151"/>
    <s v="V111-ws"/>
  </r>
  <r>
    <s v="CanOnTor"/>
    <x v="12"/>
    <d v="2022-06-07T00:00:00"/>
    <d v="2022-06-07T16:28:56"/>
    <n v="151"/>
    <s v="S194-ws"/>
    <s v="Device Shutdown Finish"/>
    <e v="#N/A"/>
    <d v="2022-08-07T17:15:20"/>
    <n v="149"/>
    <s v="S194-ws"/>
  </r>
  <r>
    <s v="CanOnTor"/>
    <x v="28"/>
    <d v="2022-06-07T00:00:00"/>
    <d v="2022-06-07T16:28:47"/>
    <n v="151"/>
    <s v="V111-ws"/>
    <s v="Device Shutdown Finish"/>
    <d v="2022-06-07T00:00:00"/>
    <d v="2022-08-07T17:15:20"/>
    <n v="149"/>
    <s v="V111-ws"/>
  </r>
  <r>
    <s v="CanOnTor"/>
    <x v="29"/>
    <d v="2022-06-07T00:00:00"/>
    <d v="2022-06-07T16:28:37"/>
    <n v="156"/>
    <m/>
    <s v="PowerDown Or Network Disconnect Discovered"/>
    <d v="2022-06-07T00:00:00"/>
    <d v="2022-08-07T17:15:20"/>
    <n v="151"/>
    <s v="L134-ws"/>
  </r>
  <r>
    <s v="CanOnWat"/>
    <x v="27"/>
    <d v="2022-06-07T00:00:00"/>
    <d v="2022-06-07T16:28:28"/>
    <n v="139"/>
    <s v="CanOnWat/fEmpV,Y130-ws"/>
    <s v="User Logout Start"/>
    <d v="2022-06-07T00:00:00"/>
    <d v="2022-08-07T17:15:20"/>
    <e v="#N/A"/>
    <e v="#N/A"/>
  </r>
  <r>
    <s v="CanOnTor"/>
    <x v="29"/>
    <d v="2022-06-07T00:00:00"/>
    <d v="2022-06-07T16:28:24"/>
    <n v="151"/>
    <s v="L134-ws"/>
    <s v="Device Shutdown Finish"/>
    <d v="2022-06-07T00:00:00"/>
    <d v="2022-08-07T17:15:20"/>
    <n v="149"/>
    <s v="L134-ws"/>
  </r>
  <r>
    <s v="CanOnTor"/>
    <x v="28"/>
    <d v="2022-06-07T00:00:00"/>
    <d v="2022-06-07T16:27:59"/>
    <n v="149"/>
    <s v="V111-ws"/>
    <s v="Device Shutdown Start"/>
    <d v="2022-06-07T00:00:00"/>
    <d v="2022-08-07T17:15:20"/>
    <n v="144"/>
    <s v="CanOnTor/oEmpJ"/>
  </r>
  <r>
    <s v="CanOnTor"/>
    <x v="12"/>
    <d v="2022-06-07T00:00:00"/>
    <d v="2022-06-07T16:27:46"/>
    <n v="149"/>
    <s v="S194-ws"/>
    <s v="Device Shutdown Start"/>
    <d v="2022-06-07T00:00:00"/>
    <d v="2022-08-07T17:15:20"/>
    <n v="144"/>
    <s v="CanOnTor/zEmpR"/>
  </r>
  <r>
    <s v="CanOnTor"/>
    <x v="29"/>
    <d v="2022-06-07T00:00:00"/>
    <d v="2022-06-07T16:27:39"/>
    <n v="149"/>
    <s v="L134-ws"/>
    <s v="Device Shutdown Start"/>
    <d v="2022-06-07T00:00:00"/>
    <d v="2022-08-07T17:15:20"/>
    <n v="144"/>
    <s v="CanOnTor/gEmpI"/>
  </r>
  <r>
    <s v="CanOnTor"/>
    <x v="12"/>
    <d v="2022-06-07T00:00:00"/>
    <d v="2022-06-07T16:27:10"/>
    <n v="144"/>
    <s v="CanOnTor/zEmpR"/>
    <s v="User Logout is Good"/>
    <e v="#N/A"/>
    <d v="2022-08-07T17:15:20"/>
    <n v="139"/>
    <s v="CanOnTor/zEmpR,S194-ws"/>
  </r>
  <r>
    <s v="CanOnTor"/>
    <x v="29"/>
    <d v="2022-06-07T00:00:00"/>
    <d v="2022-06-07T16:27:07"/>
    <n v="144"/>
    <s v="CanOnTor/gEmpI"/>
    <s v="User Logout is Good"/>
    <d v="2022-06-07T00:00:00"/>
    <d v="2022-08-07T17:15:20"/>
    <n v="139"/>
    <s v="CanOnTor/gEmpI,L134-ws"/>
  </r>
  <r>
    <s v="CanOnTor"/>
    <x v="28"/>
    <d v="2022-06-07T00:00:00"/>
    <d v="2022-06-07T16:26:56"/>
    <n v="144"/>
    <s v="CanOnTor/oEmpJ"/>
    <s v="User Logout is Good"/>
    <d v="2022-06-07T00:00:00"/>
    <d v="2022-08-07T17:15:20"/>
    <n v="139"/>
    <s v="CanOnTor/oEmpJ,V111-ws"/>
  </r>
  <r>
    <s v="CanOnTor"/>
    <x v="12"/>
    <d v="2022-06-07T00:00:00"/>
    <d v="2022-06-07T16:26:30"/>
    <n v="139"/>
    <s v="CanOnTor/zEmpR,S194-ws"/>
    <s v="User Logout Start"/>
    <e v="#N/A"/>
    <d v="2022-08-07T17:15:20"/>
    <e v="#N/A"/>
    <e v="#N/A"/>
  </r>
  <r>
    <s v="CanOnTor"/>
    <x v="29"/>
    <d v="2022-06-07T00:00:00"/>
    <d v="2022-06-07T16:26:27"/>
    <n v="139"/>
    <s v="CanOnTor/gEmpI,L134-ws"/>
    <s v="User Logout Start"/>
    <d v="2022-06-07T00:00:00"/>
    <d v="2022-08-07T17:15:20"/>
    <e v="#N/A"/>
    <e v="#N/A"/>
  </r>
  <r>
    <s v="CanOnTor"/>
    <x v="28"/>
    <d v="2022-06-07T00:00:00"/>
    <d v="2022-06-07T16:26:13"/>
    <n v="139"/>
    <s v="CanOnTor/oEmpJ,V111-ws"/>
    <s v="User Logout Start"/>
    <d v="2022-06-07T00:00:00"/>
    <d v="2022-08-07T17:15:20"/>
    <e v="#N/A"/>
    <e v="#N/A"/>
  </r>
  <r>
    <s v="CanOnWat"/>
    <x v="33"/>
    <d v="2022-06-07T00:00:00"/>
    <d v="2022-06-07T16:21:43"/>
    <n v="156"/>
    <m/>
    <s v="PowerDown Or Network Disconnect Discovered"/>
    <d v="2022-06-07T00:00:00"/>
    <d v="2022-08-07T17:15:20"/>
    <n v="144"/>
    <s v="CanOnWat/uEmpC"/>
  </r>
  <r>
    <s v="CanOnWat"/>
    <x v="33"/>
    <d v="2022-06-07T00:00:00"/>
    <d v="2022-06-07T16:21:32"/>
    <n v="144"/>
    <s v="CanOnWat/uEmpC"/>
    <s v="User Logout is Good"/>
    <d v="2022-06-07T00:00:00"/>
    <d v="2022-08-07T17:15:20"/>
    <n v="139"/>
    <s v="CanOnWat/uEmpC"/>
  </r>
  <r>
    <s v="CanOnWat"/>
    <x v="33"/>
    <d v="2022-06-07T00:00:00"/>
    <d v="2022-06-07T16:20:56"/>
    <n v="139"/>
    <s v="CanOnWat/uEmpC"/>
    <s v="User Logout Start"/>
    <d v="2022-06-07T00:00:00"/>
    <d v="2022-08-07T17:15:20"/>
    <e v="#N/A"/>
    <e v="#N/A"/>
  </r>
  <r>
    <s v="CanOnTor"/>
    <x v="19"/>
    <d v="2022-06-07T00:00:00"/>
    <d v="2022-06-07T16:18:12"/>
    <n v="156"/>
    <m/>
    <s v="PowerDown Or Network Disconnect Discovered"/>
    <d v="2022-06-07T00:00:00"/>
    <d v="2022-08-07T17:15:20"/>
    <n v="151"/>
    <s v="Y133-ws"/>
  </r>
  <r>
    <s v="CanOnTor"/>
    <x v="19"/>
    <d v="2022-06-07T00:00:00"/>
    <d v="2022-06-07T16:17:59"/>
    <n v="151"/>
    <s v="Y133-ws"/>
    <s v="Device Shutdown Finish"/>
    <d v="2022-06-07T00:00:00"/>
    <d v="2022-08-07T17:15:20"/>
    <n v="149"/>
    <s v="Y133-ws"/>
  </r>
  <r>
    <s v="CanOnTor"/>
    <x v="19"/>
    <d v="2022-06-07T00:00:00"/>
    <d v="2022-06-07T16:17:37"/>
    <n v="149"/>
    <s v="Y133-ws"/>
    <s v="Device Shutdown Start"/>
    <d v="2022-06-07T00:00:00"/>
    <d v="2022-08-07T17:15:20"/>
    <n v="144"/>
    <s v="CanOnTor/oEmpT"/>
  </r>
  <r>
    <s v="CanOnTor"/>
    <x v="19"/>
    <d v="2022-06-07T00:00:00"/>
    <d v="2022-06-07T16:17:04"/>
    <n v="144"/>
    <s v="CanOnTor/oEmpT"/>
    <s v="User Logout is Good"/>
    <e v="#N/A"/>
    <d v="2022-08-07T17:15:20"/>
    <n v="139"/>
    <s v="CanOnTor/oEmpT,Y133-ws"/>
  </r>
  <r>
    <s v="CanOnTor"/>
    <x v="30"/>
    <d v="2022-06-07T00:00:00"/>
    <d v="2022-06-07T16:16:27"/>
    <n v="156"/>
    <m/>
    <s v="PowerDown Or Network Disconnect Discovered"/>
    <d v="2022-06-07T00:00:00"/>
    <d v="2022-08-07T17:15:20"/>
    <n v="151"/>
    <s v="F129-ws"/>
  </r>
  <r>
    <s v="CanOnTor"/>
    <x v="30"/>
    <d v="2022-06-07T00:00:00"/>
    <d v="2022-06-07T16:16:14"/>
    <n v="151"/>
    <s v="F129-ws"/>
    <s v="Device Shutdown Finish"/>
    <d v="2022-06-07T00:00:00"/>
    <d v="2022-08-07T17:15:20"/>
    <n v="149"/>
    <s v="F129-ws"/>
  </r>
  <r>
    <s v="CanOnTor"/>
    <x v="30"/>
    <d v="2022-06-07T00:00:00"/>
    <d v="2022-06-07T16:15:43"/>
    <n v="149"/>
    <s v="F129-ws"/>
    <s v="Device Shutdown Start"/>
    <d v="2022-06-07T00:00:00"/>
    <d v="2022-08-07T17:15:20"/>
    <n v="144"/>
    <s v="CanOnTor/xEmpS"/>
  </r>
  <r>
    <s v="CanOnTor"/>
    <x v="19"/>
    <d v="2022-06-07T00:00:00"/>
    <d v="2022-06-07T16:15:05"/>
    <n v="139"/>
    <s v="CanOnTor/oEmpT,Y133-ws"/>
    <s v="User Logout Start"/>
    <d v="2022-06-07T00:00:00"/>
    <d v="2022-08-07T17:15:20"/>
    <e v="#N/A"/>
    <e v="#N/A"/>
  </r>
  <r>
    <s v="CanOnTor"/>
    <x v="30"/>
    <d v="2022-06-07T00:00:00"/>
    <d v="2022-06-07T16:15:02"/>
    <n v="144"/>
    <s v="CanOnTor/xEmpS"/>
    <s v="User Logout is Good"/>
    <d v="2022-06-07T00:00:00"/>
    <d v="2022-08-07T17:15:20"/>
    <n v="139"/>
    <s v="CanOnTor/xEmpS,F129-ws"/>
  </r>
  <r>
    <s v="CanOnTor"/>
    <x v="21"/>
    <d v="2022-06-07T00:00:00"/>
    <d v="2022-06-07T16:14:35"/>
    <n v="156"/>
    <m/>
    <s v="PowerDown Or Network Disconnect Discovered"/>
    <d v="2022-06-07T00:00:00"/>
    <d v="2022-08-07T17:15:20"/>
    <n v="144"/>
    <s v="CanOnTor/tEmpK"/>
  </r>
  <r>
    <s v="CanOnTor"/>
    <x v="21"/>
    <d v="2022-06-07T00:00:00"/>
    <d v="2022-06-07T16:14:25"/>
    <n v="144"/>
    <s v="CanOnTor/tEmpK"/>
    <s v="User Logout is Good"/>
    <d v="2022-06-07T00:00:00"/>
    <d v="2022-08-07T17:15:20"/>
    <n v="139"/>
    <s v="CanOnTor/tEmpK"/>
  </r>
  <r>
    <s v="CanOnTor"/>
    <x v="30"/>
    <d v="2022-06-07T00:00:00"/>
    <d v="2022-06-07T16:14:18"/>
    <n v="139"/>
    <s v="CanOnTor/xEmpS,F129-ws"/>
    <s v="User Logout Start"/>
    <d v="2022-06-07T00:00:00"/>
    <d v="2022-08-07T17:15:20"/>
    <e v="#N/A"/>
    <e v="#N/A"/>
  </r>
  <r>
    <s v="CanOnTor"/>
    <x v="21"/>
    <d v="2022-06-07T00:00:00"/>
    <d v="2022-06-07T16:13:49"/>
    <n v="139"/>
    <s v="CanOnTor/tEmpK"/>
    <s v="User Logout Start"/>
    <d v="2022-06-07T00:00:00"/>
    <d v="2022-08-07T17:15:20"/>
    <e v="#N/A"/>
    <e v="#N/A"/>
  </r>
  <r>
    <s v="CanOnTor"/>
    <x v="6"/>
    <d v="2022-06-07T00:00:00"/>
    <d v="2022-06-07T16:12:59"/>
    <n v="156"/>
    <m/>
    <s v="PowerDown Or Network Disconnect Discovered"/>
    <d v="2022-06-07T00:00:00"/>
    <d v="2022-08-07T17:42:49"/>
    <n v="151"/>
    <s v="A132-ws"/>
  </r>
  <r>
    <s v="CanOnTor"/>
    <x v="6"/>
    <d v="2022-06-07T00:00:00"/>
    <d v="2022-06-07T16:12:47"/>
    <n v="151"/>
    <s v="A132-ws"/>
    <s v="Device Shutdown Finish"/>
    <d v="2022-06-07T00:00:00"/>
    <d v="2022-08-07T17:42:49"/>
    <n v="149"/>
    <s v="A132-ws"/>
  </r>
  <r>
    <s v="CanOnTor"/>
    <x v="6"/>
    <d v="2022-06-07T00:00:00"/>
    <d v="2022-06-07T16:11:36"/>
    <n v="149"/>
    <s v="A132-ws"/>
    <s v="Device Shutdown Start"/>
    <d v="2022-06-07T00:00:00"/>
    <d v="2022-08-07T17:42:49"/>
    <n v="144"/>
    <s v="CanOnTor/tEmpK"/>
  </r>
  <r>
    <s v="CanOnTor"/>
    <x v="6"/>
    <d v="2022-06-07T00:00:00"/>
    <d v="2022-06-07T16:10:25"/>
    <n v="144"/>
    <s v="CanOnTor/tEmpK"/>
    <s v="User Logout is Good"/>
    <e v="#N/A"/>
    <d v="2022-08-07T17:42:49"/>
    <n v="139"/>
    <s v="CanOnTor/tEmpK,A132-ws"/>
  </r>
  <r>
    <s v="CanOnTor"/>
    <x v="26"/>
    <d v="2022-06-07T00:00:00"/>
    <d v="2022-06-07T16:10:11"/>
    <n v="156"/>
    <m/>
    <s v="PowerDown Or Network Disconnect Discovered"/>
    <d v="2022-06-07T00:00:00"/>
    <d v="2022-08-07T17:15:20"/>
    <n v="151"/>
    <s v="L227-ws"/>
  </r>
  <r>
    <s v="CanOnTor"/>
    <x v="26"/>
    <d v="2022-06-07T00:00:00"/>
    <d v="2022-06-07T16:09:58"/>
    <n v="151"/>
    <s v="L227-ws"/>
    <s v="Device Shutdown Finish"/>
    <d v="2022-06-07T00:00:00"/>
    <d v="2022-08-07T17:15:20"/>
    <n v="149"/>
    <s v="L227-ws"/>
  </r>
  <r>
    <s v="CanOnTor"/>
    <x v="6"/>
    <d v="2022-06-07T00:00:00"/>
    <d v="2022-06-07T16:09:51"/>
    <n v="139"/>
    <s v="CanOnTor/tEmpK,A132-ws"/>
    <s v="User Logout Start"/>
    <e v="#N/A"/>
    <d v="2022-08-07T17:42:49"/>
    <e v="#N/A"/>
    <e v="#N/A"/>
  </r>
  <r>
    <s v="CanOnTor"/>
    <x v="26"/>
    <d v="2022-06-07T00:00:00"/>
    <d v="2022-06-07T16:09:00"/>
    <n v="149"/>
    <s v="L227-ws"/>
    <s v="Device Shutdown Start"/>
    <d v="2022-06-07T00:00:00"/>
    <d v="2022-08-07T17:15:20"/>
    <n v="144"/>
    <s v="CanOnTor/xEmpE"/>
  </r>
  <r>
    <s v="CanOnTor"/>
    <x v="26"/>
    <d v="2022-06-07T00:00:00"/>
    <d v="2022-06-07T16:08:33"/>
    <n v="144"/>
    <s v="CanOnTor/xEmpE"/>
    <s v="User Logout is Good"/>
    <d v="2022-06-07T00:00:00"/>
    <d v="2022-08-07T17:15:20"/>
    <n v="139"/>
    <s v="CanOnTor/xEmpE,L227-ws"/>
  </r>
  <r>
    <s v="CanOnTor"/>
    <x v="26"/>
    <d v="2022-06-07T00:00:00"/>
    <d v="2022-06-07T16:08:00"/>
    <n v="139"/>
    <s v="CanOnTor/xEmpE,L227-ws"/>
    <s v="User Logout Start"/>
    <d v="2022-06-07T00:00:00"/>
    <d v="2022-08-07T17:15:20"/>
    <e v="#N/A"/>
    <e v="#N/A"/>
  </r>
  <r>
    <s v="CanOnWat"/>
    <x v="20"/>
    <d v="2022-06-07T00:00:00"/>
    <d v="2022-06-07T16:07:17"/>
    <n v="156"/>
    <m/>
    <s v="PowerDown Or Network Disconnect Discovered"/>
    <d v="2022-06-07T00:00:00"/>
    <d v="2022-08-07T17:15:20"/>
    <n v="144"/>
    <s v="CanOnWat/fEmpV"/>
  </r>
  <r>
    <s v="CanOnTor"/>
    <x v="22"/>
    <d v="2022-06-07T00:00:00"/>
    <d v="2022-06-07T16:07:07"/>
    <n v="156"/>
    <m/>
    <s v="PowerDown Or Network Disconnect Discovered"/>
    <d v="2022-06-07T00:00:00"/>
    <d v="2022-08-07T17:16:13"/>
    <n v="151"/>
    <s v="Q216-ws"/>
  </r>
  <r>
    <s v="CanOnWat"/>
    <x v="20"/>
    <d v="2022-06-07T00:00:00"/>
    <d v="2022-06-07T16:07:06"/>
    <n v="144"/>
    <s v="CanOnWat/fEmpV"/>
    <s v="User Logout is Good"/>
    <d v="2022-06-07T00:00:00"/>
    <d v="2022-08-07T17:15:20"/>
    <n v="139"/>
    <s v="CanOnWat/fEmpV"/>
  </r>
  <r>
    <s v="CanOnTor"/>
    <x v="22"/>
    <d v="2022-06-07T00:00:00"/>
    <d v="2022-06-07T16:06:53"/>
    <n v="151"/>
    <s v="Q216-ws"/>
    <s v="Device Shutdown Finish"/>
    <d v="2022-06-07T00:00:00"/>
    <d v="2022-08-07T17:16:13"/>
    <n v="149"/>
    <s v="Q216-ws"/>
  </r>
  <r>
    <s v="CanOnWat"/>
    <x v="20"/>
    <d v="2022-06-07T00:00:00"/>
    <d v="2022-06-07T16:06:33"/>
    <n v="139"/>
    <s v="CanOnWat/fEmpV"/>
    <s v="User Logout Start"/>
    <d v="2022-06-07T00:00:00"/>
    <d v="2022-08-07T17:15:20"/>
    <e v="#N/A"/>
    <e v="#N/A"/>
  </r>
  <r>
    <s v="CanOnTor"/>
    <x v="22"/>
    <d v="2022-06-07T00:00:00"/>
    <d v="2022-06-07T16:06:33"/>
    <n v="149"/>
    <s v="Q216-ws"/>
    <s v="Device Shutdown Start"/>
    <d v="2022-06-07T00:00:00"/>
    <d v="2022-08-07T17:16:13"/>
    <n v="144"/>
    <s v="CanOnTor/cEmpZ"/>
  </r>
  <r>
    <s v="CanOnTor"/>
    <x v="22"/>
    <d v="2022-06-07T00:00:00"/>
    <d v="2022-06-07T16:05:15"/>
    <n v="144"/>
    <s v="CanOnTor/cEmpZ"/>
    <s v="User Logout is Good"/>
    <d v="2022-06-07T00:00:00"/>
    <d v="2022-08-07T17:16:13"/>
    <n v="139"/>
    <s v="CanOnTor/cEmpZ,Q216-ws"/>
  </r>
  <r>
    <s v="CanOnTor"/>
    <x v="22"/>
    <d v="2022-06-07T00:00:00"/>
    <d v="2022-06-07T16:04:37"/>
    <n v="139"/>
    <s v="CanOnTor/cEmpZ,Q216-ws"/>
    <s v="User Logout Start"/>
    <e v="#N/A"/>
    <d v="2022-08-07T17:16:13"/>
    <e v="#N/A"/>
    <e v="#N/A"/>
  </r>
  <r>
    <s v="CanOnTor"/>
    <x v="31"/>
    <d v="2022-06-07T00:00:00"/>
    <d v="2022-06-07T15:54:39"/>
    <n v="156"/>
    <m/>
    <s v="PowerDown Or Network Disconnect Discovered"/>
    <d v="2022-06-07T00:00:00"/>
    <d v="2022-08-07T17:15:20"/>
    <n v="151"/>
    <s v="C227-ws"/>
  </r>
  <r>
    <s v="CanOnTor"/>
    <x v="31"/>
    <d v="2022-06-07T00:00:00"/>
    <d v="2022-06-07T15:54:27"/>
    <n v="151"/>
    <s v="C227-ws"/>
    <s v="Device Shutdown Finish"/>
    <d v="2022-06-07T00:00:00"/>
    <d v="2022-08-07T17:15:20"/>
    <n v="149"/>
    <s v="C227-ws"/>
  </r>
  <r>
    <s v="CanOnTor"/>
    <x v="31"/>
    <d v="2022-06-07T00:00:00"/>
    <d v="2022-06-07T15:53:41"/>
    <n v="149"/>
    <s v="C227-ws"/>
    <s v="Device Shutdown Start"/>
    <d v="2022-06-07T00:00:00"/>
    <d v="2022-08-07T17:15:20"/>
    <n v="144"/>
    <s v="CanOnTor/uEmpC"/>
  </r>
  <r>
    <s v="CanOnTor"/>
    <x v="31"/>
    <d v="2022-06-07T00:00:00"/>
    <d v="2022-06-07T15:52:29"/>
    <n v="144"/>
    <s v="CanOnTor/uEmpC"/>
    <s v="User Logout is Good"/>
    <d v="2022-06-07T00:00:00"/>
    <d v="2022-08-07T17:15:20"/>
    <n v="139"/>
    <s v="CanOnTor/uEmpC,C227-ws"/>
  </r>
  <r>
    <s v="CanOnTor"/>
    <x v="31"/>
    <d v="2022-06-07T00:00:00"/>
    <d v="2022-06-07T15:51:56"/>
    <n v="139"/>
    <s v="CanOnTor/uEmpC,C227-ws"/>
    <s v="User Logout Start"/>
    <d v="2022-06-07T00:00:00"/>
    <d v="2022-08-07T17:15:20"/>
    <e v="#N/A"/>
    <e v="#N/A"/>
  </r>
  <r>
    <s v="CanOnWat"/>
    <x v="32"/>
    <d v="2022-06-07T00:00:00"/>
    <d v="2022-06-07T15:50:06"/>
    <n v="156"/>
    <m/>
    <s v="PowerDown Or Network Disconnect Discovered"/>
    <d v="2022-06-07T00:00:00"/>
    <d v="2022-08-07T17:42:49"/>
    <n v="144"/>
    <s v="CanOnWat/vEmpQ"/>
  </r>
  <r>
    <s v="CanOnWat"/>
    <x v="32"/>
    <d v="2022-06-07T00:00:00"/>
    <d v="2022-06-07T15:49:55"/>
    <n v="144"/>
    <s v="CanOnWat/vEmpQ"/>
    <s v="User Logout is Good"/>
    <d v="2022-06-07T00:00:00"/>
    <d v="2022-08-07T17:42:49"/>
    <n v="139"/>
    <s v="CanOnWat/vEmpQ"/>
  </r>
  <r>
    <s v="CanOnWat"/>
    <x v="32"/>
    <d v="2022-06-07T00:00:00"/>
    <d v="2022-06-07T15:49:17"/>
    <n v="139"/>
    <s v="CanOnWat/vEmpQ"/>
    <s v="User Logout Start"/>
    <e v="#N/A"/>
    <d v="2022-08-07T17:42:49"/>
    <e v="#N/A"/>
    <e v="#N/A"/>
  </r>
  <r>
    <s v="CanOnTor"/>
    <x v="35"/>
    <d v="2022-06-07T00:00:00"/>
    <d v="2022-06-07T15:33:54"/>
    <n v="156"/>
    <m/>
    <s v="PowerDown Or Network Disconnect Discovered"/>
    <d v="2022-06-07T00:00:00"/>
    <d v="2022-08-07T17:16:13"/>
    <n v="144"/>
    <s v="CanOnTor/nEmpY"/>
  </r>
  <r>
    <s v="CanOnTor"/>
    <x v="36"/>
    <d v="2022-06-07T00:00:00"/>
    <d v="2022-06-07T15:33:49"/>
    <n v="156"/>
    <m/>
    <s v="PowerDown Or Network Disconnect Discovered"/>
    <d v="2022-06-07T00:00:00"/>
    <d v="2022-08-07T17:42:49"/>
    <n v="151"/>
    <s v="S101-ws"/>
  </r>
  <r>
    <s v="CanOnTor"/>
    <x v="35"/>
    <d v="2022-06-07T00:00:00"/>
    <d v="2022-06-07T15:33:40"/>
    <n v="144"/>
    <s v="CanOnTor/nEmpY"/>
    <s v="User Logout is Good"/>
    <d v="2022-06-07T00:00:00"/>
    <d v="2022-08-07T17:16:13"/>
    <n v="139"/>
    <s v="CanOnTor/nEmpY"/>
  </r>
  <r>
    <s v="CanOnTor"/>
    <x v="36"/>
    <d v="2022-06-07T00:00:00"/>
    <d v="2022-06-07T15:33:37"/>
    <n v="151"/>
    <s v="S101-ws"/>
    <s v="Device Shutdown Finish"/>
    <d v="2022-06-07T00:00:00"/>
    <d v="2022-08-07T17:42:49"/>
    <n v="149"/>
    <s v="S101-ws"/>
  </r>
  <r>
    <s v="CanOnTor"/>
    <x v="35"/>
    <d v="2022-06-07T00:00:00"/>
    <d v="2022-06-07T15:33:07"/>
    <n v="139"/>
    <s v="CanOnTor/nEmpY"/>
    <s v="User Logout Start"/>
    <d v="2022-06-07T00:00:00"/>
    <d v="2022-08-07T17:16:13"/>
    <e v="#N/A"/>
    <e v="#N/A"/>
  </r>
  <r>
    <s v="CanOnTor"/>
    <x v="36"/>
    <d v="2022-06-07T00:00:00"/>
    <d v="2022-06-07T15:32:36"/>
    <n v="149"/>
    <s v="S101-ws"/>
    <s v="Device Shutdown Start"/>
    <d v="2022-06-07T00:00:00"/>
    <d v="2022-08-07T17:42:49"/>
    <n v="144"/>
    <s v="CanOnTor/nEmpY"/>
  </r>
  <r>
    <s v="CanOnTor"/>
    <x v="36"/>
    <d v="2022-06-07T00:00:00"/>
    <d v="2022-06-07T15:31:29"/>
    <n v="144"/>
    <s v="CanOnTor/nEmpY"/>
    <s v="User Logout is Good"/>
    <d v="2022-06-07T00:00:00"/>
    <d v="2022-08-07T17:42:49"/>
    <n v="139"/>
    <s v="CanOnTor/nEmpY,S101-ws"/>
  </r>
  <r>
    <s v="CanOnTor"/>
    <x v="36"/>
    <d v="2022-06-07T00:00:00"/>
    <d v="2022-06-07T15:30:55"/>
    <n v="139"/>
    <s v="CanOnTor/nEmpY,S101-ws"/>
    <s v="User Logout Start"/>
    <e v="#N/A"/>
    <d v="2022-08-07T17:42:49"/>
    <e v="#N/A"/>
    <e v="#N/A"/>
  </r>
  <r>
    <s v="CanOnWat"/>
    <x v="34"/>
    <d v="2022-06-07T00:00:00"/>
    <d v="2022-06-07T15:30:54"/>
    <n v="156"/>
    <m/>
    <s v="PowerDown Or Network Disconnect Discovered"/>
    <d v="2022-06-07T00:00:00"/>
    <d v="2022-08-07T17:15:20"/>
    <n v="151"/>
    <s v="S141-ws"/>
  </r>
  <r>
    <s v="CanOnWat"/>
    <x v="34"/>
    <d v="2022-06-07T00:00:00"/>
    <d v="2022-06-07T15:30:40"/>
    <n v="151"/>
    <s v="S141-ws"/>
    <s v="Device Shutdown Finish"/>
    <d v="2022-06-07T00:00:00"/>
    <d v="2022-08-07T17:15:20"/>
    <n v="149"/>
    <s v="S141-ws"/>
  </r>
  <r>
    <s v="CanOnWat"/>
    <x v="34"/>
    <d v="2022-06-07T00:00:00"/>
    <d v="2022-06-07T15:29:57"/>
    <n v="149"/>
    <s v="S141-ws"/>
    <s v="Device Shutdown Start"/>
    <d v="2022-06-07T00:00:00"/>
    <d v="2022-08-07T17:15:20"/>
    <n v="144"/>
    <s v="CanOnWat/vEmpQ"/>
  </r>
  <r>
    <s v="CanOnWat"/>
    <x v="34"/>
    <d v="2022-06-07T00:00:00"/>
    <d v="2022-06-07T15:29:25"/>
    <n v="144"/>
    <s v="CanOnWat/vEmpQ"/>
    <s v="User Logout is Good"/>
    <d v="2022-06-07T00:00:00"/>
    <d v="2022-08-07T17:15:20"/>
    <n v="139"/>
    <s v="CanOnWat/vEmpQ,S141-ws"/>
  </r>
  <r>
    <s v="CanOnWat"/>
    <x v="34"/>
    <d v="2022-06-07T00:00:00"/>
    <d v="2022-06-07T15:28:51"/>
    <n v="139"/>
    <s v="CanOnWat/vEmpQ,S141-ws"/>
    <s v="User Logout Start"/>
    <d v="2022-06-07T00:00:00"/>
    <d v="2022-08-07T17:15:20"/>
    <e v="#N/A"/>
    <e v="#N/A"/>
  </r>
  <r>
    <s v="CanOnWat"/>
    <x v="1"/>
    <d v="2022-06-07T00:00:00"/>
    <d v="2022-06-07T08:04:35"/>
    <n v="123"/>
    <s v="CanOnWat/wEmpF"/>
    <s v="User Login Start is Good"/>
    <d v="2022-06-07T00:00:00"/>
    <d v="2022-08-07T17:16:13"/>
    <n v="113"/>
    <s v="CanOnWat/wEmpF,T235-ws"/>
  </r>
  <r>
    <s v="CanOnWat"/>
    <x v="1"/>
    <d v="2022-06-07T00:00:00"/>
    <d v="2022-06-07T08:04:23"/>
    <n v="113"/>
    <s v="CanOnWat/wEmpF,T235-ws"/>
    <s v="User Login Start"/>
    <d v="2022-06-07T00:00:00"/>
    <d v="2022-08-07T17:16:13"/>
    <n v="112"/>
    <s v="T235-ws"/>
  </r>
  <r>
    <s v="CanOnWat"/>
    <x v="1"/>
    <d v="2022-06-07T00:00:00"/>
    <d v="2022-06-07T08:03:04"/>
    <n v="112"/>
    <s v="T235-ws"/>
    <s v="Device Connect Network"/>
    <d v="2022-06-07T00:00:00"/>
    <d v="2022-08-07T17:16:13"/>
    <n v="106"/>
    <s v="T235-ws"/>
  </r>
  <r>
    <s v="CanOnWat"/>
    <x v="1"/>
    <d v="2022-06-07T00:00:00"/>
    <d v="2022-06-07T08:02:55"/>
    <n v="106"/>
    <s v="T235-ws"/>
    <s v="Device Start is Good"/>
    <d v="2022-06-07T00:00:00"/>
    <d v="2022-08-07T17:16:13"/>
    <n v="102"/>
    <s v="T235-ws"/>
  </r>
  <r>
    <s v="CanOnWat"/>
    <x v="1"/>
    <d v="2022-06-07T00:00:00"/>
    <d v="2022-06-07T08:00:12"/>
    <n v="102"/>
    <s v="T235-ws"/>
    <s v="Device Start"/>
    <e v="#N/A"/>
    <d v="2022-08-07T17:16:13"/>
    <e v="#N/A"/>
    <e v="#N/A"/>
  </r>
  <r>
    <s v="CanOnWat"/>
    <x v="11"/>
    <d v="2022-06-07T00:00:00"/>
    <d v="2022-06-07T07:58:53"/>
    <n v="123"/>
    <s v="CanOnWat/jEmpG"/>
    <s v="User Login Start is Good"/>
    <d v="2022-06-07T00:00:00"/>
    <d v="2022-08-07T17:16:13"/>
    <n v="113"/>
    <s v="CanOnWat/jEmpG,A236-ws"/>
  </r>
  <r>
    <s v="CanOnWat"/>
    <x v="11"/>
    <d v="2022-06-07T00:00:00"/>
    <d v="2022-06-07T07:58:51"/>
    <n v="113"/>
    <s v="CanOnWat/jEmpG,A236-ws"/>
    <s v="User Login Start"/>
    <d v="2022-06-07T00:00:00"/>
    <d v="2022-08-07T17:16:13"/>
    <n v="112"/>
    <s v="A236-ws"/>
  </r>
  <r>
    <s v="CanOnWat"/>
    <x v="11"/>
    <d v="2022-06-07T00:00:00"/>
    <d v="2022-06-07T07:57:06"/>
    <n v="112"/>
    <s v="A236-ws"/>
    <s v="Device Connect Network"/>
    <d v="2022-06-07T00:00:00"/>
    <d v="2022-08-07T17:16:13"/>
    <n v="106"/>
    <s v="A236-ws"/>
  </r>
  <r>
    <s v="CanOnWat"/>
    <x v="11"/>
    <d v="2022-06-07T00:00:00"/>
    <d v="2022-06-07T07:56:57"/>
    <n v="106"/>
    <s v="A236-ws"/>
    <s v="Device Start is Good"/>
    <d v="2022-06-07T00:00:00"/>
    <d v="2022-08-07T17:16:13"/>
    <n v="102"/>
    <s v="A236-ws"/>
  </r>
  <r>
    <s v="CanOnTor"/>
    <x v="8"/>
    <d v="2022-06-07T00:00:00"/>
    <d v="2022-06-07T07:56:01"/>
    <n v="123"/>
    <s v="CanOnTor/jEmpG"/>
    <s v="User Login Start is Good"/>
    <d v="2022-06-07T00:00:00"/>
    <d v="2022-08-07T17:16:13"/>
    <n v="113"/>
    <s v="CanOnTor/jEmpG"/>
  </r>
  <r>
    <s v="CanOnTor"/>
    <x v="8"/>
    <d v="2022-06-07T00:00:00"/>
    <d v="2022-06-07T07:55:57"/>
    <n v="113"/>
    <s v="CanOnTor/jEmpG"/>
    <s v="User Login Start"/>
    <e v="#N/A"/>
    <d v="2022-08-07T17:16:13"/>
    <e v="#N/A"/>
    <e v="#N/A"/>
  </r>
  <r>
    <s v="CanOnWat"/>
    <x v="11"/>
    <d v="2022-06-07T00:00:00"/>
    <d v="2022-06-07T07:55:51"/>
    <n v="102"/>
    <s v="A236-ws"/>
    <s v="Device Start"/>
    <e v="#N/A"/>
    <d v="2022-08-07T17:16:13"/>
    <e v="#N/A"/>
    <e v="#N/A"/>
  </r>
  <r>
    <s v="CanOnTor"/>
    <x v="3"/>
    <d v="2022-06-07T00:00:00"/>
    <d v="2022-06-07T07:53:02"/>
    <n v="123"/>
    <s v="CanOnTor/nEmpM"/>
    <s v="User Login Start is Good"/>
    <d v="2022-06-07T00:00:00"/>
    <d v="2022-08-07T17:15:20"/>
    <n v="113"/>
    <s v="CanOnTor/nEmpM,T217-ws"/>
  </r>
  <r>
    <s v="CanOnTor"/>
    <x v="3"/>
    <d v="2022-06-07T00:00:00"/>
    <d v="2022-06-07T07:52:50"/>
    <n v="113"/>
    <s v="CanOnTor/nEmpM,T217-ws"/>
    <s v="User Login Start"/>
    <d v="2022-06-07T00:00:00"/>
    <d v="2022-08-07T17:15:20"/>
    <n v="112"/>
    <s v="T217-ws"/>
  </r>
  <r>
    <s v="CanOnTor"/>
    <x v="3"/>
    <d v="2022-06-07T00:00:00"/>
    <d v="2022-06-07T07:51:44"/>
    <n v="112"/>
    <s v="T217-ws"/>
    <s v="Device Connect Network"/>
    <d v="2022-06-07T00:00:00"/>
    <d v="2022-08-07T17:15:20"/>
    <n v="106"/>
    <s v="T217-ws"/>
  </r>
  <r>
    <s v="CanOnTor"/>
    <x v="3"/>
    <d v="2022-06-07T00:00:00"/>
    <d v="2022-06-07T07:51:35"/>
    <n v="106"/>
    <s v="T217-ws"/>
    <s v="Device Start is Good"/>
    <d v="2022-06-07T00:00:00"/>
    <d v="2022-08-07T17:15:20"/>
    <n v="102"/>
    <s v="T217-ws"/>
  </r>
  <r>
    <s v="CanOnWat"/>
    <x v="15"/>
    <d v="2022-06-07T00:00:00"/>
    <d v="2022-06-07T07:50:55"/>
    <n v="123"/>
    <s v="CanOnWat/pEmpL"/>
    <s v="User Login Start is Good"/>
    <d v="2022-06-07T00:00:00"/>
    <d v="2022-08-07T17:15:20"/>
    <n v="113"/>
    <s v="CanOnWat/pEmpL,F182-ws"/>
  </r>
  <r>
    <s v="CanOnWat"/>
    <x v="15"/>
    <d v="2022-06-07T00:00:00"/>
    <d v="2022-06-07T07:50:42"/>
    <n v="113"/>
    <s v="CanOnWat/pEmpL,F182-ws"/>
    <s v="User Login Start"/>
    <e v="#N/A"/>
    <d v="2022-08-07T17:15:20"/>
    <n v="112"/>
    <s v="F182-ws"/>
  </r>
  <r>
    <s v="CanOnWat"/>
    <x v="4"/>
    <d v="2022-06-07T00:00:00"/>
    <d v="2022-06-07T07:50:26"/>
    <n v="123"/>
    <s v="CanOnWat/jEmpB"/>
    <s v="User Login Start is Good"/>
    <d v="2022-06-07T00:00:00"/>
    <d v="2022-08-07T17:15:20"/>
    <n v="113"/>
    <s v="CanOnWat/jEmpB,S226-ws"/>
  </r>
  <r>
    <s v="CanOnTor"/>
    <x v="3"/>
    <d v="2022-06-07T00:00:00"/>
    <d v="2022-06-07T07:50:25"/>
    <n v="102"/>
    <s v="T217-ws"/>
    <s v="Device Start"/>
    <d v="2022-06-07T00:00:00"/>
    <d v="2022-08-07T17:15:20"/>
    <e v="#N/A"/>
    <e v="#N/A"/>
  </r>
  <r>
    <s v="CanOnWat"/>
    <x v="4"/>
    <d v="2022-06-07T00:00:00"/>
    <d v="2022-06-07T07:50:15"/>
    <n v="113"/>
    <s v="CanOnWat/jEmpB,S226-ws"/>
    <s v="User Login Start"/>
    <d v="2022-06-07T00:00:00"/>
    <d v="2022-08-07T17:15:20"/>
    <n v="112"/>
    <s v="S226-ws"/>
  </r>
  <r>
    <s v="CanOnWat"/>
    <x v="15"/>
    <d v="2022-06-07T00:00:00"/>
    <d v="2022-06-07T07:49:53"/>
    <n v="112"/>
    <s v="F182-ws"/>
    <s v="Device Connect Network"/>
    <e v="#N/A"/>
    <d v="2022-08-07T17:15:20"/>
    <n v="106"/>
    <s v="F182-ws"/>
  </r>
  <r>
    <s v="CanOnWat"/>
    <x v="5"/>
    <d v="2022-06-07T00:00:00"/>
    <d v="2022-06-07T07:49:47"/>
    <n v="123"/>
    <s v="CanOnWat/lEmpA"/>
    <s v="User Login Start is Good"/>
    <d v="2022-06-07T00:00:00"/>
    <d v="2022-08-07T17:15:20"/>
    <n v="113"/>
    <s v="CanOnWat/lEmpA"/>
  </r>
  <r>
    <s v="CanOnWat"/>
    <x v="5"/>
    <d v="2022-06-07T00:00:00"/>
    <d v="2022-06-07T07:49:46"/>
    <n v="113"/>
    <s v="CanOnWat/lEmpA"/>
    <s v="User Login Start"/>
    <d v="2022-06-07T00:00:00"/>
    <d v="2022-08-07T17:15:20"/>
    <e v="#N/A"/>
    <e v="#N/A"/>
  </r>
  <r>
    <s v="CanOnWat"/>
    <x v="15"/>
    <d v="2022-06-07T00:00:00"/>
    <d v="2022-06-07T07:49:44"/>
    <n v="106"/>
    <s v="F182-ws"/>
    <s v="Device Start is Good"/>
    <e v="#N/A"/>
    <d v="2022-08-07T17:15:20"/>
    <n v="102"/>
    <s v="F182-ws"/>
  </r>
  <r>
    <s v="CanOnWat"/>
    <x v="4"/>
    <d v="2022-06-07T00:00:00"/>
    <d v="2022-06-07T07:49:39"/>
    <n v="112"/>
    <s v="S226-ws"/>
    <s v="Device Connect Network"/>
    <d v="2022-06-07T00:00:00"/>
    <d v="2022-08-07T17:15:20"/>
    <n v="106"/>
    <s v="S226-ws"/>
  </r>
  <r>
    <s v="CanOnWat"/>
    <x v="4"/>
    <d v="2022-06-07T00:00:00"/>
    <d v="2022-06-07T07:49:30"/>
    <n v="106"/>
    <s v="S226-ws"/>
    <s v="Device Start is Good"/>
    <d v="2022-06-07T00:00:00"/>
    <d v="2022-08-07T17:15:20"/>
    <n v="102"/>
    <s v="S226-ws"/>
  </r>
  <r>
    <s v="CanOnWat"/>
    <x v="17"/>
    <d v="2022-06-07T00:00:00"/>
    <d v="2022-06-07T07:49:25"/>
    <n v="123"/>
    <s v="CanOnWat/hEmpW"/>
    <s v="User Login Start is Good"/>
    <d v="2022-06-07T00:00:00"/>
    <d v="2022-08-07T17:15:20"/>
    <n v="113"/>
    <s v="CanOnWat/hEmpW,F184-ws"/>
  </r>
  <r>
    <s v="CanOnWat"/>
    <x v="17"/>
    <d v="2022-06-07T00:00:00"/>
    <d v="2022-06-07T07:49:14"/>
    <n v="113"/>
    <s v="CanOnWat/hEmpW,F184-ws"/>
    <s v="User Login Start"/>
    <d v="2022-06-07T00:00:00"/>
    <d v="2022-08-07T17:15:20"/>
    <e v="#N/A"/>
    <e v="#N/A"/>
  </r>
  <r>
    <s v="CanOnWat"/>
    <x v="4"/>
    <d v="2022-06-07T00:00:00"/>
    <d v="2022-06-07T07:48:38"/>
    <n v="102"/>
    <s v="S226-ws"/>
    <s v="Device Start"/>
    <d v="2022-06-07T00:00:00"/>
    <d v="2022-08-07T17:15:20"/>
    <e v="#N/A"/>
    <e v="#N/A"/>
  </r>
  <r>
    <s v="CanOnWat"/>
    <x v="15"/>
    <d v="2022-06-07T00:00:00"/>
    <d v="2022-06-07T07:48:37"/>
    <n v="102"/>
    <s v="F182-ws"/>
    <s v="Device Start"/>
    <d v="2022-06-07T00:00:00"/>
    <d v="2022-08-07T17:15:20"/>
    <e v="#N/A"/>
    <e v="#N/A"/>
  </r>
  <r>
    <s v="CanOnTor"/>
    <x v="7"/>
    <d v="2022-06-07T00:00:00"/>
    <d v="2022-06-07T07:48:30"/>
    <n v="123"/>
    <s v="CanOnTor/sEmpX"/>
    <s v="User Login Start is Good"/>
    <d v="2022-06-07T00:00:00"/>
    <d v="2022-08-07T17:15:20"/>
    <n v="113"/>
    <s v="CanOnTor/sEmpX"/>
  </r>
  <r>
    <s v="CanOnTor"/>
    <x v="7"/>
    <d v="2022-06-07T00:00:00"/>
    <d v="2022-06-07T07:48:26"/>
    <n v="113"/>
    <s v="CanOnTor/sEmpX"/>
    <s v="User Login Start"/>
    <d v="2022-06-07T00:00:00"/>
    <d v="2022-08-07T17:15:20"/>
    <e v="#N/A"/>
    <e v="#N/A"/>
  </r>
  <r>
    <s v="CanOnWat"/>
    <x v="2"/>
    <d v="2022-06-07T00:00:00"/>
    <d v="2022-06-07T07:48:20"/>
    <n v="123"/>
    <s v="CanOnWat/xEmpH"/>
    <s v="User Login Start is Good"/>
    <d v="2022-06-07T00:00:00"/>
    <d v="2022-08-07T17:15:20"/>
    <n v="113"/>
    <s v="CanOnWat/xEmpH,V157-ws"/>
  </r>
  <r>
    <s v="CanOnWat"/>
    <x v="2"/>
    <d v="2022-06-07T00:00:00"/>
    <d v="2022-06-07T07:48:19"/>
    <n v="113"/>
    <s v="CanOnWat/xEmpH,V157-ws"/>
    <s v="User Login Start"/>
    <d v="2022-06-07T00:00:00"/>
    <d v="2022-08-07T17:15:20"/>
    <n v="112"/>
    <s v="V157-ws"/>
  </r>
  <r>
    <s v="CanOnWat"/>
    <x v="9"/>
    <d v="2022-06-07T00:00:00"/>
    <d v="2022-06-07T07:48:06"/>
    <n v="123"/>
    <s v="CanOnWat/sEmpX"/>
    <s v="User Login Start is Good"/>
    <d v="2022-06-07T00:00:00"/>
    <d v="2022-08-07T17:15:20"/>
    <n v="113"/>
    <s v="CanOnWat/sEmpX,A182-ws"/>
  </r>
  <r>
    <s v="CanOnTor"/>
    <x v="8"/>
    <d v="2022-06-07T00:00:00"/>
    <d v="2022-06-07T07:47:58"/>
    <n v="112"/>
    <s v=",CanOnTor/jEmpG"/>
    <s v="Device Connect Network"/>
    <e v="#N/A"/>
    <d v="2022-08-07T17:16:13"/>
    <e v="#N/A"/>
    <e v="#N/A"/>
  </r>
  <r>
    <s v="CanOnWat"/>
    <x v="9"/>
    <d v="2022-06-07T00:00:00"/>
    <d v="2022-06-07T07:47:53"/>
    <n v="113"/>
    <s v="CanOnWat/sEmpX,A182-ws"/>
    <s v="User Login Start"/>
    <d v="2022-06-07T00:00:00"/>
    <d v="2022-08-07T17:15:20"/>
    <n v="112"/>
    <s v="A182-ws"/>
  </r>
  <r>
    <s v="CanOnWat"/>
    <x v="5"/>
    <d v="2022-06-07T00:00:00"/>
    <d v="2022-06-07T07:47:47"/>
    <n v="135"/>
    <s v="CanOnWat/lEmpA"/>
    <s v="User Login Start Fail"/>
    <d v="2022-06-07T00:00:00"/>
    <d v="2022-08-07T17:15:20"/>
    <n v="113"/>
    <s v="CanOnWat/lEmpA"/>
  </r>
  <r>
    <s v="CanOnWat"/>
    <x v="17"/>
    <d v="2022-06-07T00:00:00"/>
    <d v="2022-06-07T07:47:40"/>
    <n v="112"/>
    <s v="F184-ws"/>
    <s v="Device Connect Network"/>
    <d v="2022-06-07T00:00:00"/>
    <d v="2022-08-07T17:15:20"/>
    <n v="106"/>
    <s v="F184-ws"/>
  </r>
  <r>
    <s v="CanOnWat"/>
    <x v="2"/>
    <d v="2022-06-07T00:00:00"/>
    <d v="2022-06-07T07:47:36"/>
    <n v="112"/>
    <s v="V157-ws"/>
    <s v="Device Connect Network"/>
    <e v="#N/A"/>
    <d v="2022-08-07T17:15:20"/>
    <n v="106"/>
    <s v="V157-ws"/>
  </r>
  <r>
    <s v="CanOnWat"/>
    <x v="5"/>
    <d v="2022-06-07T00:00:00"/>
    <d v="2022-06-07T07:47:35"/>
    <n v="113"/>
    <s v="CanOnWat/lEmpA"/>
    <s v="User Login Start"/>
    <d v="2022-06-07T00:00:00"/>
    <d v="2022-08-07T17:15:20"/>
    <e v="#N/A"/>
    <e v="#N/A"/>
  </r>
  <r>
    <s v="CanOnWat"/>
    <x v="17"/>
    <d v="2022-06-07T00:00:00"/>
    <d v="2022-06-07T07:47:31"/>
    <n v="106"/>
    <s v="F184-ws"/>
    <s v="Device Start is Good"/>
    <d v="2022-06-07T00:00:00"/>
    <d v="2022-08-07T17:15:20"/>
    <n v="102"/>
    <s v="F184-ws"/>
  </r>
  <r>
    <s v="CanOnWat"/>
    <x v="2"/>
    <d v="2022-06-07T00:00:00"/>
    <d v="2022-06-07T07:47:27"/>
    <n v="106"/>
    <s v="V157-ws"/>
    <s v="Device Start is Good"/>
    <d v="2022-06-07T00:00:00"/>
    <d v="2022-08-07T17:15:20"/>
    <n v="102"/>
    <s v="V157-ws"/>
  </r>
  <r>
    <s v="CanOnWat"/>
    <x v="2"/>
    <d v="2022-06-07T00:00:00"/>
    <d v="2022-06-07T07:46:40"/>
    <n v="102"/>
    <s v="V157-ws"/>
    <s v="Device Start"/>
    <e v="#N/A"/>
    <d v="2022-08-07T17:15:20"/>
    <e v="#N/A"/>
    <e v="#N/A"/>
  </r>
  <r>
    <s v="CanOnWat"/>
    <x v="16"/>
    <d v="2022-06-07T00:00:00"/>
    <d v="2022-06-07T07:46:40"/>
    <n v="123"/>
    <s v="CanOnWat/lEmpA"/>
    <s v="User Login Start is Good"/>
    <d v="2022-06-07T00:00:00"/>
    <d v="2022-08-07T17:15:20"/>
    <n v="113"/>
    <s v="CanOnWat/lEmpA,C225-ws"/>
  </r>
  <r>
    <s v="CanOnWat"/>
    <x v="16"/>
    <d v="2022-06-07T00:00:00"/>
    <d v="2022-06-07T07:46:34"/>
    <n v="113"/>
    <s v="CanOnWat/lEmpA,C225-ws"/>
    <s v="User Login Start"/>
    <d v="2022-06-07T00:00:00"/>
    <d v="2022-08-07T17:15:20"/>
    <n v="112"/>
    <s v="C225-ws"/>
  </r>
  <r>
    <s v="CanOnWat"/>
    <x v="9"/>
    <d v="2022-06-07T00:00:00"/>
    <d v="2022-06-07T07:46:30"/>
    <n v="112"/>
    <s v="A182-ws"/>
    <s v="Device Connect Network"/>
    <d v="2022-06-07T00:00:00"/>
    <d v="2022-08-07T17:15:20"/>
    <n v="106"/>
    <s v="A182-ws"/>
  </r>
  <r>
    <s v="CanOnWat"/>
    <x v="17"/>
    <d v="2022-06-07T00:00:00"/>
    <d v="2022-06-07T07:46:26"/>
    <n v="102"/>
    <s v="F184-ws"/>
    <s v="Device Start"/>
    <e v="#N/A"/>
    <d v="2022-08-07T17:15:20"/>
    <e v="#N/A"/>
    <e v="#N/A"/>
  </r>
  <r>
    <s v="CanOnWat"/>
    <x v="9"/>
    <d v="2022-06-07T00:00:00"/>
    <d v="2022-06-07T07:46:21"/>
    <n v="106"/>
    <s v="A182-ws"/>
    <s v="Device Start is Good"/>
    <e v="#N/A"/>
    <d v="2022-08-07T17:15:20"/>
    <n v="102"/>
    <s v="A182-ws"/>
  </r>
  <r>
    <s v="CanOnWat"/>
    <x v="16"/>
    <d v="2022-06-07T00:00:00"/>
    <d v="2022-06-07T07:45:44"/>
    <n v="112"/>
    <s v="C225-ws"/>
    <s v="Device Connect Network"/>
    <d v="2022-06-07T00:00:00"/>
    <d v="2022-08-07T17:15:20"/>
    <n v="106"/>
    <s v="C225-ws"/>
  </r>
  <r>
    <s v="CanOnWat"/>
    <x v="16"/>
    <d v="2022-06-07T00:00:00"/>
    <d v="2022-06-07T07:45:35"/>
    <n v="106"/>
    <s v="C225-ws"/>
    <s v="Device Start is Good"/>
    <d v="2022-06-07T00:00:00"/>
    <d v="2022-08-07T17:15:20"/>
    <n v="102"/>
    <s v="C225-ws"/>
  </r>
  <r>
    <s v="CanOnWat"/>
    <x v="9"/>
    <d v="2022-06-07T00:00:00"/>
    <d v="2022-06-07T07:45:24"/>
    <n v="102"/>
    <s v="A182-ws"/>
    <s v="Device Start"/>
    <e v="#N/A"/>
    <d v="2022-08-07T17:15:20"/>
    <e v="#N/A"/>
    <e v="#N/A"/>
  </r>
  <r>
    <s v="CanOnTor"/>
    <x v="14"/>
    <d v="2022-06-07T00:00:00"/>
    <d v="2022-06-07T07:45:16"/>
    <n v="113"/>
    <s v="CanOnTor/qEmpD,Y132-ws"/>
    <s v="User Login Start"/>
    <d v="2022-06-07T00:00:00"/>
    <d v="2022-08-07T17:15:20"/>
    <n v="123"/>
    <s v="CanOnTor/qEmpD"/>
  </r>
  <r>
    <s v="CanOnTor"/>
    <x v="14"/>
    <d v="2022-06-07T00:00:00"/>
    <d v="2022-06-07T07:45:16"/>
    <n v="123"/>
    <s v="CanOnTor/qEmpD"/>
    <s v="User Login Start is Good"/>
    <d v="2022-06-07T00:00:00"/>
    <d v="2022-08-07T17:15:20"/>
    <n v="112"/>
    <s v="Y132-ws"/>
  </r>
  <r>
    <s v="CanOnWat"/>
    <x v="16"/>
    <d v="2022-06-07T00:00:00"/>
    <d v="2022-06-07T07:44:49"/>
    <n v="102"/>
    <s v="C225-ws"/>
    <s v="Device Start"/>
    <e v="#N/A"/>
    <d v="2022-08-07T17:15:20"/>
    <e v="#N/A"/>
    <e v="#N/A"/>
  </r>
  <r>
    <s v="CanOnTor"/>
    <x v="14"/>
    <d v="2022-06-07T00:00:00"/>
    <d v="2022-06-07T07:43:47"/>
    <n v="112"/>
    <s v="Y132-ws"/>
    <s v="Device Connect Network"/>
    <d v="2022-06-07T00:00:00"/>
    <d v="2022-08-07T17:15:20"/>
    <n v="106"/>
    <s v="Y132-ws"/>
  </r>
  <r>
    <s v="CanOnTor"/>
    <x v="14"/>
    <d v="2022-06-07T00:00:00"/>
    <d v="2022-06-07T07:43:38"/>
    <n v="106"/>
    <s v="Y132-ws"/>
    <s v="Device Start is Good"/>
    <d v="2022-06-07T00:00:00"/>
    <d v="2022-08-07T17:15:20"/>
    <n v="102"/>
    <s v="Y132-ws"/>
  </r>
  <r>
    <s v="CanOnWat"/>
    <x v="13"/>
    <d v="2022-06-07T00:00:00"/>
    <d v="2022-06-07T07:43:30"/>
    <n v="123"/>
    <s v="CanOnWat/xEmpH"/>
    <s v="User Login Start is Good"/>
    <d v="2022-06-07T00:00:00"/>
    <d v="2022-08-07T17:42:49"/>
    <n v="113"/>
    <s v="CanOnWat/xEmpH"/>
  </r>
  <r>
    <s v="CanOnWat"/>
    <x v="13"/>
    <d v="2022-06-07T00:00:00"/>
    <d v="2022-06-07T07:43:20"/>
    <n v="113"/>
    <s v="CanOnWat/xEmpH"/>
    <s v="User Login Start"/>
    <e v="#N/A"/>
    <d v="2022-08-07T17:42:49"/>
    <n v="112"/>
    <s v=",CanOnWat/xEmpH"/>
  </r>
  <r>
    <s v="CanOnTor"/>
    <x v="14"/>
    <d v="2022-06-07T00:00:00"/>
    <d v="2022-06-07T07:42:41"/>
    <n v="102"/>
    <s v="Y132-ws"/>
    <s v="Device Start"/>
    <d v="2022-06-07T00:00:00"/>
    <d v="2022-08-07T17:15:20"/>
    <e v="#N/A"/>
    <e v="#N/A"/>
  </r>
  <r>
    <s v="CanOnWat"/>
    <x v="5"/>
    <d v="2022-06-07T00:00:00"/>
    <d v="2022-06-07T07:41:29"/>
    <n v="112"/>
    <s v=",CanOnWat/lEmpA"/>
    <s v="Device Connect Network"/>
    <e v="#N/A"/>
    <d v="2022-08-07T17:15:20"/>
    <e v="#N/A"/>
    <e v="#N/A"/>
  </r>
  <r>
    <s v="CanOnTor"/>
    <x v="7"/>
    <d v="2022-06-07T00:00:00"/>
    <d v="2022-06-07T07:41:16"/>
    <n v="112"/>
    <s v=",CanOnTor/sEmpX"/>
    <s v="Device Connect Network"/>
    <e v="#N/A"/>
    <d v="2022-08-07T17:15:20"/>
    <e v="#N/A"/>
    <e v="#N/A"/>
  </r>
  <r>
    <s v="CanOnTor"/>
    <x v="10"/>
    <d v="2022-06-07T00:00:00"/>
    <d v="2022-06-07T07:40:19"/>
    <n v="123"/>
    <s v="CanOnTor/nEmpU"/>
    <s v="User Login Start is Good"/>
    <d v="2022-06-07T00:00:00"/>
    <d v="2022-08-07T17:15:20"/>
    <n v="113"/>
    <s v="CanOnTor/nEmpU,F110-ws"/>
  </r>
  <r>
    <s v="CanOnTor"/>
    <x v="10"/>
    <d v="2022-06-07T00:00:00"/>
    <d v="2022-06-07T07:40:18"/>
    <n v="113"/>
    <s v="CanOnTor/nEmpU,F110-ws"/>
    <s v="User Login Start"/>
    <d v="2022-06-07T00:00:00"/>
    <d v="2022-08-07T17:15:20"/>
    <n v="112"/>
    <s v="F110-ws"/>
  </r>
  <r>
    <s v="CanOnTor"/>
    <x v="10"/>
    <d v="2022-06-07T00:00:00"/>
    <d v="2022-06-07T07:39:44"/>
    <n v="112"/>
    <s v="F110-ws"/>
    <s v="Device Connect Network"/>
    <d v="2022-06-07T00:00:00"/>
    <d v="2022-08-07T17:15:20"/>
    <n v="106"/>
    <s v="F110-ws"/>
  </r>
  <r>
    <s v="CanOnTor"/>
    <x v="10"/>
    <d v="2022-06-07T00:00:00"/>
    <d v="2022-06-07T07:39:35"/>
    <n v="106"/>
    <s v="F110-ws"/>
    <s v="Device Start is Good"/>
    <d v="2022-06-07T00:00:00"/>
    <d v="2022-08-07T17:15:20"/>
    <n v="102"/>
    <s v="F110-ws"/>
  </r>
  <r>
    <s v="CanOnTor"/>
    <x v="10"/>
    <d v="2022-06-07T00:00:00"/>
    <d v="2022-06-07T07:38:33"/>
    <n v="102"/>
    <s v="F110-ws"/>
    <s v="Device Start"/>
    <d v="2022-06-07T00:00:00"/>
    <d v="2022-08-07T17:15:20"/>
    <e v="#N/A"/>
    <e v="#N/A"/>
  </r>
  <r>
    <s v="CanOnWat"/>
    <x v="13"/>
    <d v="2022-06-07T00:00:00"/>
    <d v="2022-06-07T07:35:27"/>
    <n v="112"/>
    <s v=",CanOnWat/xEmpH"/>
    <s v="Device Connect Network"/>
    <e v="#N/A"/>
    <d v="2022-08-07T17:42:49"/>
    <e v="#N/A"/>
    <e v="#N/A"/>
  </r>
  <r>
    <s v="CanOnTor"/>
    <x v="12"/>
    <d v="2022-06-07T00:00:00"/>
    <d v="2022-06-07T07:32:24"/>
    <n v="123"/>
    <s v="CanOnTor/zEmpR"/>
    <s v="User Login Start is Good"/>
    <d v="2022-06-07T00:00:00"/>
    <d v="2022-08-07T17:15:20"/>
    <n v="113"/>
    <s v="CanOnTor/zEmpR,S194-ws"/>
  </r>
  <r>
    <s v="CanOnTor"/>
    <x v="12"/>
    <d v="2022-06-07T00:00:00"/>
    <d v="2022-06-07T07:32:18"/>
    <n v="113"/>
    <s v="CanOnTor/zEmpR,S194-ws"/>
    <s v="User Login Start"/>
    <d v="2022-06-07T00:00:00"/>
    <d v="2022-08-07T17:15:20"/>
    <n v="112"/>
    <s v="S194-ws"/>
  </r>
  <r>
    <s v="CanOnTor"/>
    <x v="12"/>
    <d v="2022-06-07T00:00:00"/>
    <d v="2022-06-07T07:31:34"/>
    <n v="112"/>
    <s v="S194-ws"/>
    <s v="Device Connect Network"/>
    <d v="2022-06-07T00:00:00"/>
    <d v="2022-08-07T17:15:20"/>
    <n v="106"/>
    <s v="S194-ws"/>
  </r>
  <r>
    <s v="CanOnTor"/>
    <x v="12"/>
    <d v="2022-06-07T00:00:00"/>
    <d v="2022-06-07T07:31:25"/>
    <n v="106"/>
    <s v="S194-ws"/>
    <s v="Device Start is Good"/>
    <d v="2022-06-07T00:00:00"/>
    <d v="2022-08-07T17:15:20"/>
    <n v="102"/>
    <s v="S194-ws"/>
  </r>
  <r>
    <s v="CanOnTor"/>
    <x v="12"/>
    <d v="2022-06-07T00:00:00"/>
    <d v="2022-06-07T07:30:24"/>
    <n v="102"/>
    <s v="S194-ws"/>
    <s v="Device Start"/>
    <e v="#N/A"/>
    <d v="2022-08-07T17:15:20"/>
    <e v="#N/A"/>
    <e v="#N/A"/>
  </r>
  <r>
    <s v="CanOnWat"/>
    <x v="23"/>
    <d v="2022-06-07T00:00:00"/>
    <d v="2022-06-07T07:29:38"/>
    <n v="123"/>
    <s v="CanOnWat/oEmpO"/>
    <s v="User Login Start is Good"/>
    <d v="2022-06-07T00:00:00"/>
    <d v="2022-08-07T17:15:20"/>
    <n v="113"/>
    <s v="CanOnWat/oEmpO,J167-ws"/>
  </r>
  <r>
    <s v="CanOnWat"/>
    <x v="23"/>
    <d v="2022-06-07T00:00:00"/>
    <d v="2022-06-07T07:29:27"/>
    <n v="113"/>
    <s v="CanOnWat/oEmpO,J167-ws"/>
    <s v="User Login Start"/>
    <d v="2022-06-07T00:00:00"/>
    <d v="2022-08-07T17:15:20"/>
    <n v="112"/>
    <s v="J167-ws"/>
  </r>
  <r>
    <s v="CanOnWat"/>
    <x v="23"/>
    <d v="2022-06-07T00:00:00"/>
    <d v="2022-06-07T07:28:36"/>
    <n v="112"/>
    <s v="J167-ws"/>
    <s v="Device Connect Network"/>
    <d v="2022-06-07T00:00:00"/>
    <d v="2022-08-07T17:15:20"/>
    <n v="106"/>
    <s v="J167-ws"/>
  </r>
  <r>
    <s v="CanOnWat"/>
    <x v="23"/>
    <d v="2022-06-07T00:00:00"/>
    <d v="2022-06-07T07:28:27"/>
    <n v="106"/>
    <s v="J167-ws"/>
    <s v="Device Start is Good"/>
    <d v="2022-06-07T00:00:00"/>
    <d v="2022-08-07T17:15:20"/>
    <n v="102"/>
    <s v="J167-ws"/>
  </r>
  <r>
    <s v="CanOnWat"/>
    <x v="23"/>
    <d v="2022-06-07T00:00:00"/>
    <d v="2022-06-07T07:27:07"/>
    <n v="102"/>
    <s v="J167-ws"/>
    <s v="Device Start"/>
    <d v="2022-06-07T00:00:00"/>
    <d v="2022-08-07T17:15:20"/>
    <e v="#N/A"/>
    <e v="#N/A"/>
  </r>
  <r>
    <s v="CanOnWat"/>
    <x v="0"/>
    <d v="2022-06-07T00:00:00"/>
    <d v="2022-06-07T07:21:49"/>
    <n v="123"/>
    <s v="CanOnWat/hEmpP"/>
    <s v="User Login Start is Good"/>
    <d v="2022-06-07T00:00:00"/>
    <d v="2022-08-07T17:42:49"/>
    <n v="113"/>
    <s v="CanOnWat/hEmpP,J165-ws"/>
  </r>
  <r>
    <s v="CanOnWat"/>
    <x v="0"/>
    <d v="2022-06-07T00:00:00"/>
    <d v="2022-06-07T07:21:46"/>
    <n v="113"/>
    <s v="CanOnWat/hEmpP,J165-ws"/>
    <s v="User Login Start"/>
    <d v="2022-06-07T00:00:00"/>
    <d v="2022-08-07T17:42:49"/>
    <n v="112"/>
    <s v="J165-ws"/>
  </r>
  <r>
    <s v="CanOnWat"/>
    <x v="0"/>
    <d v="2022-06-07T00:00:00"/>
    <d v="2022-06-07T07:20:35"/>
    <n v="112"/>
    <s v="J165-ws"/>
    <s v="Device Connect Network"/>
    <d v="2022-06-07T00:00:00"/>
    <d v="2022-08-07T17:42:49"/>
    <n v="106"/>
    <s v="J165-ws"/>
  </r>
  <r>
    <s v="CanOnWat"/>
    <x v="0"/>
    <d v="2022-06-07T00:00:00"/>
    <d v="2022-06-07T07:20:26"/>
    <n v="106"/>
    <s v="J165-ws"/>
    <s v="Device Start is Good"/>
    <d v="2022-06-07T00:00:00"/>
    <d v="2022-08-07T17:42:49"/>
    <n v="102"/>
    <s v="J165-ws"/>
  </r>
  <r>
    <s v="CanOnWat"/>
    <x v="0"/>
    <d v="2022-06-07T00:00:00"/>
    <d v="2022-06-07T07:19:26"/>
    <n v="102"/>
    <s v="J165-ws"/>
    <s v="Device Start"/>
    <e v="#N/A"/>
    <d v="2022-08-07T17:42:49"/>
    <e v="#N/A"/>
    <e v="#N/A"/>
  </r>
  <r>
    <s v="CanOnWat"/>
    <x v="25"/>
    <d v="2022-06-07T00:00:00"/>
    <d v="2022-06-07T07:18:35"/>
    <n v="123"/>
    <s v="CanOnWat/oEmpJ"/>
    <s v="User Login Start is Good"/>
    <d v="2022-06-07T00:00:00"/>
    <d v="2022-08-07T17:15:20"/>
    <n v="113"/>
    <s v="CanOnWat/oEmpJ"/>
  </r>
  <r>
    <s v="CanOnWat"/>
    <x v="25"/>
    <d v="2022-06-07T00:00:00"/>
    <d v="2022-06-07T07:18:23"/>
    <n v="113"/>
    <s v="CanOnWat/oEmpJ"/>
    <s v="User Login Start"/>
    <d v="2022-06-07T00:00:00"/>
    <d v="2022-08-07T17:15:20"/>
    <e v="#N/A"/>
    <e v="#N/A"/>
  </r>
  <r>
    <s v="CanOnWat"/>
    <x v="18"/>
    <d v="2022-06-07T00:00:00"/>
    <d v="2022-06-07T07:17:47"/>
    <n v="123"/>
    <s v="CanOnWat/xEmpN"/>
    <s v="User Login Start is Good"/>
    <d v="2022-06-07T00:00:00"/>
    <d v="2022-08-07T17:42:49"/>
    <n v="113"/>
    <s v="CanOnWat/xEmpN,V175-ws"/>
  </r>
  <r>
    <s v="CanOnWat"/>
    <x v="18"/>
    <d v="2022-06-07T00:00:00"/>
    <d v="2022-06-07T07:17:43"/>
    <n v="113"/>
    <s v="CanOnWat/xEmpN,V175-ws"/>
    <s v="User Login Start"/>
    <d v="2022-06-07T00:00:00"/>
    <d v="2022-08-07T17:42:49"/>
    <n v="112"/>
    <s v="V175-ws"/>
  </r>
  <r>
    <s v="CanOnWat"/>
    <x v="18"/>
    <d v="2022-06-07T00:00:00"/>
    <d v="2022-06-07T07:16:54"/>
    <n v="112"/>
    <s v="V175-ws"/>
    <s v="Device Connect Network"/>
    <d v="2022-06-07T00:00:00"/>
    <d v="2022-08-07T17:42:49"/>
    <n v="106"/>
    <s v="V175-ws"/>
  </r>
  <r>
    <s v="CanOnWat"/>
    <x v="18"/>
    <d v="2022-06-07T00:00:00"/>
    <d v="2022-06-07T07:16:45"/>
    <n v="106"/>
    <s v="V175-ws"/>
    <s v="Device Start is Good"/>
    <d v="2022-06-07T00:00:00"/>
    <d v="2022-08-07T17:42:49"/>
    <n v="102"/>
    <s v="V175-ws"/>
  </r>
  <r>
    <s v="CanOnWat"/>
    <x v="18"/>
    <d v="2022-06-07T00:00:00"/>
    <d v="2022-06-07T07:15:49"/>
    <n v="102"/>
    <s v="V175-ws"/>
    <s v="Device Start"/>
    <e v="#N/A"/>
    <d v="2022-08-07T17:42:49"/>
    <e v="#N/A"/>
    <e v="#N/A"/>
  </r>
  <r>
    <s v="CanOnTor"/>
    <x v="26"/>
    <d v="2022-06-07T00:00:00"/>
    <d v="2022-06-07T07:15:34"/>
    <n v="123"/>
    <s v="CanOnTor/xEmpE"/>
    <s v="User Login Start is Good"/>
    <d v="2022-06-07T00:00:00"/>
    <d v="2022-08-07T17:15:20"/>
    <n v="113"/>
    <s v="CanOnTor/xEmpE,L227-ws"/>
  </r>
  <r>
    <s v="CanOnTor"/>
    <x v="26"/>
    <d v="2022-06-07T00:00:00"/>
    <d v="2022-06-07T07:15:30"/>
    <n v="113"/>
    <s v="CanOnTor/xEmpE,L227-ws"/>
    <s v="User Login Start"/>
    <d v="2022-06-07T00:00:00"/>
    <d v="2022-08-07T17:15:20"/>
    <n v="112"/>
    <s v="L227-ws"/>
  </r>
  <r>
    <s v="CanOnTor"/>
    <x v="26"/>
    <d v="2022-06-07T00:00:00"/>
    <d v="2022-06-07T07:14:54"/>
    <n v="112"/>
    <s v="L227-ws"/>
    <s v="Device Connect Network"/>
    <d v="2022-06-07T00:00:00"/>
    <d v="2022-08-07T17:15:20"/>
    <n v="106"/>
    <s v="L227-ws"/>
  </r>
  <r>
    <s v="CanOnTor"/>
    <x v="26"/>
    <d v="2022-06-07T00:00:00"/>
    <d v="2022-06-07T07:14:45"/>
    <n v="106"/>
    <s v="L227-ws"/>
    <s v="Device Start is Good"/>
    <d v="2022-06-07T00:00:00"/>
    <d v="2022-08-07T17:15:20"/>
    <n v="102"/>
    <s v="L227-ws"/>
  </r>
  <r>
    <s v="CanOnTor"/>
    <x v="26"/>
    <d v="2022-06-07T00:00:00"/>
    <d v="2022-06-07T07:14:01"/>
    <n v="102"/>
    <s v="L227-ws"/>
    <s v="Device Start"/>
    <d v="2022-06-07T00:00:00"/>
    <d v="2022-08-07T17:15:20"/>
    <e v="#N/A"/>
    <e v="#N/A"/>
  </r>
  <r>
    <s v="CanOnTor"/>
    <x v="28"/>
    <d v="2022-06-07T00:00:00"/>
    <d v="2022-06-07T07:13:12"/>
    <n v="123"/>
    <s v="CanOnTor/oEmpJ"/>
    <s v="User Login Start is Good"/>
    <d v="2022-06-07T00:00:00"/>
    <d v="2022-08-07T17:15:20"/>
    <n v="113"/>
    <s v="CanOnTor/oEmpJ,V111-ws"/>
  </r>
  <r>
    <s v="CanOnTor"/>
    <x v="28"/>
    <d v="2022-06-07T00:00:00"/>
    <d v="2022-06-07T07:13:04"/>
    <n v="113"/>
    <s v="CanOnTor/oEmpJ,V111-ws"/>
    <s v="User Login Start"/>
    <d v="2022-06-07T00:00:00"/>
    <d v="2022-08-07T17:15:20"/>
    <n v="112"/>
    <s v="V111-ws"/>
  </r>
  <r>
    <s v="CanOnTor"/>
    <x v="28"/>
    <d v="2022-06-07T00:00:00"/>
    <d v="2022-06-07T07:12:02"/>
    <n v="112"/>
    <s v="V111-ws"/>
    <s v="Device Connect Network"/>
    <d v="2022-06-07T00:00:00"/>
    <d v="2022-08-07T17:15:20"/>
    <n v="106"/>
    <s v="V111-ws"/>
  </r>
  <r>
    <s v="CanOnWat"/>
    <x v="27"/>
    <d v="2022-06-07T00:00:00"/>
    <d v="2022-06-07T07:11:59"/>
    <n v="123"/>
    <s v="CanOnWat/fEmpV"/>
    <s v="User Login Start is Good"/>
    <d v="2022-06-07T00:00:00"/>
    <d v="2022-08-07T17:15:20"/>
    <n v="113"/>
    <s v="CanOnWat/fEmpV,Y130-ws"/>
  </r>
  <r>
    <s v="CanOnTor"/>
    <x v="28"/>
    <d v="2022-06-07T00:00:00"/>
    <d v="2022-06-07T07:11:53"/>
    <n v="106"/>
    <s v="V111-ws"/>
    <s v="Device Start is Good"/>
    <d v="2022-06-07T00:00:00"/>
    <d v="2022-08-07T17:15:20"/>
    <n v="102"/>
    <s v="V111-ws"/>
  </r>
  <r>
    <s v="CanOnWat"/>
    <x v="27"/>
    <d v="2022-06-07T00:00:00"/>
    <d v="2022-06-07T07:11:49"/>
    <n v="113"/>
    <s v="CanOnWat/fEmpV,Y130-ws"/>
    <s v="User Login Start"/>
    <d v="2022-06-07T00:00:00"/>
    <d v="2022-08-07T17:15:20"/>
    <n v="112"/>
    <s v="Y130-ws"/>
  </r>
  <r>
    <s v="CanOnTor"/>
    <x v="28"/>
    <d v="2022-06-07T00:00:00"/>
    <d v="2022-06-07T07:10:59"/>
    <n v="102"/>
    <s v="V111-ws"/>
    <s v="Device Start"/>
    <d v="2022-06-07T00:00:00"/>
    <d v="2022-08-07T17:15:20"/>
    <e v="#N/A"/>
    <e v="#N/A"/>
  </r>
  <r>
    <s v="CanOnWat"/>
    <x v="27"/>
    <d v="2022-06-07T00:00:00"/>
    <d v="2022-06-07T07:10:55"/>
    <n v="112"/>
    <s v="Y130-ws"/>
    <s v="Device Connect Network"/>
    <d v="2022-06-07T00:00:00"/>
    <d v="2022-08-07T17:15:20"/>
    <n v="106"/>
    <s v="Y130-ws"/>
  </r>
  <r>
    <s v="CanOnWat"/>
    <x v="27"/>
    <d v="2022-06-07T00:00:00"/>
    <d v="2022-06-07T07:10:46"/>
    <n v="106"/>
    <s v="Y130-ws"/>
    <s v="Device Start is Good"/>
    <d v="2022-06-07T00:00:00"/>
    <d v="2022-08-07T17:15:20"/>
    <n v="102"/>
    <s v="Y130-ws"/>
  </r>
  <r>
    <s v="CanOnWat"/>
    <x v="27"/>
    <d v="2022-06-07T00:00:00"/>
    <d v="2022-06-07T07:09:56"/>
    <n v="102"/>
    <s v="Y130-ws"/>
    <s v="Device Start"/>
    <d v="2022-06-07T00:00:00"/>
    <d v="2022-08-07T17:15:20"/>
    <e v="#N/A"/>
    <e v="#N/A"/>
  </r>
  <r>
    <s v="CanOnWat"/>
    <x v="20"/>
    <d v="2022-06-07T00:00:00"/>
    <d v="2022-06-07T07:09:24"/>
    <n v="123"/>
    <s v="CanOnWat/fEmpV"/>
    <s v="User Login Start is Good"/>
    <d v="2022-06-07T00:00:00"/>
    <d v="2022-08-07T17:15:20"/>
    <n v="113"/>
    <s v="CanOnWat/fEmpV"/>
  </r>
  <r>
    <s v="CanOnWat"/>
    <x v="20"/>
    <d v="2022-06-07T00:00:00"/>
    <d v="2022-06-07T07:09:21"/>
    <n v="113"/>
    <s v="CanOnWat/fEmpV"/>
    <s v="User Login Start"/>
    <e v="#N/A"/>
    <d v="2022-08-07T17:15:20"/>
    <e v="#N/A"/>
    <e v="#N/A"/>
  </r>
  <r>
    <s v="CanOnTor"/>
    <x v="19"/>
    <d v="2022-06-07T00:00:00"/>
    <d v="2022-06-07T07:08:38"/>
    <n v="123"/>
    <s v="CanOnTor/oEmpT"/>
    <s v="User Login Start is Good"/>
    <d v="2022-06-07T00:00:00"/>
    <d v="2022-08-07T17:15:20"/>
    <n v="113"/>
    <s v="CanOnTor/oEmpT,Y133-ws"/>
  </r>
  <r>
    <s v="CanOnTor"/>
    <x v="19"/>
    <d v="2022-06-07T00:00:00"/>
    <d v="2022-06-07T07:08:27"/>
    <n v="113"/>
    <s v="CanOnTor/oEmpT,Y133-ws"/>
    <s v="User Login Start"/>
    <d v="2022-06-07T00:00:00"/>
    <d v="2022-08-07T17:15:20"/>
    <n v="112"/>
    <s v="Y133-ws"/>
  </r>
  <r>
    <s v="CanOnTor"/>
    <x v="29"/>
    <d v="2022-06-07T00:00:00"/>
    <d v="2022-06-07T07:07:59"/>
    <n v="123"/>
    <s v="CanOnTor/gEmpI"/>
    <s v="User Login Start is Good"/>
    <d v="2022-06-07T00:00:00"/>
    <d v="2022-08-07T17:15:20"/>
    <n v="113"/>
    <s v="CanOnTor/gEmpI,L134-ws"/>
  </r>
  <r>
    <s v="CanOnTor"/>
    <x v="29"/>
    <d v="2022-06-07T00:00:00"/>
    <d v="2022-06-07T07:07:50"/>
    <n v="113"/>
    <s v="CanOnTor/gEmpI,L134-ws"/>
    <s v="User Login Start"/>
    <d v="2022-06-07T00:00:00"/>
    <d v="2022-08-07T17:15:20"/>
    <n v="112"/>
    <s v="L134-ws"/>
  </r>
  <r>
    <s v="CanOnTor"/>
    <x v="19"/>
    <d v="2022-06-07T00:00:00"/>
    <d v="2022-06-07T07:07:05"/>
    <n v="112"/>
    <s v="Y133-ws"/>
    <s v="Device Connect Network"/>
    <d v="2022-06-07T00:00:00"/>
    <d v="2022-08-07T17:15:20"/>
    <n v="106"/>
    <s v="Y133-ws"/>
  </r>
  <r>
    <s v="CanOnTor"/>
    <x v="19"/>
    <d v="2022-06-07T00:00:00"/>
    <d v="2022-06-07T07:06:56"/>
    <n v="106"/>
    <s v="Y133-ws"/>
    <s v="Device Start is Good"/>
    <d v="2022-06-07T00:00:00"/>
    <d v="2022-08-07T17:15:20"/>
    <n v="102"/>
    <s v="Y133-ws"/>
  </r>
  <r>
    <s v="CanOnTor"/>
    <x v="6"/>
    <d v="2022-06-07T00:00:00"/>
    <d v="2022-06-07T07:06:46"/>
    <n v="123"/>
    <s v="CanOnTor/tEmpK"/>
    <s v="User Login Start is Good"/>
    <d v="2022-06-07T00:00:00"/>
    <d v="2022-08-07T17:42:49"/>
    <n v="113"/>
    <s v="CanOnTor/tEmpK,A132-ws"/>
  </r>
  <r>
    <s v="CanOnTor"/>
    <x v="29"/>
    <d v="2022-06-07T00:00:00"/>
    <d v="2022-06-07T07:06:41"/>
    <n v="112"/>
    <s v="L134-ws"/>
    <s v="Device Connect Network"/>
    <d v="2022-06-07T00:00:00"/>
    <d v="2022-08-07T17:15:20"/>
    <n v="106"/>
    <s v="L134-ws"/>
  </r>
  <r>
    <s v="CanOnTor"/>
    <x v="6"/>
    <d v="2022-06-07T00:00:00"/>
    <d v="2022-06-07T07:06:34"/>
    <n v="113"/>
    <s v="CanOnTor/tEmpK,A132-ws"/>
    <s v="User Login Start"/>
    <e v="#N/A"/>
    <d v="2022-08-07T17:42:49"/>
    <n v="112"/>
    <s v="A132-ws"/>
  </r>
  <r>
    <s v="CanOnTor"/>
    <x v="29"/>
    <d v="2022-06-07T00:00:00"/>
    <d v="2022-06-07T07:06:32"/>
    <n v="106"/>
    <s v="L134-ws"/>
    <s v="Device Start is Good"/>
    <d v="2022-06-07T00:00:00"/>
    <d v="2022-08-07T17:15:20"/>
    <n v="102"/>
    <s v="L134-ws"/>
  </r>
  <r>
    <s v="CanOnTor"/>
    <x v="19"/>
    <d v="2022-06-07T00:00:00"/>
    <d v="2022-06-07T07:05:46"/>
    <n v="102"/>
    <s v="Y133-ws"/>
    <s v="Device Start"/>
    <d v="2022-06-07T00:00:00"/>
    <d v="2022-08-07T17:15:20"/>
    <e v="#N/A"/>
    <e v="#N/A"/>
  </r>
  <r>
    <s v="CanOnTor"/>
    <x v="29"/>
    <d v="2022-06-07T00:00:00"/>
    <d v="2022-06-07T07:05:34"/>
    <n v="102"/>
    <s v="L134-ws"/>
    <s v="Device Start"/>
    <d v="2022-06-07T00:00:00"/>
    <d v="2022-08-07T17:15:20"/>
    <e v="#N/A"/>
    <e v="#N/A"/>
  </r>
  <r>
    <s v="CanOnTor"/>
    <x v="30"/>
    <d v="2022-06-07T00:00:00"/>
    <d v="2022-06-07T07:05:32"/>
    <n v="123"/>
    <s v="CanOnTor/xEmpS"/>
    <s v="User Login Start is Good"/>
    <d v="2022-06-07T00:00:00"/>
    <d v="2022-08-07T17:15:20"/>
    <n v="113"/>
    <s v="CanOnTor/xEmpS,F129-ws"/>
  </r>
  <r>
    <s v="CanOnTor"/>
    <x v="21"/>
    <d v="2022-06-07T00:00:00"/>
    <d v="2022-06-07T07:05:26"/>
    <n v="123"/>
    <s v="CanOnTor/tEmpK"/>
    <s v="User Login Start is Good"/>
    <d v="2022-06-07T00:00:00"/>
    <d v="2022-08-07T17:15:20"/>
    <n v="113"/>
    <s v="CanOnTor/tEmpK"/>
  </r>
  <r>
    <s v="CanOnTor"/>
    <x v="30"/>
    <d v="2022-06-07T00:00:00"/>
    <d v="2022-06-07T07:05:26"/>
    <n v="113"/>
    <s v="CanOnTor/xEmpS,F129-ws"/>
    <s v="User Login Start"/>
    <d v="2022-06-07T00:00:00"/>
    <d v="2022-08-07T17:15:20"/>
    <n v="112"/>
    <s v="F129-ws"/>
  </r>
  <r>
    <s v="CanOnTor"/>
    <x v="21"/>
    <d v="2022-06-07T00:00:00"/>
    <d v="2022-06-07T07:05:25"/>
    <n v="113"/>
    <s v="CanOnTor/tEmpK"/>
    <s v="User Login Start"/>
    <d v="2022-06-07T00:00:00"/>
    <d v="2022-08-07T17:15:20"/>
    <e v="#N/A"/>
    <e v="#N/A"/>
  </r>
  <r>
    <s v="CanOnTor"/>
    <x v="6"/>
    <d v="2022-06-07T00:00:00"/>
    <d v="2022-06-07T07:05:15"/>
    <n v="112"/>
    <s v="A132-ws"/>
    <s v="Device Connect Network"/>
    <e v="#N/A"/>
    <d v="2022-08-07T17:42:49"/>
    <n v="106"/>
    <s v="A132-ws"/>
  </r>
  <r>
    <s v="CanOnTor"/>
    <x v="31"/>
    <d v="2022-06-07T00:00:00"/>
    <d v="2022-06-07T07:05:13"/>
    <n v="123"/>
    <s v="CanOnTor/uEmpC"/>
    <s v="User Login Start is Good"/>
    <d v="2022-06-07T00:00:00"/>
    <d v="2022-08-07T17:15:20"/>
    <n v="113"/>
    <s v="CanOnTor/uEmpC,C227-ws"/>
  </r>
  <r>
    <s v="CanOnTor"/>
    <x v="31"/>
    <d v="2022-06-07T00:00:00"/>
    <d v="2022-06-07T07:05:12"/>
    <n v="113"/>
    <s v="CanOnTor/uEmpC,C227-ws"/>
    <s v="User Login Start"/>
    <d v="2022-06-07T00:00:00"/>
    <d v="2022-08-07T17:15:20"/>
    <n v="112"/>
    <s v="C227-ws"/>
  </r>
  <r>
    <s v="CanOnTor"/>
    <x v="6"/>
    <d v="2022-06-07T00:00:00"/>
    <d v="2022-06-07T07:05:06"/>
    <n v="106"/>
    <s v="A132-ws"/>
    <s v="Device Start is Good"/>
    <e v="#N/A"/>
    <d v="2022-08-07T17:42:49"/>
    <n v="102"/>
    <s v="A132-ws"/>
  </r>
  <r>
    <s v="CanOnTor"/>
    <x v="30"/>
    <d v="2022-06-07T00:00:00"/>
    <d v="2022-06-07T07:05:04"/>
    <n v="112"/>
    <s v="F129-ws"/>
    <s v="Device Connect Network"/>
    <d v="2022-06-07T00:00:00"/>
    <d v="2022-08-07T17:15:20"/>
    <n v="106"/>
    <s v="F129-ws"/>
  </r>
  <r>
    <s v="CanOnTor"/>
    <x v="30"/>
    <d v="2022-06-07T00:00:00"/>
    <d v="2022-06-07T07:04:55"/>
    <n v="106"/>
    <s v="F129-ws"/>
    <s v="Device Start is Good"/>
    <d v="2022-06-07T00:00:00"/>
    <d v="2022-08-07T17:15:20"/>
    <n v="102"/>
    <s v="F129-ws"/>
  </r>
  <r>
    <s v="CanOnWat"/>
    <x v="33"/>
    <d v="2022-06-07T00:00:00"/>
    <d v="2022-06-07T07:04:14"/>
    <n v="123"/>
    <s v="CanOnWat/uEmpC"/>
    <s v="User Login Start is Good"/>
    <d v="2022-06-07T00:00:00"/>
    <d v="2022-08-07T17:15:20"/>
    <n v="113"/>
    <s v="CanOnWat/uEmpC"/>
  </r>
  <r>
    <s v="CanOnTor"/>
    <x v="6"/>
    <d v="2022-06-07T00:00:00"/>
    <d v="2022-06-07T07:04:07"/>
    <n v="102"/>
    <s v="A132-ws"/>
    <s v="Device Start"/>
    <e v="#N/A"/>
    <d v="2022-08-07T17:42:49"/>
    <e v="#N/A"/>
    <e v="#N/A"/>
  </r>
  <r>
    <s v="CanOnWat"/>
    <x v="33"/>
    <d v="2022-06-07T00:00:00"/>
    <d v="2022-06-07T07:04:00"/>
    <n v="113"/>
    <s v="CanOnWat/uEmpC"/>
    <s v="User Login Start"/>
    <d v="2022-06-07T00:00:00"/>
    <d v="2022-08-07T17:15:20"/>
    <n v="112"/>
    <s v=",CanOnWat/uEmpC"/>
  </r>
  <r>
    <s v="CanOnTor"/>
    <x v="31"/>
    <d v="2022-06-07T00:00:00"/>
    <d v="2022-06-07T07:03:54"/>
    <n v="112"/>
    <s v="C227-ws"/>
    <s v="Device Connect Network"/>
    <d v="2022-06-07T00:00:00"/>
    <d v="2022-08-07T17:15:20"/>
    <n v="106"/>
    <s v="C227-ws"/>
  </r>
  <r>
    <s v="CanOnTor"/>
    <x v="31"/>
    <d v="2022-06-07T00:00:00"/>
    <d v="2022-06-07T07:03:45"/>
    <n v="106"/>
    <s v="C227-ws"/>
    <s v="Device Start is Good"/>
    <d v="2022-06-07T00:00:00"/>
    <d v="2022-08-07T17:15:20"/>
    <n v="102"/>
    <s v="C227-ws"/>
  </r>
  <r>
    <s v="CanOnWat"/>
    <x v="20"/>
    <d v="2022-06-07T00:00:00"/>
    <d v="2022-06-07T07:03:24"/>
    <n v="112"/>
    <s v=",CanOnWat/fEmpV"/>
    <s v="Device Connect Network"/>
    <d v="2022-06-07T00:00:00"/>
    <d v="2022-08-07T17:15:20"/>
    <e v="#N/A"/>
    <e v="#N/A"/>
  </r>
  <r>
    <s v="CanOnTor"/>
    <x v="31"/>
    <d v="2022-06-07T00:00:00"/>
    <d v="2022-06-07T07:02:34"/>
    <n v="102"/>
    <s v="C227-ws"/>
    <s v="Device Start"/>
    <d v="2022-06-07T00:00:00"/>
    <d v="2022-08-07T17:15:20"/>
    <e v="#N/A"/>
    <e v="#N/A"/>
  </r>
  <r>
    <s v="CanOnWat"/>
    <x v="25"/>
    <d v="2022-06-07T00:00:00"/>
    <d v="2022-06-07T07:02:32"/>
    <n v="112"/>
    <s v=",CanOnWat/oEmpJ"/>
    <s v="Device Connect Network"/>
    <d v="2022-06-07T00:00:00"/>
    <d v="2022-08-07T17:15:20"/>
    <e v="#N/A"/>
    <e v="#N/A"/>
  </r>
  <r>
    <s v="CanOnTor"/>
    <x v="30"/>
    <d v="2022-06-07T00:00:00"/>
    <d v="2022-06-07T07:02:10"/>
    <n v="102"/>
    <s v="F129-ws"/>
    <s v="Device Start"/>
    <d v="2022-06-07T00:00:00"/>
    <d v="2022-08-07T17:15:20"/>
    <e v="#N/A"/>
    <e v="#N/A"/>
  </r>
  <r>
    <s v="CanOnTor"/>
    <x v="21"/>
    <d v="2022-06-07T00:00:00"/>
    <d v="2022-06-07T06:58:45"/>
    <n v="112"/>
    <s v=",CanOnTor/tEmpK"/>
    <s v="Device Connect Network"/>
    <d v="2022-06-07T00:00:00"/>
    <d v="2022-08-07T17:15:20"/>
    <e v="#N/A"/>
    <e v="#N/A"/>
  </r>
  <r>
    <s v="CanOnWat"/>
    <x v="33"/>
    <d v="2022-06-07T00:00:00"/>
    <d v="2022-06-07T06:56:16"/>
    <n v="112"/>
    <s v=",CanOnWat/uEmpC"/>
    <s v="Device Connect Network"/>
    <d v="2022-06-07T00:00:00"/>
    <d v="2022-08-07T17:15:20"/>
    <e v="#N/A"/>
    <e v="#N/A"/>
  </r>
  <r>
    <s v="CanOnTor"/>
    <x v="22"/>
    <d v="2022-06-07T00:00:00"/>
    <d v="2022-06-07T06:56:14"/>
    <n v="123"/>
    <s v="CanOnTor/cEmpZ"/>
    <s v="User Login Start is Good"/>
    <d v="2022-06-07T00:00:00"/>
    <d v="2022-08-07T17:16:13"/>
    <n v="112"/>
    <s v="Q216-ws"/>
  </r>
  <r>
    <s v="CanOnTor"/>
    <x v="22"/>
    <d v="2022-06-07T00:00:00"/>
    <d v="2022-06-07T06:56:05"/>
    <n v="112"/>
    <s v="Q216-ws"/>
    <s v="Device Connect Network"/>
    <d v="2022-06-07T00:00:00"/>
    <d v="2022-08-07T17:16:13"/>
    <n v="113"/>
    <s v="CanOnTor/cEmpZ,Q216-ws"/>
  </r>
  <r>
    <s v="CanOnTor"/>
    <x v="22"/>
    <d v="2022-06-07T00:00:00"/>
    <d v="2022-06-07T06:56:03"/>
    <n v="113"/>
    <s v="CanOnTor/cEmpZ,Q216-ws"/>
    <s v="User Login Start"/>
    <d v="2022-06-07T00:00:00"/>
    <d v="2022-08-07T17:16:13"/>
    <n v="106"/>
    <s v="Q216-ws"/>
  </r>
  <r>
    <s v="CanOnTor"/>
    <x v="22"/>
    <d v="2022-06-07T00:00:00"/>
    <d v="2022-06-07T06:55:56"/>
    <n v="106"/>
    <s v="Q216-ws"/>
    <s v="Device Start is Good"/>
    <d v="2022-06-07T00:00:00"/>
    <d v="2022-08-07T17:16:13"/>
    <n v="102"/>
    <s v="Q216-ws"/>
  </r>
  <r>
    <s v="CanOnTor"/>
    <x v="24"/>
    <d v="2022-06-07T00:00:00"/>
    <d v="2022-06-07T06:54:10"/>
    <n v="123"/>
    <s v="CanOnTor/cEmpZ"/>
    <s v="User Login Start is Good"/>
    <d v="2022-06-07T00:00:00"/>
    <e v="#N/A"/>
    <n v="113"/>
    <s v="CanOnTor/cEmpZ"/>
  </r>
  <r>
    <s v="CanOnTor"/>
    <x v="24"/>
    <d v="2022-06-07T00:00:00"/>
    <d v="2022-06-07T06:54:06"/>
    <n v="113"/>
    <s v="CanOnTor/cEmpZ"/>
    <s v="User Login Start"/>
    <d v="2022-06-07T00:00:00"/>
    <e v="#N/A"/>
    <n v="135"/>
    <s v="CanOnTor/cEmpZ"/>
  </r>
  <r>
    <s v="CanOnTor"/>
    <x v="22"/>
    <d v="2022-06-07T00:00:00"/>
    <d v="2022-06-07T06:52:57"/>
    <n v="102"/>
    <s v="Q216-ws"/>
    <s v="Device Start"/>
    <d v="2022-06-07T00:00:00"/>
    <d v="2022-08-07T17:16:13"/>
    <e v="#N/A"/>
    <e v="#N/A"/>
  </r>
  <r>
    <s v="CanOnTor"/>
    <x v="24"/>
    <d v="2022-06-07T00:00:00"/>
    <d v="2022-06-07T06:52:38"/>
    <n v="135"/>
    <s v="CanOnTor/cEmpZ"/>
    <s v="User Login Start Fail"/>
    <d v="2022-06-07T00:00:00"/>
    <e v="#N/A"/>
    <n v="113"/>
    <s v="CanOnTor/cEmpZ"/>
  </r>
  <r>
    <s v="CanOnTor"/>
    <x v="24"/>
    <d v="2022-06-07T00:00:00"/>
    <d v="2022-06-07T06:52:29"/>
    <n v="113"/>
    <s v="CanOnTor/cEmpZ"/>
    <s v="User Login Start"/>
    <d v="2022-06-07T00:00:00"/>
    <e v="#N/A"/>
    <n v="112"/>
    <s v=",CanOnTor/cEmpZ"/>
  </r>
  <r>
    <s v="CanOnTor"/>
    <x v="24"/>
    <d v="2022-06-07T00:00:00"/>
    <d v="2022-06-07T06:45:52"/>
    <n v="112"/>
    <s v=",CanOnTor/cEmpZ"/>
    <s v="Device Connect Network"/>
    <e v="#N/A"/>
    <e v="#N/A"/>
    <e v="#N/A"/>
    <e v="#N/A"/>
  </r>
  <r>
    <s v="CanOnWat"/>
    <x v="34"/>
    <d v="2022-06-07T00:00:00"/>
    <d v="2022-06-07T06:36:57"/>
    <n v="123"/>
    <s v="CanOnWat/vEmpQ"/>
    <s v="User Login Start is Good"/>
    <d v="2022-06-07T00:00:00"/>
    <d v="2022-08-07T17:15:20"/>
    <n v="113"/>
    <s v="CanOnWat/vEmpQ,S141-ws"/>
  </r>
  <r>
    <s v="CanOnWat"/>
    <x v="34"/>
    <d v="2022-06-07T00:00:00"/>
    <d v="2022-06-07T06:36:47"/>
    <n v="113"/>
    <s v="CanOnWat/vEmpQ,S141-ws"/>
    <s v="User Login Start"/>
    <d v="2022-06-07T00:00:00"/>
    <d v="2022-08-07T17:15:20"/>
    <n v="112"/>
    <s v="S141-ws"/>
  </r>
  <r>
    <s v="CanOnWat"/>
    <x v="32"/>
    <d v="2022-06-07T00:00:00"/>
    <d v="2022-06-07T06:35:59"/>
    <n v="123"/>
    <s v="CanOnWat/vEmpQ"/>
    <s v="User Login Start is Good"/>
    <d v="2022-06-07T00:00:00"/>
    <d v="2022-08-07T17:42:49"/>
    <n v="113"/>
    <s v="CanOnWat/vEmpQ"/>
  </r>
  <r>
    <s v="CanOnWat"/>
    <x v="32"/>
    <d v="2022-06-07T00:00:00"/>
    <d v="2022-06-07T06:35:49"/>
    <n v="113"/>
    <s v="CanOnWat/vEmpQ"/>
    <s v="User Login Start"/>
    <e v="#N/A"/>
    <d v="2022-08-07T17:42:49"/>
    <e v="#N/A"/>
    <e v="#N/A"/>
  </r>
  <r>
    <s v="CanOnTor"/>
    <x v="36"/>
    <d v="2022-06-07T00:00:00"/>
    <d v="2022-06-07T06:35:28"/>
    <n v="123"/>
    <s v="CanOnTor/nEmpY"/>
    <s v="User Login Start is Good"/>
    <d v="2022-06-07T00:00:00"/>
    <d v="2022-08-07T17:42:49"/>
    <n v="113"/>
    <s v="CanOnTor/nEmpY,S101-ws"/>
  </r>
  <r>
    <s v="CanOnTor"/>
    <x v="36"/>
    <d v="2022-06-07T00:00:00"/>
    <d v="2022-06-07T06:35:26"/>
    <n v="113"/>
    <s v="CanOnTor/nEmpY,S101-ws"/>
    <s v="User Login Start"/>
    <e v="#N/A"/>
    <d v="2022-08-07T17:42:49"/>
    <n v="112"/>
    <s v="S101-ws"/>
  </r>
  <r>
    <s v="CanOnWat"/>
    <x v="34"/>
    <d v="2022-06-07T00:00:00"/>
    <d v="2022-06-07T06:35:01"/>
    <n v="112"/>
    <s v="S141-ws"/>
    <s v="Device Connect Network"/>
    <d v="2022-06-07T00:00:00"/>
    <d v="2022-08-07T17:15:20"/>
    <n v="106"/>
    <s v="S141-ws"/>
  </r>
  <r>
    <s v="CanOnWat"/>
    <x v="34"/>
    <d v="2022-06-07T00:00:00"/>
    <d v="2022-06-07T06:34:52"/>
    <n v="106"/>
    <s v="S141-ws"/>
    <s v="Device Start is Good"/>
    <d v="2022-06-07T00:00:00"/>
    <d v="2022-08-07T17:15:20"/>
    <n v="102"/>
    <s v="S141-ws"/>
  </r>
  <r>
    <s v="CanOnTor"/>
    <x v="36"/>
    <d v="2022-06-07T00:00:00"/>
    <d v="2022-06-07T06:34:13"/>
    <n v="112"/>
    <s v="S101-ws"/>
    <s v="Device Connect Network"/>
    <d v="2022-06-07T00:00:00"/>
    <d v="2022-08-07T17:42:49"/>
    <n v="106"/>
    <s v="S101-ws"/>
  </r>
  <r>
    <s v="CanOnTor"/>
    <x v="36"/>
    <d v="2022-06-07T00:00:00"/>
    <d v="2022-06-07T06:34:04"/>
    <n v="106"/>
    <s v="S101-ws"/>
    <s v="Device Start is Good"/>
    <d v="2022-06-07T00:00:00"/>
    <d v="2022-08-07T17:42:49"/>
    <n v="102"/>
    <s v="S101-ws"/>
  </r>
  <r>
    <s v="CanOnTor"/>
    <x v="35"/>
    <d v="2022-06-07T00:00:00"/>
    <d v="2022-06-07T06:33:48"/>
    <n v="123"/>
    <s v="CanOnTor/nEmpY"/>
    <s v="User Login Start is Good"/>
    <d v="2022-06-07T00:00:00"/>
    <d v="2022-08-07T17:16:13"/>
    <n v="113"/>
    <s v="CanOnTor/nEmpY"/>
  </r>
  <r>
    <s v="CanOnTor"/>
    <x v="35"/>
    <d v="2022-06-07T00:00:00"/>
    <d v="2022-06-07T06:33:48"/>
    <n v="113"/>
    <s v="CanOnTor/nEmpY"/>
    <s v="User Login Start"/>
    <d v="2022-06-07T00:00:00"/>
    <d v="2022-08-07T17:16:13"/>
    <n v="112"/>
    <s v=",CanOnTor/nEmpY"/>
  </r>
  <r>
    <s v="CanOnWat"/>
    <x v="34"/>
    <d v="2022-06-07T00:00:00"/>
    <d v="2022-06-07T06:33:42"/>
    <n v="102"/>
    <s v="S141-ws"/>
    <s v="Device Start"/>
    <d v="2022-06-07T00:00:00"/>
    <d v="2022-08-07T17:15:20"/>
    <e v="#N/A"/>
    <e v="#N/A"/>
  </r>
  <r>
    <s v="CanOnTor"/>
    <x v="36"/>
    <d v="2022-06-07T00:00:00"/>
    <d v="2022-06-07T06:33:02"/>
    <n v="102"/>
    <s v="S101-ws"/>
    <s v="Device Start"/>
    <d v="2022-06-07T00:00:00"/>
    <d v="2022-08-07T17:42:49"/>
    <e v="#N/A"/>
    <e v="#N/A"/>
  </r>
  <r>
    <s v="CanOnWat"/>
    <x v="32"/>
    <d v="2022-06-07T00:00:00"/>
    <d v="2022-06-07T06:28:57"/>
    <n v="112"/>
    <s v=",CanOnWat/vEmpQ"/>
    <s v="Device Connect Network"/>
    <e v="#N/A"/>
    <d v="2022-08-07T17:42:49"/>
    <e v="#N/A"/>
    <e v="#N/A"/>
  </r>
  <r>
    <s v="CanOnTor"/>
    <x v="35"/>
    <d v="2022-06-07T00:00:00"/>
    <d v="2022-06-07T06:26:50"/>
    <n v="112"/>
    <s v=",CanOnTor/nEmpY"/>
    <s v="Device Connect Network"/>
    <e v="#N/A"/>
    <d v="2022-08-07T17:16:13"/>
    <e v="#N/A"/>
    <e v="#N/A"/>
  </r>
  <r>
    <s v="CanOnWat"/>
    <x v="16"/>
    <d v="2022-05-07T00:00:00"/>
    <d v="2022-05-07T18:25:27"/>
    <n v="156"/>
    <m/>
    <s v="PowerDown Or Network Disconnect Discovered"/>
    <d v="2022-05-07T00:00:00"/>
    <d v="2022-08-07T17:15:20"/>
    <n v="151"/>
    <s v="C225-ws"/>
  </r>
  <r>
    <s v="CanOnWat"/>
    <x v="16"/>
    <d v="2022-05-07T00:00:00"/>
    <d v="2022-05-07T18:25:15"/>
    <n v="151"/>
    <s v="C225-ws"/>
    <s v="Device Shutdown Finish"/>
    <d v="2022-05-07T00:00:00"/>
    <d v="2022-08-07T17:15:20"/>
    <n v="149"/>
    <s v="C225-ws"/>
  </r>
  <r>
    <s v="CanOnWat"/>
    <x v="16"/>
    <d v="2022-05-07T00:00:00"/>
    <d v="2022-05-07T18:24:23"/>
    <n v="149"/>
    <s v="C225-ws"/>
    <s v="Device Shutdown Start"/>
    <d v="2022-05-07T00:00:00"/>
    <d v="2022-08-07T17:15:20"/>
    <n v="144"/>
    <s v="CanOnWat/lEmpA"/>
  </r>
  <r>
    <s v="CanOnWat"/>
    <x v="16"/>
    <d v="2022-05-07T00:00:00"/>
    <d v="2022-05-07T18:23:31"/>
    <n v="144"/>
    <s v="CanOnWat/lEmpA"/>
    <s v="User Logout is Good"/>
    <d v="2022-05-07T00:00:00"/>
    <d v="2022-08-07T17:15:20"/>
    <n v="139"/>
    <s v="CanOnWat/lEmpA,C225-ws"/>
  </r>
  <r>
    <s v="CanOnWat"/>
    <x v="16"/>
    <d v="2022-05-07T00:00:00"/>
    <d v="2022-05-07T18:22:55"/>
    <n v="139"/>
    <s v="CanOnWat/lEmpA,C225-ws"/>
    <s v="User Logout Start"/>
    <d v="2022-05-07T00:00:00"/>
    <d v="2022-08-07T17:15:20"/>
    <e v="#N/A"/>
    <e v="#N/A"/>
  </r>
  <r>
    <s v="CanOnWat"/>
    <x v="17"/>
    <d v="2022-05-07T00:00:00"/>
    <d v="2022-05-07T18:17:01"/>
    <n v="156"/>
    <m/>
    <s v="PowerDown Or Network Disconnect Discovered"/>
    <d v="2022-05-07T00:00:00"/>
    <d v="2022-08-07T17:15:20"/>
    <n v="151"/>
    <s v="F184-ws"/>
  </r>
  <r>
    <s v="CanOnWat"/>
    <x v="17"/>
    <d v="2022-05-07T00:00:00"/>
    <d v="2022-05-07T18:16:47"/>
    <n v="151"/>
    <s v="F184-ws"/>
    <s v="Device Shutdown Finish"/>
    <d v="2022-05-07T00:00:00"/>
    <d v="2022-08-07T17:15:20"/>
    <n v="149"/>
    <s v="F184-ws"/>
  </r>
  <r>
    <s v="CanOnWat"/>
    <x v="17"/>
    <d v="2022-05-07T00:00:00"/>
    <d v="2022-05-07T18:15:50"/>
    <n v="149"/>
    <s v="F184-ws"/>
    <s v="Device Shutdown Start"/>
    <d v="2022-05-07T00:00:00"/>
    <d v="2022-08-07T17:15:20"/>
    <n v="144"/>
    <s v="CanOnWat/hEmpW"/>
  </r>
  <r>
    <s v="CanOnWat"/>
    <x v="17"/>
    <d v="2022-05-07T00:00:00"/>
    <d v="2022-05-07T18:14:38"/>
    <n v="144"/>
    <s v="CanOnWat/hEmpW"/>
    <s v="User Logout is Good"/>
    <d v="2022-05-07T00:00:00"/>
    <d v="2022-08-07T17:15:20"/>
    <n v="139"/>
    <s v="CanOnWat/hEmpW,F184-ws"/>
  </r>
  <r>
    <s v="CanOnWat"/>
    <x v="17"/>
    <d v="2022-05-07T00:00:00"/>
    <d v="2022-05-07T18:12:44"/>
    <n v="139"/>
    <s v="CanOnWat/hEmpW,F184-ws"/>
    <s v="User Logout Start"/>
    <e v="#N/A"/>
    <d v="2022-08-07T17:15:20"/>
    <e v="#N/A"/>
    <e v="#N/A"/>
  </r>
  <r>
    <s v="CanOnWat"/>
    <x v="23"/>
    <d v="2022-05-07T00:00:00"/>
    <d v="2022-05-07T17:44:06"/>
    <n v="156"/>
    <m/>
    <s v="PowerDown Or Network Disconnect Discovered"/>
    <d v="2022-05-07T00:00:00"/>
    <d v="2022-08-07T17:15:20"/>
    <n v="151"/>
    <s v="J167-ws"/>
  </r>
  <r>
    <s v="CanOnWat"/>
    <x v="23"/>
    <d v="2022-05-07T00:00:00"/>
    <d v="2022-05-07T17:43:55"/>
    <n v="151"/>
    <s v="J167-ws"/>
    <s v="Device Shutdown Finish"/>
    <d v="2022-05-07T00:00:00"/>
    <d v="2022-08-07T17:15:20"/>
    <n v="149"/>
    <s v="J167-ws"/>
  </r>
  <r>
    <s v="CanOnWat"/>
    <x v="23"/>
    <d v="2022-05-07T00:00:00"/>
    <d v="2022-05-07T17:42:36"/>
    <n v="149"/>
    <s v="J167-ws"/>
    <s v="Device Shutdown Start"/>
    <d v="2022-05-07T00:00:00"/>
    <d v="2022-08-07T17:15:20"/>
    <n v="144"/>
    <s v="CanOnWat/oEmpO"/>
  </r>
  <r>
    <s v="CanOnWat"/>
    <x v="23"/>
    <d v="2022-05-07T00:00:00"/>
    <d v="2022-05-07T17:41:51"/>
    <n v="144"/>
    <s v="CanOnWat/oEmpO"/>
    <s v="User Logout is Good"/>
    <d v="2022-05-07T00:00:00"/>
    <d v="2022-08-07T17:15:20"/>
    <n v="139"/>
    <s v="CanOnWat/oEmpO,J167-ws"/>
  </r>
  <r>
    <s v="CanOnWat"/>
    <x v="23"/>
    <d v="2022-05-07T00:00:00"/>
    <d v="2022-05-07T17:39:54"/>
    <n v="139"/>
    <s v="CanOnWat/oEmpO,J167-ws"/>
    <s v="User Logout Start"/>
    <d v="2022-05-07T00:00:00"/>
    <d v="2022-08-07T17:15:20"/>
    <e v="#N/A"/>
    <e v="#N/A"/>
  </r>
  <r>
    <s v="CanOnTor"/>
    <x v="8"/>
    <d v="2022-05-07T00:00:00"/>
    <d v="2022-05-07T17:10:44"/>
    <n v="156"/>
    <m/>
    <s v="PowerDown Or Network Disconnect Discovered"/>
    <d v="2022-05-07T00:00:00"/>
    <d v="2022-08-07T17:16:13"/>
    <n v="144"/>
    <s v="CanOnTor/jEmpG"/>
  </r>
  <r>
    <s v="CanOnTor"/>
    <x v="8"/>
    <d v="2022-05-07T00:00:00"/>
    <d v="2022-05-07T17:10:33"/>
    <n v="144"/>
    <s v="CanOnTor/jEmpG"/>
    <s v="User Logout is Good"/>
    <d v="2022-05-07T00:00:00"/>
    <d v="2022-08-07T17:16:13"/>
    <n v="139"/>
    <s v="CanOnTor/jEmpG"/>
  </r>
  <r>
    <s v="CanOnTor"/>
    <x v="8"/>
    <d v="2022-05-07T00:00:00"/>
    <d v="2022-05-07T17:09:51"/>
    <n v="139"/>
    <s v="CanOnTor/jEmpG"/>
    <s v="User Logout Start"/>
    <e v="#N/A"/>
    <d v="2022-08-07T17:16:13"/>
    <e v="#N/A"/>
    <e v="#N/A"/>
  </r>
  <r>
    <s v="CanOnWat"/>
    <x v="11"/>
    <d v="2022-05-07T00:00:00"/>
    <d v="2022-05-07T17:08:05"/>
    <n v="156"/>
    <m/>
    <s v="PowerDown Or Network Disconnect Discovered"/>
    <d v="2022-05-07T00:00:00"/>
    <d v="2022-08-07T17:16:13"/>
    <n v="151"/>
    <s v="A236-ws"/>
  </r>
  <r>
    <s v="CanOnWat"/>
    <x v="11"/>
    <d v="2022-05-07T00:00:00"/>
    <d v="2022-05-07T17:07:53"/>
    <n v="151"/>
    <s v="A236-ws"/>
    <s v="Device Shutdown Finish"/>
    <d v="2022-05-07T00:00:00"/>
    <d v="2022-08-07T17:16:13"/>
    <n v="149"/>
    <s v="A236-ws"/>
  </r>
  <r>
    <s v="CanOnWat"/>
    <x v="11"/>
    <d v="2022-05-07T00:00:00"/>
    <d v="2022-05-07T17:07:29"/>
    <n v="149"/>
    <s v="A236-ws"/>
    <s v="Device Shutdown Start"/>
    <d v="2022-05-07T00:00:00"/>
    <d v="2022-08-07T17:16:13"/>
    <n v="144"/>
    <s v="CanOnWat/jEmpG"/>
  </r>
  <r>
    <s v="CanOnWat"/>
    <x v="11"/>
    <d v="2022-05-07T00:00:00"/>
    <d v="2022-05-07T17:06:39"/>
    <n v="144"/>
    <s v="CanOnWat/jEmpG"/>
    <s v="User Logout is Good"/>
    <e v="#N/A"/>
    <d v="2022-08-07T17:16:13"/>
    <n v="139"/>
    <s v="CanOnWat/jEmpG,A236-ws"/>
  </r>
  <r>
    <s v="CanOnWat"/>
    <x v="9"/>
    <d v="2022-05-07T00:00:00"/>
    <d v="2022-05-07T17:06:21"/>
    <n v="156"/>
    <m/>
    <s v="PowerDown Or Network Disconnect Discovered"/>
    <d v="2022-05-07T00:00:00"/>
    <d v="2022-08-07T17:15:20"/>
    <n v="151"/>
    <s v="A182-ws"/>
  </r>
  <r>
    <s v="CanOnWat"/>
    <x v="9"/>
    <d v="2022-05-07T00:00:00"/>
    <d v="2022-05-07T17:06:10"/>
    <n v="151"/>
    <s v="A182-ws"/>
    <s v="Device Shutdown Finish"/>
    <d v="2022-05-07T00:00:00"/>
    <d v="2022-08-07T17:15:20"/>
    <n v="149"/>
    <s v="A182-ws"/>
  </r>
  <r>
    <s v="CanOnWat"/>
    <x v="11"/>
    <d v="2022-05-07T00:00:00"/>
    <d v="2022-05-07T17:06:02"/>
    <n v="139"/>
    <s v="CanOnWat/jEmpG,A236-ws"/>
    <s v="User Logout Start"/>
    <e v="#N/A"/>
    <d v="2022-08-07T17:16:13"/>
    <e v="#N/A"/>
    <e v="#N/A"/>
  </r>
  <r>
    <s v="CanOnWat"/>
    <x v="9"/>
    <d v="2022-05-07T00:00:00"/>
    <d v="2022-05-07T17:05:16"/>
    <n v="149"/>
    <s v="A182-ws"/>
    <s v="Device Shutdown Start"/>
    <d v="2022-05-07T00:00:00"/>
    <d v="2022-08-07T17:15:20"/>
    <n v="144"/>
    <s v="CanOnWat/sEmpX"/>
  </r>
  <r>
    <s v="CanOnWat"/>
    <x v="9"/>
    <d v="2022-05-07T00:00:00"/>
    <d v="2022-05-07T17:03:57"/>
    <n v="144"/>
    <s v="CanOnWat/sEmpX"/>
    <s v="User Logout is Good"/>
    <d v="2022-05-07T00:00:00"/>
    <d v="2022-08-07T17:15:20"/>
    <n v="139"/>
    <s v="CanOnWat/sEmpX,A182-ws"/>
  </r>
  <r>
    <s v="CanOnWat"/>
    <x v="9"/>
    <d v="2022-05-07T00:00:00"/>
    <d v="2022-05-07T17:03:23"/>
    <n v="139"/>
    <s v="CanOnWat/sEmpX,A182-ws"/>
    <s v="User Logout Start"/>
    <e v="#N/A"/>
    <d v="2022-08-07T17:15:20"/>
    <e v="#N/A"/>
    <e v="#N/A"/>
  </r>
  <r>
    <s v="CanOnWat"/>
    <x v="5"/>
    <d v="2022-05-07T00:00:00"/>
    <d v="2022-05-07T16:57:34"/>
    <n v="156"/>
    <m/>
    <s v="PowerDown Or Network Disconnect Discovered"/>
    <d v="2022-05-07T00:00:00"/>
    <d v="2022-08-07T17:15:20"/>
    <n v="144"/>
    <s v="CanOnWat/lEmpA"/>
  </r>
  <r>
    <s v="CanOnTor"/>
    <x v="28"/>
    <d v="2022-05-07T00:00:00"/>
    <d v="2022-05-07T16:57:24"/>
    <n v="156"/>
    <m/>
    <s v="PowerDown Or Network Disconnect Discovered"/>
    <d v="2022-05-07T00:00:00"/>
    <d v="2022-08-07T17:15:20"/>
    <n v="151"/>
    <s v="V111-ws"/>
  </r>
  <r>
    <s v="CanOnWat"/>
    <x v="5"/>
    <d v="2022-05-07T00:00:00"/>
    <d v="2022-05-07T16:57:22"/>
    <n v="144"/>
    <s v="CanOnWat/lEmpA"/>
    <s v="User Logout is Good"/>
    <e v="#N/A"/>
    <d v="2022-08-07T17:15:20"/>
    <n v="139"/>
    <s v="CanOnWat/lEmpA"/>
  </r>
  <r>
    <s v="CanOnWat"/>
    <x v="4"/>
    <d v="2022-05-07T00:00:00"/>
    <d v="2022-05-07T16:57:19"/>
    <n v="156"/>
    <m/>
    <s v="PowerDown Or Network Disconnect Discovered"/>
    <d v="2022-05-07T00:00:00"/>
    <d v="2022-08-07T17:15:20"/>
    <n v="151"/>
    <s v="S226-ws"/>
  </r>
  <r>
    <s v="CanOnTor"/>
    <x v="28"/>
    <d v="2022-05-07T00:00:00"/>
    <d v="2022-05-07T16:57:10"/>
    <n v="151"/>
    <s v="V111-ws"/>
    <s v="Device Shutdown Finish"/>
    <d v="2022-05-07T00:00:00"/>
    <d v="2022-08-07T17:15:20"/>
    <n v="149"/>
    <s v="V111-ws"/>
  </r>
  <r>
    <s v="CanOnWat"/>
    <x v="4"/>
    <d v="2022-05-07T00:00:00"/>
    <d v="2022-05-07T16:57:08"/>
    <n v="151"/>
    <s v="S226-ws"/>
    <s v="Device Shutdown Finish"/>
    <d v="2022-05-07T00:00:00"/>
    <d v="2022-08-07T17:15:20"/>
    <n v="149"/>
    <s v="S226-ws"/>
  </r>
  <r>
    <s v="CanOnWat"/>
    <x v="13"/>
    <d v="2022-05-07T00:00:00"/>
    <d v="2022-05-07T16:56:40"/>
    <n v="156"/>
    <m/>
    <s v="PowerDown Or Network Disconnect Discovered"/>
    <d v="2022-05-07T00:00:00"/>
    <d v="2022-08-07T17:42:49"/>
    <n v="144"/>
    <s v="CanOnWat/xEmpH"/>
  </r>
  <r>
    <s v="CanOnTor"/>
    <x v="28"/>
    <d v="2022-05-07T00:00:00"/>
    <d v="2022-05-07T16:56:39"/>
    <n v="149"/>
    <s v="V111-ws"/>
    <s v="Device Shutdown Start"/>
    <d v="2022-05-07T00:00:00"/>
    <d v="2022-08-07T17:15:20"/>
    <n v="144"/>
    <s v="CanOnTor/oEmpJ"/>
  </r>
  <r>
    <s v="CanOnWat"/>
    <x v="13"/>
    <d v="2022-05-07T00:00:00"/>
    <d v="2022-05-07T16:56:27"/>
    <n v="144"/>
    <s v="CanOnWat/xEmpH"/>
    <s v="User Logout is Good"/>
    <e v="#N/A"/>
    <d v="2022-08-07T17:42:49"/>
    <n v="139"/>
    <s v="CanOnWat/xEmpH"/>
  </r>
  <r>
    <s v="CanOnWat"/>
    <x v="4"/>
    <d v="2022-05-07T00:00:00"/>
    <d v="2022-05-07T16:56:03"/>
    <n v="149"/>
    <s v="S226-ws"/>
    <s v="Device Shutdown Start"/>
    <d v="2022-05-07T00:00:00"/>
    <d v="2022-08-07T17:15:20"/>
    <n v="144"/>
    <s v="CanOnWat/jEmpB"/>
  </r>
  <r>
    <s v="CanOnWat"/>
    <x v="5"/>
    <d v="2022-05-07T00:00:00"/>
    <d v="2022-05-07T16:55:36"/>
    <n v="139"/>
    <s v="CanOnWat/lEmpA"/>
    <s v="User Logout Start"/>
    <d v="2022-05-07T00:00:00"/>
    <d v="2022-08-07T17:15:20"/>
    <e v="#N/A"/>
    <e v="#N/A"/>
  </r>
  <r>
    <s v="CanOnTor"/>
    <x v="28"/>
    <d v="2022-05-07T00:00:00"/>
    <d v="2022-05-07T16:55:21"/>
    <n v="144"/>
    <s v="CanOnTor/oEmpJ"/>
    <s v="User Logout is Good"/>
    <d v="2022-05-07T00:00:00"/>
    <d v="2022-08-07T17:15:20"/>
    <n v="139"/>
    <s v="CanOnTor/oEmpJ,V111-ws"/>
  </r>
  <r>
    <s v="CanOnWat"/>
    <x v="4"/>
    <d v="2022-05-07T00:00:00"/>
    <d v="2022-05-07T16:55:20"/>
    <n v="144"/>
    <s v="CanOnWat/jEmpB"/>
    <s v="User Logout is Good"/>
    <d v="2022-05-07T00:00:00"/>
    <d v="2022-08-07T17:15:20"/>
    <n v="139"/>
    <s v="CanOnWat/jEmpB,S226-ws"/>
  </r>
  <r>
    <s v="CanOnWat"/>
    <x v="4"/>
    <d v="2022-05-07T00:00:00"/>
    <d v="2022-05-07T16:54:49"/>
    <n v="139"/>
    <s v="CanOnWat/jEmpB,S226-ws"/>
    <s v="User Logout Start"/>
    <d v="2022-05-07T00:00:00"/>
    <d v="2022-08-07T17:15:20"/>
    <e v="#N/A"/>
    <e v="#N/A"/>
  </r>
  <r>
    <s v="CanOnTor"/>
    <x v="28"/>
    <d v="2022-05-07T00:00:00"/>
    <d v="2022-05-07T16:54:46"/>
    <n v="139"/>
    <s v="CanOnTor/oEmpJ,V111-ws"/>
    <s v="User Logout Start"/>
    <d v="2022-05-07T00:00:00"/>
    <d v="2022-08-07T17:15:20"/>
    <e v="#N/A"/>
    <e v="#N/A"/>
  </r>
  <r>
    <s v="CanOnWat"/>
    <x v="13"/>
    <d v="2022-05-07T00:00:00"/>
    <d v="2022-05-07T16:54:25"/>
    <n v="139"/>
    <s v="CanOnWat/xEmpH"/>
    <s v="User Logout Start"/>
    <e v="#N/A"/>
    <d v="2022-08-07T17:42:49"/>
    <e v="#N/A"/>
    <e v="#N/A"/>
  </r>
  <r>
    <s v="CanOnTor"/>
    <x v="7"/>
    <d v="2022-05-07T00:00:00"/>
    <d v="2022-05-07T16:54:19"/>
    <n v="156"/>
    <m/>
    <s v="PowerDown Or Network Disconnect Discovered"/>
    <d v="2022-05-07T00:00:00"/>
    <d v="2022-08-07T17:15:20"/>
    <n v="144"/>
    <s v="CanOnTor/sEmpX"/>
  </r>
  <r>
    <s v="CanOnTor"/>
    <x v="7"/>
    <d v="2022-05-07T00:00:00"/>
    <d v="2022-05-07T16:54:05"/>
    <n v="144"/>
    <s v="CanOnTor/sEmpX"/>
    <s v="User Logout is Good"/>
    <d v="2022-05-07T00:00:00"/>
    <d v="2022-08-07T17:15:20"/>
    <n v="139"/>
    <s v="CanOnTor/sEmpX"/>
  </r>
  <r>
    <s v="CanOnTor"/>
    <x v="7"/>
    <d v="2022-05-07T00:00:00"/>
    <d v="2022-05-07T16:53:25"/>
    <n v="139"/>
    <s v="CanOnTor/sEmpX"/>
    <s v="User Logout Start"/>
    <d v="2022-05-07T00:00:00"/>
    <d v="2022-08-07T17:15:20"/>
    <e v="#N/A"/>
    <e v="#N/A"/>
  </r>
  <r>
    <s v="CanOnWat"/>
    <x v="1"/>
    <d v="2022-05-07T00:00:00"/>
    <d v="2022-05-07T16:52:39"/>
    <n v="156"/>
    <m/>
    <s v="PowerDown Or Network Disconnect Discovered"/>
    <d v="2022-05-07T00:00:00"/>
    <d v="2022-08-07T17:16:13"/>
    <n v="151"/>
    <s v="T235-ws"/>
  </r>
  <r>
    <s v="CanOnWat"/>
    <x v="1"/>
    <d v="2022-05-07T00:00:00"/>
    <d v="2022-05-07T16:52:27"/>
    <n v="151"/>
    <s v="T235-ws"/>
    <s v="Device Shutdown Finish"/>
    <d v="2022-05-07T00:00:00"/>
    <d v="2022-08-07T17:16:13"/>
    <n v="149"/>
    <s v="T235-ws"/>
  </r>
  <r>
    <s v="CanOnWat"/>
    <x v="1"/>
    <d v="2022-05-07T00:00:00"/>
    <d v="2022-05-07T16:51:29"/>
    <n v="149"/>
    <s v="T235-ws"/>
    <s v="Device Shutdown Start"/>
    <d v="2022-05-07T00:00:00"/>
    <d v="2022-08-07T17:16:13"/>
    <n v="144"/>
    <s v="CanOnWat/wEmpF"/>
  </r>
  <r>
    <s v="CanOnWat"/>
    <x v="1"/>
    <d v="2022-05-07T00:00:00"/>
    <d v="2022-05-07T16:50:26"/>
    <n v="144"/>
    <s v="CanOnWat/wEmpF"/>
    <s v="User Logout is Good"/>
    <d v="2022-05-07T00:00:00"/>
    <d v="2022-08-07T17:16:13"/>
    <n v="139"/>
    <s v="CanOnWat/wEmpF,T235-ws"/>
  </r>
  <r>
    <s v="CanOnWat"/>
    <x v="1"/>
    <d v="2022-05-07T00:00:00"/>
    <d v="2022-05-07T16:48:32"/>
    <n v="139"/>
    <s v="CanOnWat/wEmpF,T235-ws"/>
    <s v="User Logout Start"/>
    <e v="#N/A"/>
    <d v="2022-08-07T17:16:13"/>
    <e v="#N/A"/>
    <e v="#N/A"/>
  </r>
  <r>
    <s v="CanOnWat"/>
    <x v="2"/>
    <d v="2022-05-07T00:00:00"/>
    <d v="2022-05-07T16:47:07"/>
    <n v="156"/>
    <m/>
    <s v="PowerDown Or Network Disconnect Discovered"/>
    <d v="2022-05-07T00:00:00"/>
    <d v="2022-08-07T17:15:20"/>
    <n v="151"/>
    <s v="V157-ws"/>
  </r>
  <r>
    <s v="CanOnWat"/>
    <x v="15"/>
    <d v="2022-05-07T00:00:00"/>
    <d v="2022-05-07T16:46:58"/>
    <n v="156"/>
    <m/>
    <s v="PowerDown Or Network Disconnect Discovered"/>
    <d v="2022-05-07T00:00:00"/>
    <d v="2022-08-07T17:15:20"/>
    <n v="151"/>
    <s v="F182-ws"/>
  </r>
  <r>
    <s v="CanOnWat"/>
    <x v="2"/>
    <d v="2022-05-07T00:00:00"/>
    <d v="2022-05-07T16:46:55"/>
    <n v="151"/>
    <s v="V157-ws"/>
    <s v="Device Shutdown Finish"/>
    <d v="2022-05-07T00:00:00"/>
    <d v="2022-08-07T17:15:20"/>
    <n v="149"/>
    <s v="V157-ws"/>
  </r>
  <r>
    <s v="CanOnWat"/>
    <x v="15"/>
    <d v="2022-05-07T00:00:00"/>
    <d v="2022-05-07T16:46:44"/>
    <n v="151"/>
    <s v="F182-ws"/>
    <s v="Device Shutdown Finish"/>
    <d v="2022-05-07T00:00:00"/>
    <d v="2022-08-07T17:15:20"/>
    <n v="149"/>
    <s v="F182-ws"/>
  </r>
  <r>
    <s v="CanOnWat"/>
    <x v="2"/>
    <d v="2022-05-07T00:00:00"/>
    <d v="2022-05-07T16:46:31"/>
    <n v="149"/>
    <s v="V157-ws"/>
    <s v="Device Shutdown Start"/>
    <d v="2022-05-07T00:00:00"/>
    <d v="2022-08-07T17:15:20"/>
    <n v="144"/>
    <s v="CanOnWat/xEmpH"/>
  </r>
  <r>
    <s v="CanOnWat"/>
    <x v="15"/>
    <d v="2022-05-07T00:00:00"/>
    <d v="2022-05-07T16:46:22"/>
    <n v="149"/>
    <s v="F182-ws"/>
    <s v="Device Shutdown Start"/>
    <d v="2022-05-07T00:00:00"/>
    <d v="2022-08-07T17:15:20"/>
    <n v="144"/>
    <s v="CanOnWat/pEmpL"/>
  </r>
  <r>
    <s v="CanOnWat"/>
    <x v="2"/>
    <d v="2022-05-07T00:00:00"/>
    <d v="2022-05-07T16:46:03"/>
    <n v="144"/>
    <s v="CanOnWat/xEmpH"/>
    <s v="User Logout is Good"/>
    <e v="#N/A"/>
    <d v="2022-08-07T17:15:20"/>
    <n v="139"/>
    <s v="CanOnWat/xEmpH,V157-ws"/>
  </r>
  <r>
    <s v="CanOnTor"/>
    <x v="3"/>
    <d v="2022-05-07T00:00:00"/>
    <d v="2022-05-07T16:45:54"/>
    <n v="156"/>
    <m/>
    <s v="PowerDown Or Network Disconnect Discovered"/>
    <d v="2022-05-07T00:00:00"/>
    <d v="2022-08-07T17:15:20"/>
    <n v="151"/>
    <s v="T217-ws"/>
  </r>
  <r>
    <s v="CanOnTor"/>
    <x v="3"/>
    <d v="2022-05-07T00:00:00"/>
    <d v="2022-05-07T16:45:42"/>
    <n v="151"/>
    <s v="T217-ws"/>
    <s v="Device Shutdown Finish"/>
    <d v="2022-05-07T00:00:00"/>
    <d v="2022-08-07T17:15:20"/>
    <n v="149"/>
    <s v="T217-ws"/>
  </r>
  <r>
    <s v="CanOnWat"/>
    <x v="15"/>
    <d v="2022-05-07T00:00:00"/>
    <d v="2022-05-07T16:45:34"/>
    <n v="144"/>
    <s v="CanOnWat/pEmpL"/>
    <s v="User Logout is Good"/>
    <d v="2022-05-07T00:00:00"/>
    <d v="2022-08-07T17:15:20"/>
    <n v="139"/>
    <s v="CanOnWat/pEmpL,F182-ws"/>
  </r>
  <r>
    <s v="CanOnTor"/>
    <x v="3"/>
    <d v="2022-05-07T00:00:00"/>
    <d v="2022-05-07T16:45:20"/>
    <n v="149"/>
    <s v="T217-ws"/>
    <s v="Device Shutdown Start"/>
    <d v="2022-05-07T00:00:00"/>
    <d v="2022-08-07T17:15:20"/>
    <n v="144"/>
    <s v="CanOnTor/nEmpM"/>
  </r>
  <r>
    <s v="CanOnWat"/>
    <x v="15"/>
    <d v="2022-05-07T00:00:00"/>
    <d v="2022-05-07T16:44:56"/>
    <n v="139"/>
    <s v="CanOnWat/pEmpL,F182-ws"/>
    <s v="User Logout Start"/>
    <d v="2022-05-07T00:00:00"/>
    <d v="2022-08-07T17:15:20"/>
    <e v="#N/A"/>
    <e v="#N/A"/>
  </r>
  <r>
    <s v="CanOnWat"/>
    <x v="2"/>
    <d v="2022-05-07T00:00:00"/>
    <d v="2022-05-07T16:44:16"/>
    <n v="139"/>
    <s v="CanOnWat/xEmpH,V157-ws"/>
    <s v="User Logout Start"/>
    <e v="#N/A"/>
    <d v="2022-08-07T17:15:20"/>
    <e v="#N/A"/>
    <e v="#N/A"/>
  </r>
  <r>
    <s v="CanOnTor"/>
    <x v="3"/>
    <d v="2022-05-07T00:00:00"/>
    <d v="2022-05-07T16:44:14"/>
    <n v="144"/>
    <s v="CanOnTor/nEmpM"/>
    <s v="User Logout is Good"/>
    <d v="2022-05-07T00:00:00"/>
    <d v="2022-08-07T17:15:20"/>
    <n v="139"/>
    <s v="CanOnTor/nEmpM,T217-ws"/>
  </r>
  <r>
    <s v="CanOnTor"/>
    <x v="3"/>
    <d v="2022-05-07T00:00:00"/>
    <d v="2022-05-07T16:43:38"/>
    <n v="139"/>
    <s v="CanOnTor/nEmpM,T217-ws"/>
    <s v="User Logout Start"/>
    <e v="#N/A"/>
    <d v="2022-08-07T17:15:20"/>
    <e v="#N/A"/>
    <e v="#N/A"/>
  </r>
  <r>
    <s v="CanOnTor"/>
    <x v="14"/>
    <d v="2022-05-07T00:00:00"/>
    <d v="2022-05-07T16:42:55"/>
    <n v="156"/>
    <m/>
    <s v="PowerDown Or Network Disconnect Discovered"/>
    <d v="2022-05-07T00:00:00"/>
    <d v="2022-08-07T17:15:20"/>
    <n v="151"/>
    <s v="Y132-ws"/>
  </r>
  <r>
    <s v="CanOnTor"/>
    <x v="14"/>
    <d v="2022-05-07T00:00:00"/>
    <d v="2022-05-07T16:42:44"/>
    <n v="151"/>
    <s v="Y132-ws"/>
    <s v="Device Shutdown Finish"/>
    <d v="2022-05-07T00:00:00"/>
    <d v="2022-08-07T17:15:20"/>
    <n v="149"/>
    <s v="Y132-ws"/>
  </r>
  <r>
    <s v="CanOnTor"/>
    <x v="14"/>
    <d v="2022-05-07T00:00:00"/>
    <d v="2022-05-07T16:41:47"/>
    <n v="149"/>
    <s v="Y132-ws"/>
    <s v="Device Shutdown Start"/>
    <d v="2022-05-07T00:00:00"/>
    <d v="2022-08-07T17:15:20"/>
    <n v="144"/>
    <s v="CanOnTor/qEmpD"/>
  </r>
  <r>
    <s v="CanOnTor"/>
    <x v="14"/>
    <d v="2022-05-07T00:00:00"/>
    <d v="2022-05-07T16:41:07"/>
    <n v="144"/>
    <s v="CanOnTor/qEmpD"/>
    <s v="User Logout is Good"/>
    <d v="2022-05-07T00:00:00"/>
    <d v="2022-08-07T17:15:20"/>
    <n v="139"/>
    <s v="CanOnTor/qEmpD,Y132-ws"/>
  </r>
  <r>
    <s v="CanOnTor"/>
    <x v="14"/>
    <d v="2022-05-07T00:00:00"/>
    <d v="2022-05-07T16:40:37"/>
    <n v="139"/>
    <s v="CanOnTor/qEmpD,Y132-ws"/>
    <s v="User Logout Start"/>
    <d v="2022-05-07T00:00:00"/>
    <d v="2022-08-07T17:15:20"/>
    <e v="#N/A"/>
    <e v="#N/A"/>
  </r>
  <r>
    <s v="CanOnTor"/>
    <x v="10"/>
    <d v="2022-05-07T00:00:00"/>
    <d v="2022-05-07T16:39:41"/>
    <n v="156"/>
    <m/>
    <s v="PowerDown Or Network Disconnect Discovered"/>
    <d v="2022-05-07T00:00:00"/>
    <d v="2022-08-07T17:15:20"/>
    <n v="151"/>
    <s v="F110-ws"/>
  </r>
  <r>
    <s v="CanOnTor"/>
    <x v="10"/>
    <d v="2022-05-07T00:00:00"/>
    <d v="2022-05-07T16:39:30"/>
    <n v="151"/>
    <s v="F110-ws"/>
    <s v="Device Shutdown Finish"/>
    <d v="2022-05-07T00:00:00"/>
    <d v="2022-08-07T17:15:20"/>
    <n v="149"/>
    <s v="F110-ws"/>
  </r>
  <r>
    <s v="CanOnTor"/>
    <x v="10"/>
    <d v="2022-05-07T00:00:00"/>
    <d v="2022-05-07T16:38:52"/>
    <n v="149"/>
    <s v="F110-ws"/>
    <s v="Device Shutdown Start"/>
    <d v="2022-05-07T00:00:00"/>
    <d v="2022-08-07T17:15:20"/>
    <n v="144"/>
    <s v="CanOnTor/nEmpU"/>
  </r>
  <r>
    <s v="CanOnTor"/>
    <x v="10"/>
    <d v="2022-05-07T00:00:00"/>
    <d v="2022-05-07T16:37:42"/>
    <n v="144"/>
    <s v="CanOnTor/nEmpU"/>
    <s v="User Logout is Good"/>
    <d v="2022-05-07T00:00:00"/>
    <d v="2022-08-07T17:15:20"/>
    <n v="139"/>
    <s v="CanOnTor/nEmpU,F110-ws"/>
  </r>
  <r>
    <s v="CanOnTor"/>
    <x v="10"/>
    <d v="2022-05-07T00:00:00"/>
    <d v="2022-05-07T16:35:55"/>
    <n v="139"/>
    <s v="CanOnTor/nEmpU,F110-ws"/>
    <s v="User Logout Start"/>
    <d v="2022-05-07T00:00:00"/>
    <d v="2022-08-07T17:15:20"/>
    <e v="#N/A"/>
    <e v="#N/A"/>
  </r>
  <r>
    <s v="CanOnWat"/>
    <x v="0"/>
    <d v="2022-05-07T00:00:00"/>
    <d v="2022-05-07T16:33:40"/>
    <n v="156"/>
    <m/>
    <s v="PowerDown Or Network Disconnect Discovered"/>
    <d v="2022-05-07T00:00:00"/>
    <d v="2022-08-07T17:42:49"/>
    <n v="151"/>
    <s v="J165-ws"/>
  </r>
  <r>
    <s v="CanOnWat"/>
    <x v="0"/>
    <d v="2022-05-07T00:00:00"/>
    <d v="2022-05-07T16:33:28"/>
    <n v="151"/>
    <s v="J165-ws"/>
    <s v="Device Shutdown Finish"/>
    <d v="2022-05-07T00:00:00"/>
    <d v="2022-08-07T17:42:49"/>
    <n v="149"/>
    <s v="J165-ws"/>
  </r>
  <r>
    <s v="CanOnWat"/>
    <x v="0"/>
    <d v="2022-05-07T00:00:00"/>
    <d v="2022-05-07T16:32:30"/>
    <n v="149"/>
    <s v="J165-ws"/>
    <s v="Device Shutdown Start"/>
    <d v="2022-05-07T00:00:00"/>
    <d v="2022-08-07T17:42:49"/>
    <n v="144"/>
    <s v="CanOnWat/hEmpP"/>
  </r>
  <r>
    <s v="CanOnWat"/>
    <x v="0"/>
    <d v="2022-05-07T00:00:00"/>
    <d v="2022-05-07T16:32:02"/>
    <n v="144"/>
    <s v="CanOnWat/hEmpP"/>
    <s v="User Logout is Good"/>
    <d v="2022-05-07T00:00:00"/>
    <d v="2022-08-07T17:42:49"/>
    <n v="139"/>
    <s v="CanOnWat/hEmpP,J165-ws"/>
  </r>
  <r>
    <s v="CanOnWat"/>
    <x v="0"/>
    <d v="2022-05-07T00:00:00"/>
    <d v="2022-05-07T16:31:24"/>
    <n v="139"/>
    <s v="CanOnWat/hEmpP,J165-ws"/>
    <s v="User Logout Start"/>
    <e v="#N/A"/>
    <d v="2022-08-07T17:42:49"/>
    <e v="#N/A"/>
    <e v="#N/A"/>
  </r>
  <r>
    <s v="CanOnTor"/>
    <x v="36"/>
    <d v="2022-05-07T00:00:00"/>
    <d v="2022-05-07T16:27:49"/>
    <n v="156"/>
    <m/>
    <s v="PowerDown Or Network Disconnect Discovered"/>
    <d v="2022-05-07T00:00:00"/>
    <d v="2022-08-07T17:42:49"/>
    <n v="151"/>
    <s v="S101-ws"/>
  </r>
  <r>
    <s v="CanOnTor"/>
    <x v="36"/>
    <d v="2022-05-07T00:00:00"/>
    <d v="2022-05-07T16:27:38"/>
    <n v="151"/>
    <s v="S101-ws"/>
    <s v="Device Shutdown Finish"/>
    <e v="#N/A"/>
    <d v="2022-08-07T17:42:49"/>
    <n v="149"/>
    <s v="S101-ws"/>
  </r>
  <r>
    <s v="CanOnWat"/>
    <x v="25"/>
    <d v="2022-05-07T00:00:00"/>
    <d v="2022-05-07T16:27:31"/>
    <n v="156"/>
    <m/>
    <s v="PowerDown Or Network Disconnect Discovered"/>
    <d v="2022-05-07T00:00:00"/>
    <d v="2022-08-07T17:15:20"/>
    <n v="144"/>
    <s v="CanOnWat/oEmpJ"/>
  </r>
  <r>
    <s v="CanOnWat"/>
    <x v="25"/>
    <d v="2022-05-07T00:00:00"/>
    <d v="2022-05-07T16:27:18"/>
    <n v="144"/>
    <s v="CanOnWat/oEmpJ"/>
    <s v="User Logout is Good"/>
    <d v="2022-05-07T00:00:00"/>
    <d v="2022-08-07T17:15:20"/>
    <n v="139"/>
    <s v="CanOnWat/oEmpJ"/>
  </r>
  <r>
    <s v="CanOnTor"/>
    <x v="36"/>
    <d v="2022-05-07T00:00:00"/>
    <d v="2022-05-07T16:27:02"/>
    <n v="149"/>
    <s v="S101-ws"/>
    <s v="Device Shutdown Start"/>
    <e v="#N/A"/>
    <d v="2022-08-07T17:42:49"/>
    <n v="144"/>
    <s v="CanOnTor/nEmpY"/>
  </r>
  <r>
    <s v="CanOnTor"/>
    <x v="12"/>
    <d v="2022-05-07T00:00:00"/>
    <d v="2022-05-07T16:26:45"/>
    <n v="156"/>
    <m/>
    <s v="PowerDown Or Network Disconnect Discovered"/>
    <d v="2022-05-07T00:00:00"/>
    <d v="2022-08-07T17:15:20"/>
    <n v="151"/>
    <s v="S194-ws"/>
  </r>
  <r>
    <s v="CanOnTor"/>
    <x v="12"/>
    <d v="2022-05-07T00:00:00"/>
    <d v="2022-05-07T16:26:34"/>
    <n v="151"/>
    <s v="S194-ws"/>
    <s v="Device Shutdown Finish"/>
    <d v="2022-05-07T00:00:00"/>
    <d v="2022-08-07T17:15:20"/>
    <n v="149"/>
    <s v="S194-ws"/>
  </r>
  <r>
    <s v="CanOnTor"/>
    <x v="36"/>
    <d v="2022-05-07T00:00:00"/>
    <d v="2022-05-07T16:25:49"/>
    <n v="144"/>
    <s v="CanOnTor/nEmpY"/>
    <s v="User Logout is Good"/>
    <e v="#N/A"/>
    <d v="2022-08-07T17:42:49"/>
    <n v="139"/>
    <s v="CanOnTor/nEmpY,S101-ws"/>
  </r>
  <r>
    <s v="CanOnTor"/>
    <x v="12"/>
    <d v="2022-05-07T00:00:00"/>
    <d v="2022-05-07T16:25:33"/>
    <n v="149"/>
    <s v="S194-ws"/>
    <s v="Device Shutdown Start"/>
    <d v="2022-05-07T00:00:00"/>
    <d v="2022-08-07T17:15:20"/>
    <n v="144"/>
    <s v="CanOnTor/zEmpR"/>
  </r>
  <r>
    <s v="CanOnWat"/>
    <x v="25"/>
    <d v="2022-05-07T00:00:00"/>
    <d v="2022-05-07T16:25:18"/>
    <n v="139"/>
    <s v="CanOnWat/oEmpJ"/>
    <s v="User Logout Start"/>
    <d v="2022-05-07T00:00:00"/>
    <d v="2022-08-07T17:15:20"/>
    <e v="#N/A"/>
    <e v="#N/A"/>
  </r>
  <r>
    <s v="CanOnTor"/>
    <x v="36"/>
    <d v="2022-05-07T00:00:00"/>
    <d v="2022-05-07T16:25:15"/>
    <n v="139"/>
    <s v="CanOnTor/nEmpY,S101-ws"/>
    <s v="User Logout Start"/>
    <d v="2022-05-07T00:00:00"/>
    <d v="2022-08-07T17:42:49"/>
    <e v="#N/A"/>
    <e v="#N/A"/>
  </r>
  <r>
    <s v="CanOnTor"/>
    <x v="12"/>
    <d v="2022-05-07T00:00:00"/>
    <d v="2022-05-07T16:24:30"/>
    <n v="144"/>
    <s v="CanOnTor/zEmpR"/>
    <s v="User Logout is Good"/>
    <d v="2022-05-07T00:00:00"/>
    <d v="2022-08-07T17:15:20"/>
    <n v="139"/>
    <s v="CanOnTor/zEmpR,S194-ws"/>
  </r>
  <r>
    <s v="CanOnTor"/>
    <x v="12"/>
    <d v="2022-05-07T00:00:00"/>
    <d v="2022-05-07T16:23:59"/>
    <n v="139"/>
    <s v="CanOnTor/zEmpR,S194-ws"/>
    <s v="User Logout Start"/>
    <d v="2022-05-07T00:00:00"/>
    <d v="2022-08-07T17:15:20"/>
    <e v="#N/A"/>
    <e v="#N/A"/>
  </r>
  <r>
    <s v="CanOnTor"/>
    <x v="24"/>
    <d v="2022-05-07T00:00:00"/>
    <d v="2022-05-07T16:21:33"/>
    <n v="156"/>
    <m/>
    <s v="PowerDown Or Network Disconnect Discovered"/>
    <d v="2022-05-07T00:00:00"/>
    <e v="#N/A"/>
    <n v="144"/>
    <s v="CanOnTor/cEmpZ"/>
  </r>
  <r>
    <s v="CanOnTor"/>
    <x v="24"/>
    <d v="2022-05-07T00:00:00"/>
    <d v="2022-05-07T16:21:20"/>
    <n v="144"/>
    <s v="CanOnTor/cEmpZ"/>
    <s v="User Logout is Good"/>
    <d v="2022-05-07T00:00:00"/>
    <e v="#N/A"/>
    <n v="139"/>
    <s v="CanOnTor/cEmpZ"/>
  </r>
  <r>
    <s v="CanOnTor"/>
    <x v="24"/>
    <d v="2022-05-07T00:00:00"/>
    <d v="2022-05-07T16:20:37"/>
    <n v="139"/>
    <s v="CanOnTor/cEmpZ"/>
    <s v="User Logout Start"/>
    <e v="#N/A"/>
    <e v="#N/A"/>
    <e v="#N/A"/>
    <e v="#N/A"/>
  </r>
  <r>
    <s v="CanOnTor"/>
    <x v="21"/>
    <d v="2022-05-07T00:00:00"/>
    <d v="2022-05-07T16:14:57"/>
    <n v="156"/>
    <m/>
    <s v="PowerDown Or Network Disconnect Discovered"/>
    <d v="2022-05-07T00:00:00"/>
    <d v="2022-08-07T17:15:20"/>
    <n v="144"/>
    <s v="CanOnTor/tEmpK"/>
  </r>
  <r>
    <s v="CanOnTor"/>
    <x v="21"/>
    <d v="2022-05-07T00:00:00"/>
    <d v="2022-05-07T16:14:46"/>
    <n v="144"/>
    <s v="CanOnTor/tEmpK"/>
    <s v="User Logout is Good"/>
    <d v="2022-05-07T00:00:00"/>
    <d v="2022-08-07T17:15:20"/>
    <n v="139"/>
    <s v="CanOnTor/tEmpK"/>
  </r>
  <r>
    <s v="CanOnWat"/>
    <x v="18"/>
    <d v="2022-05-07T00:00:00"/>
    <d v="2022-05-07T16:13:41"/>
    <n v="156"/>
    <m/>
    <s v="PowerDown Or Network Disconnect Discovered"/>
    <d v="2022-05-07T00:00:00"/>
    <d v="2022-08-07T17:42:49"/>
    <n v="151"/>
    <s v="V175-ws"/>
  </r>
  <r>
    <s v="CanOnWat"/>
    <x v="18"/>
    <d v="2022-05-07T00:00:00"/>
    <d v="2022-05-07T16:13:29"/>
    <n v="151"/>
    <s v="V175-ws"/>
    <s v="Device Shutdown Finish"/>
    <d v="2022-05-07T00:00:00"/>
    <d v="2022-08-07T17:42:49"/>
    <n v="149"/>
    <s v="V175-ws"/>
  </r>
  <r>
    <s v="CanOnWat"/>
    <x v="18"/>
    <d v="2022-05-07T00:00:00"/>
    <d v="2022-05-07T16:13:05"/>
    <n v="149"/>
    <s v="V175-ws"/>
    <s v="Device Shutdown Start"/>
    <d v="2022-05-07T00:00:00"/>
    <d v="2022-08-07T17:42:49"/>
    <n v="144"/>
    <s v="CanOnWat/xEmpN"/>
  </r>
  <r>
    <s v="CanOnTor"/>
    <x v="21"/>
    <d v="2022-05-07T00:00:00"/>
    <d v="2022-05-07T16:12:53"/>
    <n v="139"/>
    <s v="CanOnTor/tEmpK"/>
    <s v="User Logout Start"/>
    <d v="2022-05-07T00:00:00"/>
    <d v="2022-08-07T17:15:20"/>
    <e v="#N/A"/>
    <e v="#N/A"/>
  </r>
  <r>
    <s v="CanOnWat"/>
    <x v="18"/>
    <d v="2022-05-07T00:00:00"/>
    <d v="2022-05-07T16:11:50"/>
    <n v="144"/>
    <s v="CanOnWat/xEmpN"/>
    <s v="User Logout is Good"/>
    <d v="2022-05-07T00:00:00"/>
    <d v="2022-08-07T17:42:49"/>
    <n v="139"/>
    <s v="CanOnWat/xEmpN,V175-ws"/>
  </r>
  <r>
    <s v="CanOnWat"/>
    <x v="18"/>
    <d v="2022-05-07T00:00:00"/>
    <d v="2022-05-07T16:11:18"/>
    <n v="139"/>
    <s v="CanOnWat/xEmpN,V175-ws"/>
    <s v="User Logout Start"/>
    <e v="#N/A"/>
    <d v="2022-08-07T17:42:49"/>
    <e v="#N/A"/>
    <e v="#N/A"/>
  </r>
  <r>
    <s v="CanOnTor"/>
    <x v="26"/>
    <d v="2022-05-07T00:00:00"/>
    <d v="2022-05-07T16:10:44"/>
    <n v="156"/>
    <m/>
    <s v="PowerDown Or Network Disconnect Discovered"/>
    <d v="2022-05-07T00:00:00"/>
    <d v="2022-08-07T17:15:20"/>
    <n v="151"/>
    <s v="L227-ws"/>
  </r>
  <r>
    <s v="CanOnTor"/>
    <x v="26"/>
    <d v="2022-05-07T00:00:00"/>
    <d v="2022-05-07T16:10:34"/>
    <n v="151"/>
    <s v="L227-ws"/>
    <s v="Device Shutdown Finish"/>
    <d v="2022-05-07T00:00:00"/>
    <d v="2022-08-07T17:15:20"/>
    <n v="149"/>
    <s v="L227-ws"/>
  </r>
  <r>
    <s v="CanOnTor"/>
    <x v="26"/>
    <d v="2022-05-07T00:00:00"/>
    <d v="2022-05-07T16:09:26"/>
    <n v="149"/>
    <s v="L227-ws"/>
    <s v="Device Shutdown Start"/>
    <d v="2022-05-07T00:00:00"/>
    <d v="2022-08-07T17:15:20"/>
    <n v="144"/>
    <s v="CanOnTor/xEmpE"/>
  </r>
  <r>
    <s v="CanOnTor"/>
    <x v="30"/>
    <d v="2022-05-07T00:00:00"/>
    <d v="2022-05-07T16:09:02"/>
    <n v="156"/>
    <m/>
    <s v="PowerDown Or Network Disconnect Discovered"/>
    <d v="2022-05-07T00:00:00"/>
    <d v="2022-08-07T17:15:20"/>
    <n v="151"/>
    <s v="F129-ws"/>
  </r>
  <r>
    <s v="CanOnWat"/>
    <x v="20"/>
    <d v="2022-05-07T00:00:00"/>
    <d v="2022-05-07T16:08:49"/>
    <n v="156"/>
    <m/>
    <s v="PowerDown Or Network Disconnect Discovered"/>
    <d v="2022-05-07T00:00:00"/>
    <d v="2022-08-07T17:15:20"/>
    <n v="144"/>
    <s v="CanOnWat/fEmpV"/>
  </r>
  <r>
    <s v="CanOnTor"/>
    <x v="30"/>
    <d v="2022-05-07T00:00:00"/>
    <d v="2022-05-07T16:08:49"/>
    <n v="151"/>
    <s v="F129-ws"/>
    <s v="Device Shutdown Finish"/>
    <d v="2022-05-07T00:00:00"/>
    <d v="2022-08-07T17:15:20"/>
    <n v="149"/>
    <s v="F129-ws"/>
  </r>
  <r>
    <s v="CanOnWat"/>
    <x v="20"/>
    <d v="2022-05-07T00:00:00"/>
    <d v="2022-05-07T16:08:38"/>
    <n v="144"/>
    <s v="CanOnWat/fEmpV"/>
    <s v="User Logout is Good"/>
    <d v="2022-05-07T00:00:00"/>
    <d v="2022-08-07T17:15:20"/>
    <n v="139"/>
    <s v="CanOnWat/fEmpV"/>
  </r>
  <r>
    <s v="CanOnTor"/>
    <x v="26"/>
    <d v="2022-05-07T00:00:00"/>
    <d v="2022-05-07T16:08:34"/>
    <n v="144"/>
    <s v="CanOnTor/xEmpE"/>
    <s v="User Logout is Good"/>
    <d v="2022-05-07T00:00:00"/>
    <d v="2022-08-07T17:15:20"/>
    <n v="139"/>
    <s v="CanOnTor/xEmpE,L227-ws"/>
  </r>
  <r>
    <s v="CanOnWat"/>
    <x v="20"/>
    <d v="2022-05-07T00:00:00"/>
    <d v="2022-05-07T16:08:04"/>
    <n v="139"/>
    <s v="CanOnWat/fEmpV"/>
    <s v="User Logout Start"/>
    <e v="#N/A"/>
    <d v="2022-08-07T17:15:20"/>
    <e v="#N/A"/>
    <e v="#N/A"/>
  </r>
  <r>
    <s v="CanOnTor"/>
    <x v="26"/>
    <d v="2022-05-07T00:00:00"/>
    <d v="2022-05-07T16:08:01"/>
    <n v="139"/>
    <s v="CanOnTor/xEmpE,L227-ws"/>
    <s v="User Logout Start"/>
    <d v="2022-05-07T00:00:00"/>
    <d v="2022-08-07T17:15:20"/>
    <e v="#N/A"/>
    <e v="#N/A"/>
  </r>
  <r>
    <s v="CanOnTor"/>
    <x v="30"/>
    <d v="2022-05-07T00:00:00"/>
    <d v="2022-05-07T16:07:58"/>
    <n v="149"/>
    <s v="F129-ws"/>
    <s v="Device Shutdown Start"/>
    <d v="2022-05-07T00:00:00"/>
    <d v="2022-08-07T17:15:20"/>
    <n v="144"/>
    <s v="CanOnTor/xEmpS"/>
  </r>
  <r>
    <s v="CanOnTor"/>
    <x v="31"/>
    <d v="2022-05-07T00:00:00"/>
    <d v="2022-05-07T16:07:41"/>
    <n v="156"/>
    <m/>
    <s v="PowerDown Or Network Disconnect Discovered"/>
    <d v="2022-05-07T00:00:00"/>
    <d v="2022-08-07T17:15:20"/>
    <n v="151"/>
    <s v="C227-ws"/>
  </r>
  <r>
    <s v="CanOnTor"/>
    <x v="31"/>
    <d v="2022-05-07T00:00:00"/>
    <d v="2022-05-07T16:07:31"/>
    <n v="151"/>
    <s v="C227-ws"/>
    <s v="Device Shutdown Finish"/>
    <e v="#N/A"/>
    <d v="2022-08-07T17:15:20"/>
    <n v="149"/>
    <s v="C227-ws"/>
  </r>
  <r>
    <s v="CanOnTor"/>
    <x v="19"/>
    <d v="2022-05-07T00:00:00"/>
    <d v="2022-05-07T16:07:07"/>
    <n v="156"/>
    <m/>
    <s v="PowerDown Or Network Disconnect Discovered"/>
    <d v="2022-05-07T00:00:00"/>
    <d v="2022-08-07T17:15:20"/>
    <n v="151"/>
    <s v="Y133-ws"/>
  </r>
  <r>
    <s v="CanOnTor"/>
    <x v="30"/>
    <d v="2022-05-07T00:00:00"/>
    <d v="2022-05-07T16:07:02"/>
    <n v="144"/>
    <s v="CanOnTor/xEmpS"/>
    <s v="User Logout is Good"/>
    <d v="2022-05-07T00:00:00"/>
    <d v="2022-08-07T17:15:20"/>
    <n v="139"/>
    <s v="CanOnTor/xEmpS,F129-ws"/>
  </r>
  <r>
    <s v="CanOnTor"/>
    <x v="19"/>
    <d v="2022-05-07T00:00:00"/>
    <d v="2022-05-07T16:06:53"/>
    <n v="151"/>
    <s v="Y133-ws"/>
    <s v="Device Shutdown Finish"/>
    <e v="#N/A"/>
    <d v="2022-08-07T17:15:20"/>
    <n v="149"/>
    <s v="Y133-ws"/>
  </r>
  <r>
    <s v="CanOnWat"/>
    <x v="27"/>
    <d v="2022-05-07T00:00:00"/>
    <d v="2022-05-07T16:06:43"/>
    <n v="156"/>
    <m/>
    <s v="PowerDown Or Network Disconnect Discovered"/>
    <d v="2022-05-07T00:00:00"/>
    <d v="2022-08-07T17:15:20"/>
    <n v="151"/>
    <s v="Y130-ws"/>
  </r>
  <r>
    <s v="CanOnTor"/>
    <x v="29"/>
    <d v="2022-05-07T00:00:00"/>
    <d v="2022-05-07T16:06:35"/>
    <n v="156"/>
    <m/>
    <s v="PowerDown Or Network Disconnect Discovered"/>
    <d v="2022-05-07T00:00:00"/>
    <d v="2022-08-07T17:15:20"/>
    <n v="151"/>
    <s v="L134-ws"/>
  </r>
  <r>
    <s v="CanOnWat"/>
    <x v="27"/>
    <d v="2022-05-07T00:00:00"/>
    <d v="2022-05-07T16:06:32"/>
    <n v="151"/>
    <s v="Y130-ws"/>
    <s v="Device Shutdown Finish"/>
    <d v="2022-05-07T00:00:00"/>
    <d v="2022-08-07T17:15:20"/>
    <n v="149"/>
    <s v="Y130-ws"/>
  </r>
  <r>
    <s v="CanOnTor"/>
    <x v="19"/>
    <d v="2022-05-07T00:00:00"/>
    <d v="2022-05-07T16:06:31"/>
    <n v="149"/>
    <s v="Y133-ws"/>
    <s v="Device Shutdown Start"/>
    <d v="2022-05-07T00:00:00"/>
    <d v="2022-08-07T17:15:20"/>
    <n v="144"/>
    <s v="CanOnTor/oEmpT"/>
  </r>
  <r>
    <s v="CanOnTor"/>
    <x v="30"/>
    <d v="2022-05-07T00:00:00"/>
    <d v="2022-05-07T16:06:31"/>
    <n v="139"/>
    <s v="CanOnTor/xEmpS,F129-ws"/>
    <s v="User Logout Start"/>
    <d v="2022-05-07T00:00:00"/>
    <d v="2022-08-07T17:15:20"/>
    <e v="#N/A"/>
    <e v="#N/A"/>
  </r>
  <r>
    <s v="CanOnTor"/>
    <x v="29"/>
    <d v="2022-05-07T00:00:00"/>
    <d v="2022-05-07T16:06:22"/>
    <n v="151"/>
    <s v="L134-ws"/>
    <s v="Device Shutdown Finish"/>
    <d v="2022-05-07T00:00:00"/>
    <d v="2022-08-07T17:15:20"/>
    <n v="149"/>
    <s v="L134-ws"/>
  </r>
  <r>
    <s v="CanOnTor"/>
    <x v="31"/>
    <d v="2022-05-07T00:00:00"/>
    <d v="2022-05-07T16:06:17"/>
    <n v="149"/>
    <s v="C227-ws"/>
    <s v="Device Shutdown Start"/>
    <d v="2022-05-07T00:00:00"/>
    <d v="2022-08-07T17:15:20"/>
    <n v="144"/>
    <s v="CanOnTor/uEmpC"/>
  </r>
  <r>
    <s v="CanOnTor"/>
    <x v="19"/>
    <d v="2022-05-07T00:00:00"/>
    <d v="2022-05-07T16:06:01"/>
    <n v="144"/>
    <s v="CanOnTor/oEmpT"/>
    <s v="User Logout is Good"/>
    <d v="2022-05-07T00:00:00"/>
    <d v="2022-08-07T17:15:20"/>
    <n v="139"/>
    <s v="CanOnTor/oEmpT,Y133-ws"/>
  </r>
  <r>
    <s v="CanOnTor"/>
    <x v="31"/>
    <d v="2022-05-07T00:00:00"/>
    <d v="2022-05-07T16:05:54"/>
    <n v="144"/>
    <s v="CanOnTor/uEmpC"/>
    <s v="User Logout is Good"/>
    <e v="#N/A"/>
    <d v="2022-08-07T17:15:20"/>
    <n v="139"/>
    <s v="CanOnTor/uEmpC,C227-ws"/>
  </r>
  <r>
    <s v="CanOnTor"/>
    <x v="29"/>
    <d v="2022-05-07T00:00:00"/>
    <d v="2022-05-07T16:05:36"/>
    <n v="149"/>
    <s v="L134-ws"/>
    <s v="Device Shutdown Start"/>
    <d v="2022-05-07T00:00:00"/>
    <d v="2022-08-07T17:15:20"/>
    <n v="144"/>
    <s v="CanOnTor/gEmpI"/>
  </r>
  <r>
    <s v="CanOnTor"/>
    <x v="19"/>
    <d v="2022-05-07T00:00:00"/>
    <d v="2022-05-07T16:05:20"/>
    <n v="139"/>
    <s v="CanOnTor/oEmpT,Y133-ws"/>
    <s v="User Logout Start"/>
    <d v="2022-05-07T00:00:00"/>
    <d v="2022-08-07T17:15:20"/>
    <e v="#N/A"/>
    <e v="#N/A"/>
  </r>
  <r>
    <s v="CanOnTor"/>
    <x v="31"/>
    <d v="2022-05-07T00:00:00"/>
    <d v="2022-05-07T16:05:15"/>
    <n v="139"/>
    <s v="CanOnTor/uEmpC,C227-ws"/>
    <s v="User Logout Start"/>
    <e v="#N/A"/>
    <d v="2022-08-07T17:15:20"/>
    <e v="#N/A"/>
    <e v="#N/A"/>
  </r>
  <r>
    <s v="CanOnWat"/>
    <x v="27"/>
    <d v="2022-05-07T00:00:00"/>
    <d v="2022-05-07T16:05:14"/>
    <n v="149"/>
    <s v="Y130-ws"/>
    <s v="Device Shutdown Start"/>
    <d v="2022-05-07T00:00:00"/>
    <d v="2022-08-07T17:15:20"/>
    <n v="144"/>
    <s v="CanOnWat/fEmpV"/>
  </r>
  <r>
    <s v="CanOnTor"/>
    <x v="29"/>
    <d v="2022-05-07T00:00:00"/>
    <d v="2022-05-07T16:04:38"/>
    <n v="144"/>
    <s v="CanOnTor/gEmpI"/>
    <s v="User Logout is Good"/>
    <d v="2022-05-07T00:00:00"/>
    <d v="2022-08-07T17:15:20"/>
    <n v="139"/>
    <s v="CanOnTor/gEmpI,L134-ws"/>
  </r>
  <r>
    <s v="CanOnWat"/>
    <x v="27"/>
    <d v="2022-05-07T00:00:00"/>
    <d v="2022-05-07T16:04:17"/>
    <n v="144"/>
    <s v="CanOnWat/fEmpV"/>
    <s v="User Logout is Good"/>
    <d v="2022-05-07T00:00:00"/>
    <d v="2022-08-07T17:15:20"/>
    <n v="139"/>
    <s v="CanOnWat/fEmpV,Y130-ws"/>
  </r>
  <r>
    <s v="CanOnTor"/>
    <x v="29"/>
    <d v="2022-05-07T00:00:00"/>
    <d v="2022-05-07T16:03:56"/>
    <n v="139"/>
    <s v="CanOnTor/gEmpI,L134-ws"/>
    <s v="User Logout Start"/>
    <d v="2022-05-07T00:00:00"/>
    <d v="2022-08-07T17:15:20"/>
    <e v="#N/A"/>
    <e v="#N/A"/>
  </r>
  <r>
    <s v="CanOnWat"/>
    <x v="27"/>
    <d v="2022-05-07T00:00:00"/>
    <d v="2022-05-07T16:02:22"/>
    <n v="139"/>
    <s v="CanOnWat/fEmpV,Y130-ws"/>
    <s v="User Logout Start"/>
    <d v="2022-05-07T00:00:00"/>
    <d v="2022-08-07T17:15:20"/>
    <e v="#N/A"/>
    <e v="#N/A"/>
  </r>
  <r>
    <s v="CanOnTor"/>
    <x v="22"/>
    <d v="2022-05-07T00:00:00"/>
    <d v="2022-05-07T16:01:10"/>
    <n v="156"/>
    <m/>
    <s v="PowerDown Or Network Disconnect Discovered"/>
    <d v="2022-05-07T00:00:00"/>
    <d v="2022-08-07T17:16:13"/>
    <n v="151"/>
    <s v="Q216-ws"/>
  </r>
  <r>
    <s v="CanOnTor"/>
    <x v="22"/>
    <d v="2022-05-07T00:00:00"/>
    <d v="2022-05-07T16:01:00"/>
    <n v="151"/>
    <s v="Q216-ws"/>
    <s v="Device Shutdown Finish"/>
    <d v="2022-05-07T00:00:00"/>
    <d v="2022-08-07T17:16:13"/>
    <n v="149"/>
    <s v="Q216-ws"/>
  </r>
  <r>
    <s v="CanOnTor"/>
    <x v="22"/>
    <d v="2022-05-07T00:00:00"/>
    <d v="2022-05-07T16:00:00"/>
    <n v="149"/>
    <s v="Q216-ws"/>
    <s v="Device Shutdown Start"/>
    <d v="2022-05-07T00:00:00"/>
    <d v="2022-08-07T17:16:13"/>
    <n v="144"/>
    <s v="CanOnTor/cEmpZ"/>
  </r>
  <r>
    <s v="CanOnTor"/>
    <x v="6"/>
    <d v="2022-05-07T00:00:00"/>
    <d v="2022-05-07T15:59:28"/>
    <n v="156"/>
    <m/>
    <s v="PowerDown Or Network Disconnect Discovered"/>
    <d v="2022-05-07T00:00:00"/>
    <d v="2022-08-07T17:42:49"/>
    <n v="151"/>
    <s v="A132-ws"/>
  </r>
  <r>
    <s v="CanOnTor"/>
    <x v="6"/>
    <d v="2022-05-07T00:00:00"/>
    <d v="2022-05-07T15:59:18"/>
    <n v="151"/>
    <s v="A132-ws"/>
    <s v="Device Shutdown Finish"/>
    <d v="2022-05-07T00:00:00"/>
    <d v="2022-08-07T17:42:49"/>
    <n v="149"/>
    <s v="A132-ws"/>
  </r>
  <r>
    <s v="CanOnTor"/>
    <x v="22"/>
    <d v="2022-05-07T00:00:00"/>
    <d v="2022-05-07T15:59:03"/>
    <n v="144"/>
    <s v="CanOnTor/cEmpZ"/>
    <s v="User Logout is Good"/>
    <d v="2022-05-07T00:00:00"/>
    <d v="2022-08-07T17:16:13"/>
    <n v="139"/>
    <s v="CanOnTor/cEmpZ,Q216-ws"/>
  </r>
  <r>
    <s v="CanOnTor"/>
    <x v="6"/>
    <d v="2022-05-07T00:00:00"/>
    <d v="2022-05-07T15:58:51"/>
    <n v="149"/>
    <s v="A132-ws"/>
    <s v="Device Shutdown Start"/>
    <d v="2022-05-07T00:00:00"/>
    <d v="2022-08-07T17:42:49"/>
    <n v="144"/>
    <s v="CanOnTor/tEmpK"/>
  </r>
  <r>
    <s v="CanOnTor"/>
    <x v="22"/>
    <d v="2022-05-07T00:00:00"/>
    <d v="2022-05-07T15:58:24"/>
    <n v="139"/>
    <s v="CanOnTor/cEmpZ,Q216-ws"/>
    <s v="User Logout Start"/>
    <d v="2022-05-07T00:00:00"/>
    <d v="2022-08-07T17:16:13"/>
    <e v="#N/A"/>
    <e v="#N/A"/>
  </r>
  <r>
    <s v="CanOnTor"/>
    <x v="6"/>
    <d v="2022-05-07T00:00:00"/>
    <d v="2022-05-07T15:57:34"/>
    <n v="144"/>
    <s v="CanOnTor/tEmpK"/>
    <s v="User Logout is Good"/>
    <e v="#N/A"/>
    <d v="2022-08-07T17:42:49"/>
    <n v="139"/>
    <s v="CanOnTor/tEmpK,A132-ws"/>
  </r>
  <r>
    <s v="CanOnWat"/>
    <x v="33"/>
    <d v="2022-05-07T00:00:00"/>
    <d v="2022-05-07T15:57:12"/>
    <n v="156"/>
    <m/>
    <s v="PowerDown Or Network Disconnect Discovered"/>
    <d v="2022-05-07T00:00:00"/>
    <d v="2022-08-07T17:15:20"/>
    <n v="144"/>
    <s v="CanOnWat/uEmpC"/>
  </r>
  <r>
    <s v="CanOnWat"/>
    <x v="33"/>
    <d v="2022-05-07T00:00:00"/>
    <d v="2022-05-07T15:57:00"/>
    <n v="144"/>
    <s v="CanOnWat/uEmpC"/>
    <s v="User Logout is Good"/>
    <d v="2022-05-07T00:00:00"/>
    <d v="2022-08-07T17:15:20"/>
    <n v="139"/>
    <s v="CanOnWat/uEmpC"/>
  </r>
  <r>
    <s v="CanOnTor"/>
    <x v="6"/>
    <d v="2022-05-07T00:00:00"/>
    <d v="2022-05-07T15:56:53"/>
    <n v="139"/>
    <s v="CanOnTor/tEmpK,A132-ws"/>
    <s v="User Logout Start"/>
    <e v="#N/A"/>
    <d v="2022-08-07T17:42:49"/>
    <e v="#N/A"/>
    <e v="#N/A"/>
  </r>
  <r>
    <s v="CanOnWat"/>
    <x v="33"/>
    <d v="2022-05-07T00:00:00"/>
    <d v="2022-05-07T15:56:18"/>
    <n v="139"/>
    <s v="CanOnWat/uEmpC"/>
    <s v="User Logout Start"/>
    <d v="2022-05-07T00:00:00"/>
    <d v="2022-08-07T17:15:20"/>
    <e v="#N/A"/>
    <e v="#N/A"/>
  </r>
  <r>
    <s v="CanOnWat"/>
    <x v="34"/>
    <d v="2022-05-07T00:00:00"/>
    <d v="2022-05-07T15:53:06"/>
    <n v="156"/>
    <m/>
    <s v="PowerDown Or Network Disconnect Discovered"/>
    <d v="2022-05-07T00:00:00"/>
    <d v="2022-08-07T17:15:20"/>
    <n v="151"/>
    <s v="S141-ws"/>
  </r>
  <r>
    <s v="CanOnWat"/>
    <x v="34"/>
    <d v="2022-05-07T00:00:00"/>
    <d v="2022-05-07T15:52:53"/>
    <n v="151"/>
    <s v="S141-ws"/>
    <s v="Device Shutdown Finish"/>
    <d v="2022-05-07T00:00:00"/>
    <d v="2022-08-07T17:15:20"/>
    <n v="149"/>
    <s v="S141-ws"/>
  </r>
  <r>
    <s v="CanOnWat"/>
    <x v="34"/>
    <d v="2022-05-07T00:00:00"/>
    <d v="2022-05-07T15:52:06"/>
    <n v="149"/>
    <s v="S141-ws"/>
    <s v="Device Shutdown Start"/>
    <d v="2022-05-07T00:00:00"/>
    <d v="2022-08-07T17:15:20"/>
    <n v="144"/>
    <s v="CanOnWat/vEmpQ"/>
  </r>
  <r>
    <s v="CanOnWat"/>
    <x v="34"/>
    <d v="2022-05-07T00:00:00"/>
    <d v="2022-05-07T15:51:31"/>
    <n v="144"/>
    <s v="CanOnWat/vEmpQ"/>
    <s v="User Logout is Good"/>
    <d v="2022-05-07T00:00:00"/>
    <d v="2022-08-07T17:15:20"/>
    <n v="139"/>
    <s v="CanOnWat/vEmpQ,S141-ws"/>
  </r>
  <r>
    <s v="CanOnWat"/>
    <x v="34"/>
    <d v="2022-05-07T00:00:00"/>
    <d v="2022-05-07T15:49:43"/>
    <n v="139"/>
    <s v="CanOnWat/vEmpQ,S141-ws"/>
    <s v="User Logout Start"/>
    <d v="2022-05-07T00:00:00"/>
    <d v="2022-08-07T17:15:20"/>
    <e v="#N/A"/>
    <e v="#N/A"/>
  </r>
  <r>
    <s v="CanOnTor"/>
    <x v="35"/>
    <d v="2022-05-07T00:00:00"/>
    <d v="2022-05-07T15:42:44"/>
    <n v="156"/>
    <m/>
    <s v="PowerDown Or Network Disconnect Discovered"/>
    <d v="2022-05-07T00:00:00"/>
    <d v="2022-08-07T17:16:13"/>
    <n v="144"/>
    <s v="CanOnTor/nEmpY"/>
  </r>
  <r>
    <s v="CanOnTor"/>
    <x v="35"/>
    <d v="2022-05-07T00:00:00"/>
    <d v="2022-05-07T15:42:32"/>
    <n v="144"/>
    <s v="CanOnTor/nEmpY"/>
    <s v="User Logout is Good"/>
    <d v="2022-05-07T00:00:00"/>
    <d v="2022-08-07T17:16:13"/>
    <n v="139"/>
    <s v="CanOnTor/nEmpY"/>
  </r>
  <r>
    <s v="CanOnTor"/>
    <x v="35"/>
    <d v="2022-05-07T00:00:00"/>
    <d v="2022-05-07T15:41:50"/>
    <n v="139"/>
    <s v="CanOnTor/nEmpY"/>
    <s v="User Logout Start"/>
    <d v="2022-05-07T00:00:00"/>
    <d v="2022-08-07T17:16:13"/>
    <e v="#N/A"/>
    <e v="#N/A"/>
  </r>
  <r>
    <s v="CanOnWat"/>
    <x v="32"/>
    <d v="2022-05-07T00:00:00"/>
    <d v="2022-05-07T15:36:26"/>
    <n v="156"/>
    <m/>
    <s v="PowerDown Or Network Disconnect Discovered"/>
    <d v="2022-05-07T00:00:00"/>
    <d v="2022-08-07T17:42:49"/>
    <n v="144"/>
    <s v="CanOnWat/vEmpQ"/>
  </r>
  <r>
    <s v="CanOnWat"/>
    <x v="32"/>
    <d v="2022-05-07T00:00:00"/>
    <d v="2022-05-07T15:36:15"/>
    <n v="144"/>
    <s v="CanOnWat/vEmpQ"/>
    <s v="User Logout is Good"/>
    <d v="2022-05-07T00:00:00"/>
    <d v="2022-08-07T17:42:49"/>
    <n v="139"/>
    <s v="CanOnWat/vEmpQ"/>
  </r>
  <r>
    <s v="CanOnWat"/>
    <x v="32"/>
    <d v="2022-05-07T00:00:00"/>
    <d v="2022-05-07T15:35:33"/>
    <n v="139"/>
    <s v="CanOnWat/vEmpQ"/>
    <s v="User Logout Start"/>
    <e v="#N/A"/>
    <d v="2022-08-07T17:42:49"/>
    <e v="#N/A"/>
    <e v="#N/A"/>
  </r>
  <r>
    <s v="CanOnWat"/>
    <x v="1"/>
    <d v="2022-05-07T00:00:00"/>
    <d v="2022-05-07T08:03:16"/>
    <n v="123"/>
    <s v="CanOnWat/wEmpF"/>
    <s v="User Login Start is Good"/>
    <d v="2022-05-07T00:00:00"/>
    <d v="2022-08-07T17:16:13"/>
    <n v="113"/>
    <s v="CanOnWat/wEmpF,T235-ws"/>
  </r>
  <r>
    <s v="CanOnWat"/>
    <x v="1"/>
    <d v="2022-05-07T00:00:00"/>
    <d v="2022-05-07T08:03:04"/>
    <n v="113"/>
    <s v="CanOnWat/wEmpF,T235-ws"/>
    <s v="User Login Start"/>
    <d v="2022-05-07T00:00:00"/>
    <d v="2022-08-07T17:16:13"/>
    <n v="112"/>
    <s v="T235-ws"/>
  </r>
  <r>
    <s v="CanOnWat"/>
    <x v="1"/>
    <d v="2022-05-07T00:00:00"/>
    <d v="2022-05-07T08:01:56"/>
    <n v="112"/>
    <s v="T235-ws"/>
    <s v="Device Connect Network"/>
    <d v="2022-05-07T00:00:00"/>
    <d v="2022-08-07T17:16:13"/>
    <n v="106"/>
    <s v="T235-ws"/>
  </r>
  <r>
    <s v="CanOnWat"/>
    <x v="1"/>
    <d v="2022-05-07T00:00:00"/>
    <d v="2022-05-07T08:01:47"/>
    <n v="106"/>
    <s v="T235-ws"/>
    <s v="Device Start is Good"/>
    <e v="#N/A"/>
    <d v="2022-08-07T17:16:13"/>
    <n v="102"/>
    <s v="T235-ws"/>
  </r>
  <r>
    <s v="CanOnWat"/>
    <x v="11"/>
    <d v="2022-05-07T00:00:00"/>
    <d v="2022-05-07T07:59:08"/>
    <n v="123"/>
    <s v="CanOnWat/jEmpG"/>
    <s v="User Login Start is Good"/>
    <d v="2022-05-07T00:00:00"/>
    <d v="2022-08-07T17:16:13"/>
    <n v="113"/>
    <s v="CanOnWat/jEmpG,A236-ws"/>
  </r>
  <r>
    <s v="CanOnWat"/>
    <x v="11"/>
    <d v="2022-05-07T00:00:00"/>
    <d v="2022-05-07T07:59:06"/>
    <n v="113"/>
    <s v="CanOnWat/jEmpG,A236-ws"/>
    <s v="User Login Start"/>
    <d v="2022-05-07T00:00:00"/>
    <d v="2022-08-07T17:16:13"/>
    <n v="112"/>
    <s v="A236-ws"/>
  </r>
  <r>
    <s v="CanOnWat"/>
    <x v="1"/>
    <d v="2022-05-07T00:00:00"/>
    <d v="2022-05-07T07:58:53"/>
    <n v="102"/>
    <s v="T235-ws"/>
    <s v="Device Start"/>
    <e v="#N/A"/>
    <d v="2022-08-07T17:16:13"/>
    <e v="#N/A"/>
    <e v="#N/A"/>
  </r>
  <r>
    <s v="CanOnWat"/>
    <x v="11"/>
    <d v="2022-05-07T00:00:00"/>
    <d v="2022-05-07T07:57:53"/>
    <n v="112"/>
    <s v="A236-ws"/>
    <s v="Device Connect Network"/>
    <d v="2022-05-07T00:00:00"/>
    <d v="2022-08-07T17:16:13"/>
    <n v="106"/>
    <s v="A236-ws"/>
  </r>
  <r>
    <s v="CanOnWat"/>
    <x v="11"/>
    <d v="2022-05-07T00:00:00"/>
    <d v="2022-05-07T07:57:44"/>
    <n v="106"/>
    <s v="A236-ws"/>
    <s v="Device Start is Good"/>
    <d v="2022-05-07T00:00:00"/>
    <d v="2022-08-07T17:16:13"/>
    <n v="102"/>
    <s v="A236-ws"/>
  </r>
  <r>
    <s v="CanOnWat"/>
    <x v="11"/>
    <d v="2022-05-07T00:00:00"/>
    <d v="2022-05-07T07:56:30"/>
    <n v="102"/>
    <s v="A236-ws"/>
    <s v="Device Start"/>
    <e v="#N/A"/>
    <d v="2022-08-07T17:16:13"/>
    <e v="#N/A"/>
    <e v="#N/A"/>
  </r>
  <r>
    <s v="CanOnTor"/>
    <x v="7"/>
    <d v="2022-05-07T00:00:00"/>
    <d v="2022-05-07T07:56:20"/>
    <n v="123"/>
    <s v="CanOnTor/sEmpX"/>
    <s v="User Login Start is Good"/>
    <d v="2022-05-07T00:00:00"/>
    <d v="2022-08-07T17:15:20"/>
    <n v="113"/>
    <s v="CanOnTor/sEmpX"/>
  </r>
  <r>
    <s v="CanOnTor"/>
    <x v="7"/>
    <d v="2022-05-07T00:00:00"/>
    <d v="2022-05-07T07:56:07"/>
    <n v="113"/>
    <s v="CanOnTor/sEmpX"/>
    <s v="User Login Start"/>
    <d v="2022-05-07T00:00:00"/>
    <d v="2022-08-07T17:15:20"/>
    <e v="#N/A"/>
    <e v="#N/A"/>
  </r>
  <r>
    <s v="CanOnTor"/>
    <x v="8"/>
    <d v="2022-05-07T00:00:00"/>
    <d v="2022-05-07T07:54:21"/>
    <n v="123"/>
    <s v="CanOnTor/jEmpG"/>
    <s v="User Login Start is Good"/>
    <d v="2022-05-07T00:00:00"/>
    <d v="2022-08-07T17:16:13"/>
    <n v="113"/>
    <s v="CanOnTor/jEmpG"/>
  </r>
  <r>
    <s v="CanOnTor"/>
    <x v="8"/>
    <d v="2022-05-07T00:00:00"/>
    <d v="2022-05-07T07:54:13"/>
    <n v="113"/>
    <s v="CanOnTor/jEmpG"/>
    <s v="User Login Start"/>
    <d v="2022-05-07T00:00:00"/>
    <d v="2022-08-07T17:16:13"/>
    <e v="#N/A"/>
    <e v="#N/A"/>
  </r>
  <r>
    <s v="CanOnWat"/>
    <x v="15"/>
    <d v="2022-05-07T00:00:00"/>
    <d v="2022-05-07T07:53:56"/>
    <n v="123"/>
    <s v="CanOnWat/pEmpL"/>
    <s v="User Login Start is Good"/>
    <d v="2022-05-07T00:00:00"/>
    <d v="2022-08-07T17:15:20"/>
    <n v="113"/>
    <s v="CanOnWat/pEmpL,F182-ws"/>
  </r>
  <r>
    <s v="CanOnWat"/>
    <x v="15"/>
    <d v="2022-05-07T00:00:00"/>
    <d v="2022-05-07T07:53:42"/>
    <n v="113"/>
    <s v="CanOnWat/pEmpL,F182-ws"/>
    <s v="User Login Start"/>
    <d v="2022-05-07T00:00:00"/>
    <d v="2022-08-07T17:15:20"/>
    <n v="135"/>
    <s v="CanOnWat/pEmpL"/>
  </r>
  <r>
    <s v="CanOnTor"/>
    <x v="3"/>
    <d v="2022-05-07T00:00:00"/>
    <d v="2022-05-07T07:52:05"/>
    <n v="123"/>
    <s v="CanOnTor/nEmpM"/>
    <s v="User Login Start is Good"/>
    <d v="2022-05-07T00:00:00"/>
    <d v="2022-08-07T17:15:20"/>
    <n v="113"/>
    <s v="CanOnTor/nEmpM,T217-ws"/>
  </r>
  <r>
    <s v="CanOnWat"/>
    <x v="13"/>
    <d v="2022-05-07T00:00:00"/>
    <d v="2022-05-07T07:52:05"/>
    <n v="123"/>
    <s v="CanOnWat/xEmpH"/>
    <s v="User Login Start is Good"/>
    <d v="2022-05-07T00:00:00"/>
    <d v="2022-08-07T17:42:49"/>
    <n v="113"/>
    <s v="CanOnWat/xEmpH"/>
  </r>
  <r>
    <s v="CanOnWat"/>
    <x v="13"/>
    <d v="2022-05-07T00:00:00"/>
    <d v="2022-05-07T07:52:04"/>
    <n v="113"/>
    <s v="CanOnWat/xEmpH"/>
    <s v="User Login Start"/>
    <e v="#N/A"/>
    <d v="2022-08-07T17:42:49"/>
    <e v="#N/A"/>
    <e v="#N/A"/>
  </r>
  <r>
    <s v="CanOnTor"/>
    <x v="3"/>
    <d v="2022-05-07T00:00:00"/>
    <d v="2022-05-07T07:52:03"/>
    <n v="113"/>
    <s v="CanOnTor/nEmpM,T217-ws"/>
    <s v="User Login Start"/>
    <d v="2022-05-07T00:00:00"/>
    <d v="2022-08-07T17:15:20"/>
    <n v="112"/>
    <s v="T217-ws"/>
  </r>
  <r>
    <s v="CanOnWat"/>
    <x v="15"/>
    <d v="2022-05-07T00:00:00"/>
    <d v="2022-05-07T07:51:47"/>
    <n v="135"/>
    <s v="CanOnWat/pEmpL"/>
    <s v="User Login Start Fail"/>
    <d v="2022-05-07T00:00:00"/>
    <d v="2022-08-07T17:15:20"/>
    <n v="113"/>
    <s v="CanOnWat/pEmpL,F182-ws"/>
  </r>
  <r>
    <s v="CanOnWat"/>
    <x v="15"/>
    <d v="2022-05-07T00:00:00"/>
    <d v="2022-05-07T07:51:34"/>
    <n v="113"/>
    <s v="CanOnWat/pEmpL,F182-ws"/>
    <s v="User Login Start"/>
    <e v="#N/A"/>
    <d v="2022-08-07T17:15:20"/>
    <n v="112"/>
    <s v="F182-ws"/>
  </r>
  <r>
    <s v="CanOnTor"/>
    <x v="3"/>
    <d v="2022-05-07T00:00:00"/>
    <d v="2022-05-07T07:51:31"/>
    <n v="112"/>
    <s v="T217-ws"/>
    <s v="Device Connect Network"/>
    <d v="2022-05-07T00:00:00"/>
    <d v="2022-08-07T17:15:20"/>
    <n v="106"/>
    <s v="T217-ws"/>
  </r>
  <r>
    <s v="CanOnTor"/>
    <x v="3"/>
    <d v="2022-05-07T00:00:00"/>
    <d v="2022-05-07T07:51:22"/>
    <n v="106"/>
    <s v="T217-ws"/>
    <s v="Device Start is Good"/>
    <d v="2022-05-07T00:00:00"/>
    <d v="2022-08-07T17:15:20"/>
    <n v="102"/>
    <s v="T217-ws"/>
  </r>
  <r>
    <s v="CanOnWat"/>
    <x v="4"/>
    <d v="2022-05-07T00:00:00"/>
    <d v="2022-05-07T07:50:58"/>
    <n v="123"/>
    <s v="CanOnWat/jEmpB"/>
    <s v="User Login Start is Good"/>
    <d v="2022-05-07T00:00:00"/>
    <d v="2022-08-07T17:15:20"/>
    <n v="113"/>
    <s v="CanOnWat/jEmpB,S226-ws"/>
  </r>
  <r>
    <s v="CanOnWat"/>
    <x v="17"/>
    <d v="2022-05-07T00:00:00"/>
    <d v="2022-05-07T07:50:45"/>
    <n v="123"/>
    <s v="CanOnWat/hEmpW"/>
    <s v="User Login Start is Good"/>
    <d v="2022-05-07T00:00:00"/>
    <d v="2022-08-07T17:15:20"/>
    <n v="113"/>
    <s v="CanOnWat/hEmpW,F184-ws"/>
  </r>
  <r>
    <s v="CanOnWat"/>
    <x v="4"/>
    <d v="2022-05-07T00:00:00"/>
    <d v="2022-05-07T07:50:44"/>
    <n v="113"/>
    <s v="CanOnWat/jEmpB,S226-ws"/>
    <s v="User Login Start"/>
    <d v="2022-05-07T00:00:00"/>
    <d v="2022-08-07T17:15:20"/>
    <n v="112"/>
    <s v="S226-ws"/>
  </r>
  <r>
    <s v="CanOnWat"/>
    <x v="17"/>
    <d v="2022-05-07T00:00:00"/>
    <d v="2022-05-07T07:50:36"/>
    <n v="113"/>
    <s v="CanOnWat/hEmpW,F184-ws"/>
    <s v="User Login Start"/>
    <e v="#N/A"/>
    <d v="2022-08-07T17:15:20"/>
    <n v="135"/>
    <s v="CanOnWat/hEmpW"/>
  </r>
  <r>
    <s v="CanOnTor"/>
    <x v="3"/>
    <d v="2022-05-07T00:00:00"/>
    <d v="2022-05-07T07:50:30"/>
    <n v="102"/>
    <s v="T217-ws"/>
    <s v="Device Start"/>
    <d v="2022-05-07T00:00:00"/>
    <d v="2022-08-07T17:15:20"/>
    <e v="#N/A"/>
    <e v="#N/A"/>
  </r>
  <r>
    <s v="CanOnWat"/>
    <x v="4"/>
    <d v="2022-05-07T00:00:00"/>
    <d v="2022-05-07T07:50:02"/>
    <n v="112"/>
    <s v="S226-ws"/>
    <s v="Device Connect Network"/>
    <d v="2022-05-07T00:00:00"/>
    <d v="2022-08-07T17:15:20"/>
    <n v="106"/>
    <s v="S226-ws"/>
  </r>
  <r>
    <s v="CanOnWat"/>
    <x v="15"/>
    <d v="2022-05-07T00:00:00"/>
    <d v="2022-05-07T07:49:58"/>
    <n v="112"/>
    <s v="F182-ws"/>
    <s v="Device Connect Network"/>
    <d v="2022-05-07T00:00:00"/>
    <d v="2022-08-07T17:15:20"/>
    <n v="106"/>
    <s v="F182-ws"/>
  </r>
  <r>
    <s v="CanOnWat"/>
    <x v="4"/>
    <d v="2022-05-07T00:00:00"/>
    <d v="2022-05-07T07:49:53"/>
    <n v="106"/>
    <s v="S226-ws"/>
    <s v="Device Start is Good"/>
    <d v="2022-05-07T00:00:00"/>
    <d v="2022-08-07T17:15:20"/>
    <n v="102"/>
    <s v="S226-ws"/>
  </r>
  <r>
    <s v="CanOnWat"/>
    <x v="15"/>
    <d v="2022-05-07T00:00:00"/>
    <d v="2022-05-07T07:49:49"/>
    <n v="106"/>
    <s v="F182-ws"/>
    <s v="Device Start is Good"/>
    <d v="2022-05-07T00:00:00"/>
    <d v="2022-08-07T17:15:20"/>
    <n v="102"/>
    <s v="F182-ws"/>
  </r>
  <r>
    <s v="CanOnWat"/>
    <x v="4"/>
    <d v="2022-05-07T00:00:00"/>
    <d v="2022-05-07T07:48:59"/>
    <n v="102"/>
    <s v="S226-ws"/>
    <s v="Device Start"/>
    <d v="2022-05-07T00:00:00"/>
    <d v="2022-08-07T17:15:20"/>
    <e v="#N/A"/>
    <e v="#N/A"/>
  </r>
  <r>
    <s v="CanOnWat"/>
    <x v="15"/>
    <d v="2022-05-07T00:00:00"/>
    <d v="2022-05-07T07:48:58"/>
    <n v="102"/>
    <s v="F182-ws"/>
    <s v="Device Start"/>
    <d v="2022-05-07T00:00:00"/>
    <d v="2022-08-07T17:15:20"/>
    <e v="#N/A"/>
    <e v="#N/A"/>
  </r>
  <r>
    <s v="CanOnWat"/>
    <x v="17"/>
    <d v="2022-05-07T00:00:00"/>
    <d v="2022-05-07T07:48:49"/>
    <n v="135"/>
    <s v="CanOnWat/hEmpW"/>
    <s v="User Login Start Fail"/>
    <d v="2022-05-07T00:00:00"/>
    <d v="2022-08-07T17:15:20"/>
    <n v="113"/>
    <s v="CanOnWat/hEmpW,F184-ws"/>
  </r>
  <r>
    <s v="CanOnWat"/>
    <x v="9"/>
    <d v="2022-05-07T00:00:00"/>
    <d v="2022-05-07T07:48:37"/>
    <n v="123"/>
    <s v="CanOnWat/sEmpX"/>
    <s v="User Login Start is Good"/>
    <d v="2022-05-07T00:00:00"/>
    <d v="2022-08-07T17:15:20"/>
    <n v="113"/>
    <s v="CanOnWat/sEmpX,A182-ws"/>
  </r>
  <r>
    <s v="CanOnWat"/>
    <x v="17"/>
    <d v="2022-05-07T00:00:00"/>
    <d v="2022-05-07T07:48:37"/>
    <n v="113"/>
    <s v="CanOnWat/hEmpW,F184-ws"/>
    <s v="User Login Start"/>
    <e v="#N/A"/>
    <d v="2022-08-07T17:15:20"/>
    <n v="112"/>
    <s v="F184-ws"/>
  </r>
  <r>
    <s v="CanOnWat"/>
    <x v="9"/>
    <d v="2022-05-07T00:00:00"/>
    <d v="2022-05-07T07:48:34"/>
    <n v="113"/>
    <s v="CanOnWat/sEmpX,A182-ws"/>
    <s v="User Login Start"/>
    <d v="2022-05-07T00:00:00"/>
    <d v="2022-08-07T17:15:20"/>
    <n v="112"/>
    <s v="A182-ws"/>
  </r>
  <r>
    <s v="CanOnWat"/>
    <x v="5"/>
    <d v="2022-05-07T00:00:00"/>
    <d v="2022-05-07T07:48:02"/>
    <n v="123"/>
    <s v="CanOnWat/lEmpA"/>
    <s v="User Login Start is Good"/>
    <d v="2022-05-07T00:00:00"/>
    <d v="2022-08-07T17:15:20"/>
    <n v="113"/>
    <s v="CanOnWat/lEmpA"/>
  </r>
  <r>
    <s v="CanOnWat"/>
    <x v="9"/>
    <d v="2022-05-07T00:00:00"/>
    <d v="2022-05-07T07:48:00"/>
    <n v="112"/>
    <s v="A182-ws"/>
    <s v="Device Connect Network"/>
    <d v="2022-05-07T00:00:00"/>
    <d v="2022-08-07T17:15:20"/>
    <n v="106"/>
    <s v="A182-ws"/>
  </r>
  <r>
    <s v="CanOnTor"/>
    <x v="8"/>
    <d v="2022-05-07T00:00:00"/>
    <d v="2022-05-07T07:47:56"/>
    <n v="112"/>
    <s v=",CanOnTor/jEmpG"/>
    <s v="Device Connect Network"/>
    <e v="#N/A"/>
    <d v="2022-08-07T17:16:13"/>
    <e v="#N/A"/>
    <e v="#N/A"/>
  </r>
  <r>
    <s v="CanOnWat"/>
    <x v="9"/>
    <d v="2022-05-07T00:00:00"/>
    <d v="2022-05-07T07:47:51"/>
    <n v="106"/>
    <s v="A182-ws"/>
    <s v="Device Start is Good"/>
    <d v="2022-05-07T00:00:00"/>
    <d v="2022-08-07T17:15:20"/>
    <n v="102"/>
    <s v="A182-ws"/>
  </r>
  <r>
    <s v="CanOnWat"/>
    <x v="5"/>
    <d v="2022-05-07T00:00:00"/>
    <d v="2022-05-07T07:47:49"/>
    <n v="113"/>
    <s v="CanOnWat/lEmpA"/>
    <s v="User Login Start"/>
    <d v="2022-05-07T00:00:00"/>
    <d v="2022-08-07T17:15:20"/>
    <e v="#N/A"/>
    <e v="#N/A"/>
  </r>
  <r>
    <s v="CanOnWat"/>
    <x v="2"/>
    <d v="2022-05-07T00:00:00"/>
    <d v="2022-05-07T07:47:43"/>
    <n v="123"/>
    <s v="CanOnWat/xEmpH"/>
    <s v="User Login Start is Good"/>
    <d v="2022-05-07T00:00:00"/>
    <d v="2022-08-07T17:15:20"/>
    <n v="113"/>
    <s v="CanOnWat/xEmpH,V157-ws"/>
  </r>
  <r>
    <s v="CanOnWat"/>
    <x v="2"/>
    <d v="2022-05-07T00:00:00"/>
    <d v="2022-05-07T07:47:35"/>
    <n v="113"/>
    <s v="CanOnWat/xEmpH,V157-ws"/>
    <s v="User Login Start"/>
    <e v="#N/A"/>
    <d v="2022-08-07T17:15:20"/>
    <n v="112"/>
    <s v="V157-ws"/>
  </r>
  <r>
    <s v="CanOnWat"/>
    <x v="17"/>
    <d v="2022-05-07T00:00:00"/>
    <d v="2022-05-07T07:47:12"/>
    <n v="112"/>
    <s v="F184-ws"/>
    <s v="Device Connect Network"/>
    <d v="2022-05-07T00:00:00"/>
    <d v="2022-08-07T17:15:20"/>
    <n v="106"/>
    <s v="F184-ws"/>
  </r>
  <r>
    <s v="CanOnWat"/>
    <x v="17"/>
    <d v="2022-05-07T00:00:00"/>
    <d v="2022-05-07T07:47:03"/>
    <n v="106"/>
    <s v="F184-ws"/>
    <s v="Device Start is Good"/>
    <e v="#N/A"/>
    <d v="2022-08-07T17:15:20"/>
    <e v="#N/A"/>
    <e v="#N/A"/>
  </r>
  <r>
    <s v="CanOnWat"/>
    <x v="9"/>
    <d v="2022-05-07T00:00:00"/>
    <d v="2022-05-07T07:46:57"/>
    <n v="102"/>
    <s v="A182-ws"/>
    <s v="Device Start"/>
    <e v="#N/A"/>
    <d v="2022-08-07T17:15:20"/>
    <e v="#N/A"/>
    <e v="#N/A"/>
  </r>
  <r>
    <s v="CanOnTor"/>
    <x v="14"/>
    <d v="2022-05-07T00:00:00"/>
    <d v="2022-05-07T07:46:55"/>
    <n v="123"/>
    <s v="CanOnTor/qEmpD"/>
    <s v="User Login Start is Good"/>
    <d v="2022-05-07T00:00:00"/>
    <d v="2022-08-07T17:15:20"/>
    <n v="113"/>
    <s v="CanOnTor/qEmpD,Y132-ws"/>
  </r>
  <r>
    <s v="CanOnWat"/>
    <x v="16"/>
    <d v="2022-05-07T00:00:00"/>
    <d v="2022-05-07T07:46:51"/>
    <n v="123"/>
    <s v="CanOnWat/lEmpA"/>
    <s v="User Login Start is Good"/>
    <d v="2022-05-07T00:00:00"/>
    <d v="2022-08-07T17:15:20"/>
    <n v="113"/>
    <s v="CanOnWat/lEmpA,C225-ws"/>
  </r>
  <r>
    <s v="CanOnWat"/>
    <x v="2"/>
    <d v="2022-05-07T00:00:00"/>
    <d v="2022-05-07T07:46:49"/>
    <n v="112"/>
    <s v="V157-ws"/>
    <s v="Device Connect Network"/>
    <e v="#N/A"/>
    <d v="2022-08-07T17:15:20"/>
    <n v="106"/>
    <s v="V157-ws"/>
  </r>
  <r>
    <s v="CanOnTor"/>
    <x v="14"/>
    <d v="2022-05-07T00:00:00"/>
    <d v="2022-05-07T07:46:44"/>
    <n v="113"/>
    <s v="CanOnTor/qEmpD,Y132-ws"/>
    <s v="User Login Start"/>
    <d v="2022-05-07T00:00:00"/>
    <d v="2022-08-07T17:15:20"/>
    <n v="112"/>
    <s v="Y132-ws"/>
  </r>
  <r>
    <s v="CanOnWat"/>
    <x v="16"/>
    <d v="2022-05-07T00:00:00"/>
    <d v="2022-05-07T07:46:41"/>
    <n v="113"/>
    <s v="CanOnWat/lEmpA,C225-ws"/>
    <s v="User Login Start"/>
    <d v="2022-05-07T00:00:00"/>
    <d v="2022-08-07T17:15:20"/>
    <n v="112"/>
    <s v="C225-ws"/>
  </r>
  <r>
    <s v="CanOnWat"/>
    <x v="2"/>
    <d v="2022-05-07T00:00:00"/>
    <d v="2022-05-07T07:46:40"/>
    <n v="106"/>
    <s v="V157-ws"/>
    <s v="Device Start is Good"/>
    <e v="#N/A"/>
    <d v="2022-08-07T17:15:20"/>
    <n v="102"/>
    <s v="V157-ws"/>
  </r>
  <r>
    <s v="CanOnWat"/>
    <x v="16"/>
    <d v="2022-05-07T00:00:00"/>
    <d v="2022-05-07T07:46:09"/>
    <n v="112"/>
    <s v="C225-ws"/>
    <s v="Device Connect Network"/>
    <d v="2022-05-07T00:00:00"/>
    <d v="2022-08-07T17:15:20"/>
    <n v="106"/>
    <s v="C225-ws"/>
  </r>
  <r>
    <s v="CanOnWat"/>
    <x v="16"/>
    <d v="2022-05-07T00:00:00"/>
    <d v="2022-05-07T07:46:00"/>
    <n v="106"/>
    <s v="C225-ws"/>
    <s v="Device Start is Good"/>
    <d v="2022-05-07T00:00:00"/>
    <d v="2022-08-07T17:15:20"/>
    <n v="102"/>
    <s v="C225-ws"/>
  </r>
  <r>
    <s v="CanOnWat"/>
    <x v="2"/>
    <d v="2022-05-07T00:00:00"/>
    <d v="2022-05-07T07:45:53"/>
    <n v="102"/>
    <s v="V157-ws"/>
    <s v="Device Start"/>
    <e v="#N/A"/>
    <d v="2022-08-07T17:15:20"/>
    <e v="#N/A"/>
    <e v="#N/A"/>
  </r>
  <r>
    <s v="CanOnWat"/>
    <x v="17"/>
    <d v="2022-05-07T00:00:00"/>
    <d v="2022-05-07T07:45:47"/>
    <n v="102"/>
    <s v="F184-ws"/>
    <s v="Device Start"/>
    <e v="#N/A"/>
    <d v="2022-08-07T17:15:20"/>
    <e v="#N/A"/>
    <e v="#N/A"/>
  </r>
  <r>
    <s v="CanOnTor"/>
    <x v="14"/>
    <d v="2022-05-07T00:00:00"/>
    <d v="2022-05-07T07:45:41"/>
    <n v="112"/>
    <s v="Y132-ws"/>
    <s v="Device Connect Network"/>
    <d v="2022-05-07T00:00:00"/>
    <d v="2022-08-07T17:15:20"/>
    <n v="106"/>
    <s v="Y132-ws"/>
  </r>
  <r>
    <s v="CanOnTor"/>
    <x v="14"/>
    <d v="2022-05-07T00:00:00"/>
    <d v="2022-05-07T07:45:32"/>
    <n v="106"/>
    <s v="Y132-ws"/>
    <s v="Device Start is Good"/>
    <d v="2022-05-07T00:00:00"/>
    <d v="2022-08-07T17:15:20"/>
    <n v="102"/>
    <s v="Y132-ws"/>
  </r>
  <r>
    <s v="CanOnWat"/>
    <x v="16"/>
    <d v="2022-05-07T00:00:00"/>
    <d v="2022-05-07T07:45:03"/>
    <n v="102"/>
    <s v="C225-ws"/>
    <s v="Device Start"/>
    <d v="2022-05-07T00:00:00"/>
    <d v="2022-08-07T17:15:20"/>
    <e v="#N/A"/>
    <e v="#N/A"/>
  </r>
  <r>
    <s v="CanOnTor"/>
    <x v="14"/>
    <d v="2022-05-07T00:00:00"/>
    <d v="2022-05-07T07:44:13"/>
    <n v="102"/>
    <s v="Y132-ws"/>
    <s v="Device Start"/>
    <d v="2022-05-07T00:00:00"/>
    <d v="2022-08-07T17:15:20"/>
    <e v="#N/A"/>
    <e v="#N/A"/>
  </r>
  <r>
    <s v="CanOnTor"/>
    <x v="10"/>
    <d v="2022-05-07T00:00:00"/>
    <d v="2022-05-07T07:41:20"/>
    <n v="123"/>
    <s v="CanOnTor/nEmpU"/>
    <s v="User Login Start is Good"/>
    <d v="2022-05-07T00:00:00"/>
    <d v="2022-08-07T17:15:20"/>
    <n v="113"/>
    <s v="CanOnTor/nEmpU,F110-ws"/>
  </r>
  <r>
    <s v="CanOnTor"/>
    <x v="10"/>
    <d v="2022-05-07T00:00:00"/>
    <d v="2022-05-07T07:41:08"/>
    <n v="113"/>
    <s v="CanOnTor/nEmpU,F110-ws"/>
    <s v="User Login Start"/>
    <d v="2022-05-07T00:00:00"/>
    <d v="2022-08-07T17:15:20"/>
    <n v="112"/>
    <s v="F110-ws"/>
  </r>
  <r>
    <s v="CanOnWat"/>
    <x v="5"/>
    <d v="2022-05-07T00:00:00"/>
    <d v="2022-05-07T07:40:26"/>
    <n v="112"/>
    <s v=",CanOnWat/lEmpA"/>
    <s v="Device Connect Network"/>
    <d v="2022-05-07T00:00:00"/>
    <d v="2022-08-07T17:15:20"/>
    <e v="#N/A"/>
    <e v="#N/A"/>
  </r>
  <r>
    <s v="CanOnTor"/>
    <x v="7"/>
    <d v="2022-05-07T00:00:00"/>
    <d v="2022-05-07T07:40:20"/>
    <n v="112"/>
    <s v=",CanOnTor/sEmpX"/>
    <s v="Device Connect Network"/>
    <d v="2022-05-07T00:00:00"/>
    <d v="2022-08-07T17:15:20"/>
    <e v="#N/A"/>
    <e v="#N/A"/>
  </r>
  <r>
    <s v="CanOnTor"/>
    <x v="10"/>
    <d v="2022-05-07T00:00:00"/>
    <d v="2022-05-07T07:39:52"/>
    <n v="112"/>
    <s v="F110-ws"/>
    <s v="Device Connect Network"/>
    <d v="2022-05-07T00:00:00"/>
    <d v="2022-08-07T17:15:20"/>
    <n v="106"/>
    <s v="F110-ws"/>
  </r>
  <r>
    <s v="CanOnTor"/>
    <x v="10"/>
    <d v="2022-05-07T00:00:00"/>
    <d v="2022-05-07T07:39:43"/>
    <n v="106"/>
    <s v="F110-ws"/>
    <s v="Device Start is Good"/>
    <d v="2022-05-07T00:00:00"/>
    <d v="2022-08-07T17:15:20"/>
    <n v="102"/>
    <s v="F110-ws"/>
  </r>
  <r>
    <s v="CanOnTor"/>
    <x v="10"/>
    <d v="2022-05-07T00:00:00"/>
    <d v="2022-05-07T07:38:54"/>
    <n v="102"/>
    <s v="F110-ws"/>
    <s v="Device Start"/>
    <d v="2022-05-07T00:00:00"/>
    <d v="2022-08-07T17:15:20"/>
    <e v="#N/A"/>
    <e v="#N/A"/>
  </r>
  <r>
    <s v="CanOnWat"/>
    <x v="13"/>
    <d v="2022-05-07T00:00:00"/>
    <d v="2022-05-07T07:36:28"/>
    <n v="112"/>
    <s v=",CanOnWat/xEmpH"/>
    <s v="Device Connect Network"/>
    <e v="#N/A"/>
    <d v="2022-08-07T17:42:49"/>
    <e v="#N/A"/>
    <e v="#N/A"/>
  </r>
  <r>
    <s v="CanOnTor"/>
    <x v="12"/>
    <d v="2022-05-07T00:00:00"/>
    <d v="2022-05-07T07:36:22"/>
    <n v="123"/>
    <s v="CanOnTor/zEmpR"/>
    <s v="User Login Start is Good"/>
    <d v="2022-05-07T00:00:00"/>
    <d v="2022-08-07T17:15:20"/>
    <n v="113"/>
    <s v="CanOnTor/zEmpR,S194-ws"/>
  </r>
  <r>
    <s v="CanOnTor"/>
    <x v="12"/>
    <d v="2022-05-07T00:00:00"/>
    <d v="2022-05-07T07:36:09"/>
    <n v="113"/>
    <s v="CanOnTor/zEmpR,S194-ws"/>
    <s v="User Login Start"/>
    <d v="2022-05-07T00:00:00"/>
    <d v="2022-08-07T17:15:20"/>
    <n v="135"/>
    <s v="CanOnTor/zEmpR"/>
  </r>
  <r>
    <s v="CanOnTor"/>
    <x v="12"/>
    <d v="2022-05-07T00:00:00"/>
    <d v="2022-05-07T07:33:09"/>
    <n v="135"/>
    <s v="CanOnTor/zEmpR"/>
    <s v="User Login Start Fail"/>
    <d v="2022-05-07T00:00:00"/>
    <d v="2022-08-07T17:15:20"/>
    <n v="113"/>
    <s v="CanOnTor/zEmpR,S194-ws"/>
  </r>
  <r>
    <s v="CanOnTor"/>
    <x v="12"/>
    <d v="2022-05-07T00:00:00"/>
    <d v="2022-05-07T07:32:56"/>
    <n v="113"/>
    <s v="CanOnTor/zEmpR,S194-ws"/>
    <s v="User Login Start"/>
    <d v="2022-05-07T00:00:00"/>
    <d v="2022-08-07T17:15:20"/>
    <n v="112"/>
    <s v="S194-ws"/>
  </r>
  <r>
    <s v="CanOnTor"/>
    <x v="12"/>
    <d v="2022-05-07T00:00:00"/>
    <d v="2022-05-07T07:31:33"/>
    <n v="112"/>
    <s v="S194-ws"/>
    <s v="Device Connect Network"/>
    <d v="2022-05-07T00:00:00"/>
    <d v="2022-08-07T17:15:20"/>
    <n v="106"/>
    <s v="S194-ws"/>
  </r>
  <r>
    <s v="CanOnTor"/>
    <x v="12"/>
    <d v="2022-05-07T00:00:00"/>
    <d v="2022-05-07T07:31:24"/>
    <n v="106"/>
    <s v="S194-ws"/>
    <s v="Device Start is Good"/>
    <d v="2022-05-07T00:00:00"/>
    <d v="2022-08-07T17:15:20"/>
    <n v="102"/>
    <s v="S194-ws"/>
  </r>
  <r>
    <s v="CanOnTor"/>
    <x v="12"/>
    <d v="2022-05-07T00:00:00"/>
    <d v="2022-05-07T07:30:29"/>
    <n v="102"/>
    <s v="S194-ws"/>
    <s v="Device Start"/>
    <e v="#N/A"/>
    <d v="2022-08-07T17:15:20"/>
    <e v="#N/A"/>
    <e v="#N/A"/>
  </r>
  <r>
    <s v="CanOnWat"/>
    <x v="23"/>
    <d v="2022-05-07T00:00:00"/>
    <d v="2022-05-07T07:28:28"/>
    <n v="123"/>
    <s v="CanOnWat/oEmpO"/>
    <s v="User Login Start is Good"/>
    <d v="2022-05-07T00:00:00"/>
    <d v="2022-08-07T17:15:20"/>
    <n v="113"/>
    <s v="CanOnWat/oEmpO,J167-ws"/>
  </r>
  <r>
    <s v="CanOnWat"/>
    <x v="23"/>
    <d v="2022-05-07T00:00:00"/>
    <d v="2022-05-07T07:28:14"/>
    <n v="113"/>
    <s v="CanOnWat/oEmpO,J167-ws"/>
    <s v="User Login Start"/>
    <d v="2022-05-07T00:00:00"/>
    <d v="2022-08-07T17:15:20"/>
    <n v="112"/>
    <s v="J167-ws"/>
  </r>
  <r>
    <s v="CanOnWat"/>
    <x v="23"/>
    <d v="2022-05-07T00:00:00"/>
    <d v="2022-05-07T07:27:16"/>
    <n v="112"/>
    <s v="J167-ws"/>
    <s v="Device Connect Network"/>
    <d v="2022-05-07T00:00:00"/>
    <d v="2022-08-07T17:15:20"/>
    <n v="106"/>
    <s v="J167-ws"/>
  </r>
  <r>
    <s v="CanOnWat"/>
    <x v="23"/>
    <d v="2022-05-07T00:00:00"/>
    <d v="2022-05-07T07:27:07"/>
    <n v="106"/>
    <s v="J167-ws"/>
    <s v="Device Start is Good"/>
    <d v="2022-05-07T00:00:00"/>
    <d v="2022-08-07T17:15:20"/>
    <n v="102"/>
    <s v="J167-ws"/>
  </r>
  <r>
    <s v="CanOnWat"/>
    <x v="23"/>
    <d v="2022-05-07T00:00:00"/>
    <d v="2022-05-07T07:26:19"/>
    <n v="102"/>
    <s v="J167-ws"/>
    <s v="Device Start"/>
    <d v="2022-05-07T00:00:00"/>
    <d v="2022-08-07T17:15:20"/>
    <e v="#N/A"/>
    <e v="#N/A"/>
  </r>
  <r>
    <s v="CanOnWat"/>
    <x v="0"/>
    <d v="2022-05-07T00:00:00"/>
    <d v="2022-05-07T07:20:31"/>
    <n v="123"/>
    <s v="CanOnWat/hEmpP"/>
    <s v="User Login Start is Good"/>
    <d v="2022-05-07T00:00:00"/>
    <d v="2022-08-07T17:42:49"/>
    <n v="113"/>
    <s v="CanOnWat/hEmpP,J165-ws"/>
  </r>
  <r>
    <s v="CanOnWat"/>
    <x v="0"/>
    <d v="2022-05-07T00:00:00"/>
    <d v="2022-05-07T07:20:25"/>
    <n v="113"/>
    <s v="CanOnWat/hEmpP,J165-ws"/>
    <s v="User Login Start"/>
    <d v="2022-05-07T00:00:00"/>
    <d v="2022-08-07T17:42:49"/>
    <n v="112"/>
    <s v="J165-ws"/>
  </r>
  <r>
    <s v="CanOnWat"/>
    <x v="0"/>
    <d v="2022-05-07T00:00:00"/>
    <d v="2022-05-07T07:19:39"/>
    <n v="112"/>
    <s v="J165-ws"/>
    <s v="Device Connect Network"/>
    <d v="2022-05-07T00:00:00"/>
    <d v="2022-08-07T17:42:49"/>
    <n v="106"/>
    <s v="J165-ws"/>
  </r>
  <r>
    <s v="CanOnWat"/>
    <x v="0"/>
    <d v="2022-05-07T00:00:00"/>
    <d v="2022-05-07T07:19:30"/>
    <n v="106"/>
    <s v="J165-ws"/>
    <s v="Device Start is Good"/>
    <d v="2022-05-07T00:00:00"/>
    <d v="2022-08-07T17:42:49"/>
    <n v="102"/>
    <s v="J165-ws"/>
  </r>
  <r>
    <s v="CanOnWat"/>
    <x v="0"/>
    <d v="2022-05-07T00:00:00"/>
    <d v="2022-05-07T07:18:41"/>
    <n v="102"/>
    <s v="J165-ws"/>
    <s v="Device Start"/>
    <e v="#N/A"/>
    <d v="2022-08-07T17:42:49"/>
    <e v="#N/A"/>
    <e v="#N/A"/>
  </r>
  <r>
    <s v="CanOnWat"/>
    <x v="18"/>
    <d v="2022-05-07T00:00:00"/>
    <d v="2022-05-07T07:16:48"/>
    <n v="123"/>
    <s v="CanOnWat/xEmpN"/>
    <s v="User Login Start is Good"/>
    <d v="2022-05-07T00:00:00"/>
    <d v="2022-08-07T17:42:49"/>
    <n v="113"/>
    <s v="CanOnWat/xEmpN,V175-ws"/>
  </r>
  <r>
    <s v="CanOnWat"/>
    <x v="18"/>
    <d v="2022-05-07T00:00:00"/>
    <d v="2022-05-07T07:16:45"/>
    <n v="113"/>
    <s v="CanOnWat/xEmpN,V175-ws"/>
    <s v="User Login Start"/>
    <e v="#N/A"/>
    <d v="2022-08-07T17:42:49"/>
    <n v="112"/>
    <s v="V175-ws"/>
  </r>
  <r>
    <s v="CanOnTor"/>
    <x v="26"/>
    <d v="2022-05-07T00:00:00"/>
    <d v="2022-05-07T07:16:29"/>
    <n v="123"/>
    <s v="CanOnTor/xEmpE"/>
    <s v="User Login Start is Good"/>
    <d v="2022-05-07T00:00:00"/>
    <d v="2022-08-07T17:15:20"/>
    <n v="113"/>
    <s v="CanOnTor/xEmpE,L227-ws"/>
  </r>
  <r>
    <s v="CanOnTor"/>
    <x v="26"/>
    <d v="2022-05-07T00:00:00"/>
    <d v="2022-05-07T07:16:19"/>
    <n v="113"/>
    <s v="CanOnTor/xEmpE,L227-ws"/>
    <s v="User Login Start"/>
    <d v="2022-05-07T00:00:00"/>
    <d v="2022-08-07T17:15:20"/>
    <n v="112"/>
    <s v="L227-ws"/>
  </r>
  <r>
    <s v="CanOnWat"/>
    <x v="18"/>
    <d v="2022-05-07T00:00:00"/>
    <d v="2022-05-07T07:15:46"/>
    <n v="112"/>
    <s v="V175-ws"/>
    <s v="Device Connect Network"/>
    <d v="2022-05-07T00:00:00"/>
    <d v="2022-08-07T17:42:49"/>
    <n v="106"/>
    <s v="V175-ws"/>
  </r>
  <r>
    <s v="CanOnWat"/>
    <x v="18"/>
    <d v="2022-05-07T00:00:00"/>
    <d v="2022-05-07T07:15:37"/>
    <n v="106"/>
    <s v="V175-ws"/>
    <s v="Device Start is Good"/>
    <e v="#N/A"/>
    <d v="2022-08-07T17:42:49"/>
    <n v="102"/>
    <s v="V175-ws"/>
  </r>
  <r>
    <s v="CanOnTor"/>
    <x v="26"/>
    <d v="2022-05-07T00:00:00"/>
    <d v="2022-05-07T07:15:06"/>
    <n v="112"/>
    <s v="L227-ws"/>
    <s v="Device Connect Network"/>
    <d v="2022-05-07T00:00:00"/>
    <d v="2022-08-07T17:15:20"/>
    <n v="106"/>
    <s v="L227-ws"/>
  </r>
  <r>
    <s v="CanOnTor"/>
    <x v="26"/>
    <d v="2022-05-07T00:00:00"/>
    <d v="2022-05-07T07:14:57"/>
    <n v="106"/>
    <s v="L227-ws"/>
    <s v="Device Start is Good"/>
    <d v="2022-05-07T00:00:00"/>
    <d v="2022-08-07T17:15:20"/>
    <n v="102"/>
    <s v="L227-ws"/>
  </r>
  <r>
    <s v="CanOnWat"/>
    <x v="18"/>
    <d v="2022-05-07T00:00:00"/>
    <d v="2022-05-07T07:14:50"/>
    <n v="102"/>
    <s v="V175-ws"/>
    <s v="Device Start"/>
    <e v="#N/A"/>
    <d v="2022-08-07T17:42:49"/>
    <e v="#N/A"/>
    <e v="#N/A"/>
  </r>
  <r>
    <s v="CanOnTor"/>
    <x v="26"/>
    <d v="2022-05-07T00:00:00"/>
    <d v="2022-05-07T07:13:53"/>
    <n v="102"/>
    <s v="L227-ws"/>
    <s v="Device Start"/>
    <d v="2022-05-07T00:00:00"/>
    <d v="2022-08-07T17:15:20"/>
    <e v="#N/A"/>
    <e v="#N/A"/>
  </r>
  <r>
    <s v="CanOnWat"/>
    <x v="27"/>
    <d v="2022-05-07T00:00:00"/>
    <d v="2022-05-07T07:13:40"/>
    <n v="123"/>
    <s v="CanOnWat/fEmpV"/>
    <s v="User Login Start is Good"/>
    <d v="2022-05-07T00:00:00"/>
    <d v="2022-08-07T17:15:20"/>
    <n v="113"/>
    <s v="CanOnWat/fEmpV,Y130-ws"/>
  </r>
  <r>
    <s v="CanOnWat"/>
    <x v="27"/>
    <d v="2022-05-07T00:00:00"/>
    <d v="2022-05-07T07:13:27"/>
    <n v="113"/>
    <s v="CanOnWat/fEmpV,Y130-ws"/>
    <s v="User Login Start"/>
    <d v="2022-05-07T00:00:00"/>
    <d v="2022-08-07T17:15:20"/>
    <n v="112"/>
    <s v="Y130-ws"/>
  </r>
  <r>
    <s v="CanOnTor"/>
    <x v="28"/>
    <d v="2022-05-07T00:00:00"/>
    <d v="2022-05-07T07:13:13"/>
    <n v="123"/>
    <s v="CanOnTor/oEmpJ"/>
    <s v="User Login Start is Good"/>
    <d v="2022-05-07T00:00:00"/>
    <d v="2022-08-07T17:15:20"/>
    <n v="113"/>
    <s v="CanOnTor/oEmpJ,V111-ws"/>
  </r>
  <r>
    <s v="CanOnTor"/>
    <x v="28"/>
    <d v="2022-05-07T00:00:00"/>
    <d v="2022-05-07T07:13:11"/>
    <n v="113"/>
    <s v="CanOnTor/oEmpJ,V111-ws"/>
    <s v="User Login Start"/>
    <d v="2022-05-07T00:00:00"/>
    <d v="2022-08-07T17:15:20"/>
    <n v="112"/>
    <s v="V111-ws"/>
  </r>
  <r>
    <s v="CanOnWat"/>
    <x v="20"/>
    <d v="2022-05-07T00:00:00"/>
    <d v="2022-05-07T07:12:25"/>
    <n v="123"/>
    <s v="CanOnWat/fEmpV"/>
    <s v="User Login Start is Good"/>
    <d v="2022-05-07T00:00:00"/>
    <d v="2022-08-07T17:15:20"/>
    <n v="113"/>
    <s v="CanOnWat/fEmpV"/>
  </r>
  <r>
    <s v="CanOnWat"/>
    <x v="20"/>
    <d v="2022-05-07T00:00:00"/>
    <d v="2022-05-07T07:12:25"/>
    <n v="113"/>
    <s v="CanOnWat/fEmpV"/>
    <s v="User Login Start"/>
    <e v="#N/A"/>
    <d v="2022-08-07T17:15:20"/>
    <e v="#N/A"/>
    <e v="#N/A"/>
  </r>
  <r>
    <s v="CanOnWat"/>
    <x v="27"/>
    <d v="2022-05-07T00:00:00"/>
    <d v="2022-05-07T07:11:56"/>
    <n v="112"/>
    <s v="Y130-ws"/>
    <s v="Device Connect Network"/>
    <d v="2022-05-07T00:00:00"/>
    <d v="2022-08-07T17:15:20"/>
    <n v="106"/>
    <s v="Y130-ws"/>
  </r>
  <r>
    <s v="CanOnTor"/>
    <x v="28"/>
    <d v="2022-05-07T00:00:00"/>
    <d v="2022-05-07T07:11:51"/>
    <n v="112"/>
    <s v="V111-ws"/>
    <s v="Device Connect Network"/>
    <d v="2022-05-07T00:00:00"/>
    <d v="2022-08-07T17:15:20"/>
    <n v="106"/>
    <s v="V111-ws"/>
  </r>
  <r>
    <s v="CanOnWat"/>
    <x v="27"/>
    <d v="2022-05-07T00:00:00"/>
    <d v="2022-05-07T07:11:47"/>
    <n v="106"/>
    <s v="Y130-ws"/>
    <s v="Device Start is Good"/>
    <e v="#N/A"/>
    <d v="2022-08-07T17:15:20"/>
    <n v="102"/>
    <s v="Y130-ws"/>
  </r>
  <r>
    <s v="CanOnTor"/>
    <x v="28"/>
    <d v="2022-05-07T00:00:00"/>
    <d v="2022-05-07T07:11:42"/>
    <n v="106"/>
    <s v="V111-ws"/>
    <s v="Device Start is Good"/>
    <d v="2022-05-07T00:00:00"/>
    <d v="2022-08-07T17:15:20"/>
    <n v="102"/>
    <s v="V111-ws"/>
  </r>
  <r>
    <s v="CanOnTor"/>
    <x v="30"/>
    <d v="2022-05-07T00:00:00"/>
    <d v="2022-05-07T07:11:27"/>
    <n v="123"/>
    <s v="CanOnTor/xEmpS"/>
    <s v="User Login Start is Good"/>
    <d v="2022-05-07T00:00:00"/>
    <d v="2022-08-07T17:15:20"/>
    <n v="113"/>
    <s v="CanOnTor/xEmpS,F129-ws"/>
  </r>
  <r>
    <s v="CanOnTor"/>
    <x v="30"/>
    <d v="2022-05-07T00:00:00"/>
    <d v="2022-05-07T07:11:13"/>
    <n v="113"/>
    <s v="CanOnTor/xEmpS,F129-ws"/>
    <s v="User Login Start"/>
    <d v="2022-05-07T00:00:00"/>
    <d v="2022-08-07T17:15:20"/>
    <n v="112"/>
    <s v="F129-ws"/>
  </r>
  <r>
    <s v="CanOnWat"/>
    <x v="27"/>
    <d v="2022-05-07T00:00:00"/>
    <d v="2022-05-07T07:10:50"/>
    <n v="102"/>
    <s v="Y130-ws"/>
    <s v="Device Start"/>
    <d v="2022-05-07T00:00:00"/>
    <d v="2022-08-07T17:15:20"/>
    <e v="#N/A"/>
    <e v="#N/A"/>
  </r>
  <r>
    <s v="CanOnWat"/>
    <x v="33"/>
    <d v="2022-05-07T00:00:00"/>
    <d v="2022-05-07T07:10:46"/>
    <n v="123"/>
    <s v="CanOnWat/uEmpC"/>
    <s v="User Login Start is Good"/>
    <d v="2022-05-07T00:00:00"/>
    <d v="2022-08-07T17:15:20"/>
    <n v="113"/>
    <s v="CanOnWat/uEmpC"/>
  </r>
  <r>
    <s v="CanOnWat"/>
    <x v="33"/>
    <d v="2022-05-07T00:00:00"/>
    <d v="2022-05-07T07:10:38"/>
    <n v="113"/>
    <s v="CanOnWat/uEmpC"/>
    <s v="User Login Start"/>
    <d v="2022-05-07T00:00:00"/>
    <d v="2022-08-07T17:15:20"/>
    <e v="#N/A"/>
    <e v="#N/A"/>
  </r>
  <r>
    <s v="CanOnTor"/>
    <x v="28"/>
    <d v="2022-05-07T00:00:00"/>
    <d v="2022-05-07T07:10:31"/>
    <n v="102"/>
    <s v="V111-ws"/>
    <s v="Device Start"/>
    <d v="2022-05-07T00:00:00"/>
    <d v="2022-08-07T17:15:20"/>
    <e v="#N/A"/>
    <e v="#N/A"/>
  </r>
  <r>
    <s v="CanOnWat"/>
    <x v="25"/>
    <d v="2022-05-07T00:00:00"/>
    <d v="2022-05-07T07:09:55"/>
    <n v="123"/>
    <s v="CanOnWat/oEmpJ"/>
    <s v="User Login Start is Good"/>
    <d v="2022-05-07T00:00:00"/>
    <d v="2022-08-07T17:15:20"/>
    <n v="113"/>
    <s v="CanOnWat/oEmpJ"/>
  </r>
  <r>
    <s v="CanOnWat"/>
    <x v="25"/>
    <d v="2022-05-07T00:00:00"/>
    <d v="2022-05-07T07:09:55"/>
    <n v="113"/>
    <s v="CanOnWat/oEmpJ"/>
    <s v="User Login Start"/>
    <e v="#N/A"/>
    <d v="2022-08-07T17:15:20"/>
    <e v="#N/A"/>
    <e v="#N/A"/>
  </r>
  <r>
    <s v="CanOnTor"/>
    <x v="19"/>
    <d v="2022-05-07T00:00:00"/>
    <d v="2022-05-07T07:09:38"/>
    <n v="123"/>
    <s v="CanOnTor/oEmpT"/>
    <s v="User Login Start is Good"/>
    <d v="2022-05-07T00:00:00"/>
    <d v="2022-08-07T17:15:20"/>
    <n v="113"/>
    <s v="CanOnTor/oEmpT,Y133-ws"/>
  </r>
  <r>
    <s v="CanOnTor"/>
    <x v="19"/>
    <d v="2022-05-07T00:00:00"/>
    <d v="2022-05-07T07:09:31"/>
    <n v="113"/>
    <s v="CanOnTor/oEmpT,Y133-ws"/>
    <s v="User Login Start"/>
    <e v="#N/A"/>
    <d v="2022-08-07T17:15:20"/>
    <n v="112"/>
    <s v="Y133-ws"/>
  </r>
  <r>
    <s v="CanOnTor"/>
    <x v="30"/>
    <d v="2022-05-07T00:00:00"/>
    <d v="2022-05-07T07:09:19"/>
    <n v="112"/>
    <s v="F129-ws"/>
    <s v="Device Connect Network"/>
    <d v="2022-05-07T00:00:00"/>
    <d v="2022-08-07T17:15:20"/>
    <n v="106"/>
    <s v="F129-ws"/>
  </r>
  <r>
    <s v="CanOnTor"/>
    <x v="30"/>
    <d v="2022-05-07T00:00:00"/>
    <d v="2022-05-07T07:09:10"/>
    <n v="106"/>
    <s v="F129-ws"/>
    <s v="Device Start is Good"/>
    <d v="2022-05-07T00:00:00"/>
    <d v="2022-08-07T17:15:20"/>
    <n v="107"/>
    <s v="F129-ws"/>
  </r>
  <r>
    <s v="CanOnTor"/>
    <x v="19"/>
    <d v="2022-05-07T00:00:00"/>
    <d v="2022-05-07T07:07:38"/>
    <n v="112"/>
    <s v="Y133-ws"/>
    <s v="Device Connect Network"/>
    <d v="2022-05-07T00:00:00"/>
    <d v="2022-08-07T17:15:20"/>
    <n v="106"/>
    <s v="Y133-ws"/>
  </r>
  <r>
    <s v="CanOnTor"/>
    <x v="19"/>
    <d v="2022-05-07T00:00:00"/>
    <d v="2022-05-07T07:07:29"/>
    <n v="106"/>
    <s v="Y133-ws"/>
    <s v="Device Start is Good"/>
    <d v="2022-05-07T00:00:00"/>
    <d v="2022-08-07T17:15:20"/>
    <n v="102"/>
    <s v="Y133-ws"/>
  </r>
  <r>
    <s v="CanOnTor"/>
    <x v="29"/>
    <d v="2022-05-07T00:00:00"/>
    <d v="2022-05-07T07:06:58"/>
    <n v="123"/>
    <s v="CanOnTor/gEmpI"/>
    <s v="User Login Start is Good"/>
    <d v="2022-05-07T00:00:00"/>
    <d v="2022-08-07T17:15:20"/>
    <n v="113"/>
    <s v="CanOnTor/gEmpI,L134-ws"/>
  </r>
  <r>
    <s v="CanOnTor"/>
    <x v="30"/>
    <d v="2022-05-07T00:00:00"/>
    <d v="2022-05-07T07:06:56"/>
    <n v="107"/>
    <s v="F129-ws"/>
    <s v="Device Start Fail"/>
    <d v="2022-05-07T00:00:00"/>
    <d v="2022-08-07T17:15:20"/>
    <n v="102"/>
    <s v="F129-ws"/>
  </r>
  <r>
    <s v="CanOnTor"/>
    <x v="29"/>
    <d v="2022-05-07T00:00:00"/>
    <d v="2022-05-07T07:06:52"/>
    <n v="113"/>
    <s v="CanOnTor/gEmpI,L134-ws"/>
    <s v="User Login Start"/>
    <d v="2022-05-07T00:00:00"/>
    <d v="2022-08-07T17:15:20"/>
    <n v="112"/>
    <s v="L134-ws"/>
  </r>
  <r>
    <s v="CanOnTor"/>
    <x v="6"/>
    <d v="2022-05-07T00:00:00"/>
    <d v="2022-05-07T07:06:28"/>
    <n v="123"/>
    <s v="CanOnTor/tEmpK"/>
    <s v="User Login Start is Good"/>
    <d v="2022-05-07T00:00:00"/>
    <d v="2022-08-07T17:42:49"/>
    <n v="113"/>
    <s v="CanOnTor/tEmpK,A132-ws"/>
  </r>
  <r>
    <s v="CanOnTor"/>
    <x v="19"/>
    <d v="2022-05-07T00:00:00"/>
    <d v="2022-05-07T07:06:20"/>
    <n v="102"/>
    <s v="Y133-ws"/>
    <s v="Device Start"/>
    <d v="2022-05-07T00:00:00"/>
    <d v="2022-08-07T17:15:20"/>
    <e v="#N/A"/>
    <e v="#N/A"/>
  </r>
  <r>
    <s v="CanOnTor"/>
    <x v="6"/>
    <d v="2022-05-07T00:00:00"/>
    <d v="2022-05-07T07:06:16"/>
    <n v="113"/>
    <s v="CanOnTor/tEmpK,A132-ws"/>
    <s v="User Login Start"/>
    <d v="2022-05-07T00:00:00"/>
    <d v="2022-08-07T17:42:49"/>
    <n v="112"/>
    <s v="A132-ws"/>
  </r>
  <r>
    <s v="CanOnTor"/>
    <x v="30"/>
    <d v="2022-05-07T00:00:00"/>
    <d v="2022-05-07T07:05:57"/>
    <n v="102"/>
    <s v="F129-ws"/>
    <s v="Device Start"/>
    <d v="2022-05-07T00:00:00"/>
    <d v="2022-08-07T17:15:20"/>
    <e v="#N/A"/>
    <e v="#N/A"/>
  </r>
  <r>
    <s v="CanOnTor"/>
    <x v="29"/>
    <d v="2022-05-07T00:00:00"/>
    <d v="2022-05-07T07:05:50"/>
    <n v="112"/>
    <s v="L134-ws"/>
    <s v="Device Connect Network"/>
    <d v="2022-05-07T00:00:00"/>
    <d v="2022-08-07T17:15:20"/>
    <n v="106"/>
    <s v="L134-ws"/>
  </r>
  <r>
    <s v="CanOnTor"/>
    <x v="29"/>
    <d v="2022-05-07T00:00:00"/>
    <d v="2022-05-07T07:05:41"/>
    <n v="106"/>
    <s v="L134-ws"/>
    <s v="Device Start is Good"/>
    <d v="2022-05-07T00:00:00"/>
    <d v="2022-08-07T17:15:20"/>
    <n v="102"/>
    <s v="L134-ws"/>
  </r>
  <r>
    <s v="CanOnTor"/>
    <x v="6"/>
    <d v="2022-05-07T00:00:00"/>
    <d v="2022-05-07T07:04:50"/>
    <n v="112"/>
    <s v="A132-ws"/>
    <s v="Device Connect Network"/>
    <d v="2022-05-07T00:00:00"/>
    <d v="2022-08-07T17:42:49"/>
    <n v="106"/>
    <s v="A132-ws"/>
  </r>
  <r>
    <s v="CanOnTor"/>
    <x v="6"/>
    <d v="2022-05-07T00:00:00"/>
    <d v="2022-05-07T07:04:41"/>
    <n v="106"/>
    <s v="A132-ws"/>
    <s v="Device Start is Good"/>
    <d v="2022-05-07T00:00:00"/>
    <d v="2022-08-07T17:42:49"/>
    <n v="102"/>
    <s v="A132-ws"/>
  </r>
  <r>
    <s v="CanOnWat"/>
    <x v="20"/>
    <d v="2022-05-07T00:00:00"/>
    <d v="2022-05-07T07:04:39"/>
    <n v="112"/>
    <s v=",CanOnWat/fEmpV"/>
    <s v="Device Connect Network"/>
    <d v="2022-05-07T00:00:00"/>
    <d v="2022-08-07T17:15:20"/>
    <e v="#N/A"/>
    <e v="#N/A"/>
  </r>
  <r>
    <s v="CanOnTor"/>
    <x v="21"/>
    <d v="2022-05-07T00:00:00"/>
    <d v="2022-05-07T07:04:31"/>
    <n v="123"/>
    <s v="CanOnTor/tEmpK"/>
    <s v="User Login Start is Good"/>
    <d v="2022-05-07T00:00:00"/>
    <d v="2022-08-07T17:15:20"/>
    <n v="113"/>
    <s v="CanOnTor/tEmpK"/>
  </r>
  <r>
    <s v="CanOnTor"/>
    <x v="29"/>
    <d v="2022-05-07T00:00:00"/>
    <d v="2022-05-07T07:04:30"/>
    <n v="102"/>
    <s v="L134-ws"/>
    <s v="Device Start"/>
    <d v="2022-05-07T00:00:00"/>
    <d v="2022-08-07T17:15:20"/>
    <e v="#N/A"/>
    <e v="#N/A"/>
  </r>
  <r>
    <s v="CanOnTor"/>
    <x v="21"/>
    <d v="2022-05-07T00:00:00"/>
    <d v="2022-05-07T07:04:27"/>
    <n v="113"/>
    <s v="CanOnTor/tEmpK"/>
    <s v="User Login Start"/>
    <d v="2022-05-07T00:00:00"/>
    <d v="2022-08-07T17:15:20"/>
    <n v="112"/>
    <s v=",CanOnTor/tEmpK"/>
  </r>
  <r>
    <s v="CanOnTor"/>
    <x v="6"/>
    <d v="2022-05-07T00:00:00"/>
    <d v="2022-05-07T07:03:57"/>
    <n v="102"/>
    <s v="A132-ws"/>
    <s v="Device Start"/>
    <e v="#N/A"/>
    <d v="2022-08-07T17:42:49"/>
    <e v="#N/A"/>
    <e v="#N/A"/>
  </r>
  <r>
    <s v="CanOnTor"/>
    <x v="31"/>
    <d v="2022-05-07T00:00:00"/>
    <d v="2022-05-07T07:03:36"/>
    <n v="123"/>
    <s v="CanOnTor/uEmpC"/>
    <s v="User Login Start is Good"/>
    <d v="2022-05-07T00:00:00"/>
    <d v="2022-08-07T17:15:20"/>
    <n v="113"/>
    <s v="CanOnTor/uEmpC,C227-ws"/>
  </r>
  <r>
    <s v="CanOnTor"/>
    <x v="31"/>
    <d v="2022-05-07T00:00:00"/>
    <d v="2022-05-07T07:03:31"/>
    <n v="113"/>
    <s v="CanOnTor/uEmpC,C227-ws"/>
    <s v="User Login Start"/>
    <d v="2022-05-07T00:00:00"/>
    <d v="2022-08-07T17:15:20"/>
    <n v="112"/>
    <s v="C227-ws"/>
  </r>
  <r>
    <s v="CanOnTor"/>
    <x v="31"/>
    <d v="2022-05-07T00:00:00"/>
    <d v="2022-05-07T07:03:24"/>
    <n v="112"/>
    <s v="C227-ws"/>
    <s v="Device Connect Network"/>
    <d v="2022-05-07T00:00:00"/>
    <d v="2022-08-07T17:15:20"/>
    <n v="106"/>
    <s v="C227-ws"/>
  </r>
  <r>
    <s v="CanOnTor"/>
    <x v="31"/>
    <d v="2022-05-07T00:00:00"/>
    <d v="2022-05-07T07:03:15"/>
    <n v="106"/>
    <s v="C227-ws"/>
    <s v="Device Start is Good"/>
    <d v="2022-05-07T00:00:00"/>
    <d v="2022-08-07T17:15:20"/>
    <n v="102"/>
    <s v="C227-ws"/>
  </r>
  <r>
    <s v="CanOnWat"/>
    <x v="25"/>
    <d v="2022-05-07T00:00:00"/>
    <d v="2022-05-07T07:02:33"/>
    <n v="112"/>
    <s v=",CanOnWat/oEmpJ"/>
    <s v="Device Connect Network"/>
    <d v="2022-05-07T00:00:00"/>
    <d v="2022-08-07T17:15:20"/>
    <e v="#N/A"/>
    <e v="#N/A"/>
  </r>
  <r>
    <s v="CanOnTor"/>
    <x v="31"/>
    <d v="2022-05-07T00:00:00"/>
    <d v="2022-05-07T07:02:29"/>
    <n v="102"/>
    <s v="C227-ws"/>
    <s v="Device Start"/>
    <d v="2022-05-07T00:00:00"/>
    <d v="2022-08-07T17:15:20"/>
    <e v="#N/A"/>
    <e v="#N/A"/>
  </r>
  <r>
    <s v="CanOnTor"/>
    <x v="30"/>
    <d v="2022-05-07T00:00:00"/>
    <d v="2022-05-07T07:02:20"/>
    <n v="102"/>
    <s v="F129-ws"/>
    <s v="Device Start"/>
    <d v="2022-05-07T00:00:00"/>
    <d v="2022-08-07T17:15:20"/>
    <e v="#N/A"/>
    <e v="#N/A"/>
  </r>
  <r>
    <s v="CanOnTor"/>
    <x v="21"/>
    <d v="2022-05-07T00:00:00"/>
    <d v="2022-05-07T06:57:32"/>
    <n v="112"/>
    <s v=",CanOnTor/tEmpK"/>
    <s v="Device Connect Network"/>
    <d v="2022-05-07T00:00:00"/>
    <d v="2022-08-07T17:15:20"/>
    <e v="#N/A"/>
    <e v="#N/A"/>
  </r>
  <r>
    <s v="CanOnTor"/>
    <x v="22"/>
    <d v="2022-05-07T00:00:00"/>
    <d v="2022-05-07T06:57:19"/>
    <n v="123"/>
    <s v="CanOnTor/cEmpZ"/>
    <s v="User Login Start is Good"/>
    <d v="2022-05-07T00:00:00"/>
    <d v="2022-08-07T17:16:13"/>
    <n v="113"/>
    <s v="CanOnTor/cEmpZ,Q216-ws"/>
  </r>
  <r>
    <s v="CanOnTor"/>
    <x v="22"/>
    <d v="2022-05-07T00:00:00"/>
    <d v="2022-05-07T06:57:09"/>
    <n v="113"/>
    <s v="CanOnTor/cEmpZ,Q216-ws"/>
    <s v="User Login Start"/>
    <d v="2022-05-07T00:00:00"/>
    <d v="2022-08-07T17:16:13"/>
    <n v="112"/>
    <s v="Q216-ws"/>
  </r>
  <r>
    <s v="CanOnTor"/>
    <x v="22"/>
    <d v="2022-05-07T00:00:00"/>
    <d v="2022-05-07T06:56:05"/>
    <n v="112"/>
    <s v="Q216-ws"/>
    <s v="Device Connect Network"/>
    <d v="2022-05-07T00:00:00"/>
    <d v="2022-08-07T17:16:13"/>
    <n v="106"/>
    <s v="Q216-ws"/>
  </r>
  <r>
    <s v="CanOnTor"/>
    <x v="22"/>
    <d v="2022-05-07T00:00:00"/>
    <d v="2022-05-07T06:55:56"/>
    <n v="106"/>
    <s v="Q216-ws"/>
    <s v="Device Start is Good"/>
    <d v="2022-05-07T00:00:00"/>
    <d v="2022-08-07T17:16:13"/>
    <n v="102"/>
    <s v="Q216-ws"/>
  </r>
  <r>
    <s v="CanOnWat"/>
    <x v="33"/>
    <d v="2022-05-07T00:00:00"/>
    <d v="2022-05-07T06:55:30"/>
    <n v="112"/>
    <s v=",CanOnWat/uEmpC"/>
    <s v="Device Connect Network"/>
    <d v="2022-05-07T00:00:00"/>
    <d v="2022-08-07T17:15:20"/>
    <e v="#N/A"/>
    <e v="#N/A"/>
  </r>
  <r>
    <s v="CanOnTor"/>
    <x v="24"/>
    <d v="2022-05-07T00:00:00"/>
    <d v="2022-05-07T06:52:57"/>
    <n v="123"/>
    <s v="CanOnTor/cEmpZ"/>
    <s v="User Login Start is Good"/>
    <d v="2022-05-07T00:00:00"/>
    <e v="#N/A"/>
    <n v="113"/>
    <s v="CanOnTor/cEmpZ"/>
  </r>
  <r>
    <s v="CanOnTor"/>
    <x v="24"/>
    <d v="2022-05-07T00:00:00"/>
    <d v="2022-05-07T06:52:54"/>
    <n v="113"/>
    <s v="CanOnTor/cEmpZ"/>
    <s v="User Login Start"/>
    <d v="2022-05-07T00:00:00"/>
    <e v="#N/A"/>
    <n v="112"/>
    <s v=",CanOnTor/cEmpZ"/>
  </r>
  <r>
    <s v="CanOnTor"/>
    <x v="22"/>
    <d v="2022-05-07T00:00:00"/>
    <d v="2022-05-07T06:52:51"/>
    <n v="102"/>
    <s v="Q216-ws"/>
    <s v="Device Start"/>
    <d v="2022-05-07T00:00:00"/>
    <d v="2022-08-07T17:16:13"/>
    <e v="#N/A"/>
    <e v="#N/A"/>
  </r>
  <r>
    <s v="CanOnTor"/>
    <x v="24"/>
    <d v="2022-05-07T00:00:00"/>
    <d v="2022-05-07T06:45:43"/>
    <n v="112"/>
    <s v=",CanOnTor/cEmpZ"/>
    <s v="Device Connect Network"/>
    <e v="#N/A"/>
    <e v="#N/A"/>
    <e v="#N/A"/>
    <e v="#N/A"/>
  </r>
  <r>
    <s v="CanOnTor"/>
    <x v="35"/>
    <d v="2022-05-07T00:00:00"/>
    <d v="2022-05-07T06:42:21"/>
    <n v="123"/>
    <s v="CanOnTor/nEmpY"/>
    <s v="User Login Start is Good"/>
    <d v="2022-05-07T00:00:00"/>
    <d v="2022-08-07T17:16:13"/>
    <n v="113"/>
    <s v="CanOnTor/nEmpY"/>
  </r>
  <r>
    <s v="CanOnTor"/>
    <x v="35"/>
    <d v="2022-05-07T00:00:00"/>
    <d v="2022-05-07T06:42:15"/>
    <n v="113"/>
    <s v="CanOnTor/nEmpY"/>
    <s v="User Login Start"/>
    <d v="2022-05-07T00:00:00"/>
    <d v="2022-08-07T17:16:13"/>
    <e v="#N/A"/>
    <e v="#N/A"/>
  </r>
  <r>
    <s v="CanOnTor"/>
    <x v="36"/>
    <d v="2022-05-07T00:00:00"/>
    <d v="2022-05-07T06:37:40"/>
    <n v="123"/>
    <s v="CanOnTor/nEmpY"/>
    <s v="User Login Start is Good"/>
    <d v="2022-05-07T00:00:00"/>
    <d v="2022-08-07T17:42:49"/>
    <n v="113"/>
    <s v="CanOnTor/nEmpY,S101-ws"/>
  </r>
  <r>
    <s v="CanOnTor"/>
    <x v="36"/>
    <d v="2022-05-07T00:00:00"/>
    <d v="2022-05-07T06:37:27"/>
    <n v="113"/>
    <s v="CanOnTor/nEmpY,S101-ws"/>
    <s v="User Login Start"/>
    <d v="2022-05-07T00:00:00"/>
    <d v="2022-08-07T17:42:49"/>
    <n v="135"/>
    <s v="CanOnTor/nEmpY"/>
  </r>
  <r>
    <s v="CanOnWat"/>
    <x v="32"/>
    <d v="2022-05-07T00:00:00"/>
    <d v="2022-05-07T06:36:52"/>
    <n v="123"/>
    <s v="CanOnWat/vEmpQ"/>
    <s v="User Login Start is Good"/>
    <d v="2022-05-07T00:00:00"/>
    <d v="2022-08-07T17:42:49"/>
    <n v="113"/>
    <s v="CanOnWat/vEmpQ"/>
  </r>
  <r>
    <s v="CanOnWat"/>
    <x v="32"/>
    <d v="2022-05-07T00:00:00"/>
    <d v="2022-05-07T06:36:44"/>
    <n v="113"/>
    <s v="CanOnWat/vEmpQ"/>
    <s v="User Login Start"/>
    <e v="#N/A"/>
    <d v="2022-08-07T17:42:49"/>
    <e v="#N/A"/>
    <e v="#N/A"/>
  </r>
  <r>
    <s v="CanOnTor"/>
    <x v="36"/>
    <d v="2022-05-07T00:00:00"/>
    <d v="2022-05-07T06:35:34"/>
    <n v="135"/>
    <s v="CanOnTor/nEmpY"/>
    <s v="User Login Start Fail"/>
    <d v="2022-05-07T00:00:00"/>
    <d v="2022-08-07T17:42:49"/>
    <n v="113"/>
    <s v="CanOnTor/nEmpY,S101-ws"/>
  </r>
  <r>
    <s v="CanOnTor"/>
    <x v="36"/>
    <d v="2022-05-07T00:00:00"/>
    <d v="2022-05-07T06:35:29"/>
    <n v="113"/>
    <s v="CanOnTor/nEmpY,S101-ws"/>
    <s v="User Login Start"/>
    <d v="2022-05-07T00:00:00"/>
    <d v="2022-08-07T17:42:49"/>
    <n v="112"/>
    <s v="S101-ws"/>
  </r>
  <r>
    <s v="CanOnWat"/>
    <x v="34"/>
    <d v="2022-05-07T00:00:00"/>
    <d v="2022-05-07T06:35:01"/>
    <n v="123"/>
    <s v="CanOnWat/vEmpQ"/>
    <s v="User Login Start is Good"/>
    <d v="2022-04-07T00:00:00"/>
    <d v="2022-08-07T17:15:20"/>
    <n v="113"/>
    <s v="CanOnWat/vEmpQ,S141-ws"/>
  </r>
  <r>
    <s v="CanOnWat"/>
    <x v="34"/>
    <d v="2022-05-07T00:00:00"/>
    <d v="2022-05-07T06:34:59"/>
    <n v="113"/>
    <s v="CanOnWat/vEmpQ,S141-ws"/>
    <s v="User Login Start"/>
    <d v="2022-05-07T00:00:00"/>
    <d v="2022-08-07T17:15:20"/>
    <n v="112"/>
    <s v="S141-ws"/>
  </r>
  <r>
    <s v="CanOnWat"/>
    <x v="34"/>
    <d v="2022-05-07T00:00:00"/>
    <d v="2022-05-07T06:34:35"/>
    <n v="112"/>
    <s v="S141-ws"/>
    <s v="Device Connect Network"/>
    <d v="2022-04-07T00:00:00"/>
    <d v="2022-08-07T17:15:20"/>
    <n v="106"/>
    <s v="S141-ws"/>
  </r>
  <r>
    <s v="CanOnWat"/>
    <x v="34"/>
    <d v="2022-05-07T00:00:00"/>
    <d v="2022-05-07T06:34:26"/>
    <n v="106"/>
    <s v="S141-ws"/>
    <s v="Device Start is Good"/>
    <d v="2022-04-07T00:00:00"/>
    <d v="2022-08-07T17:15:20"/>
    <n v="102"/>
    <s v="S141-ws"/>
  </r>
  <r>
    <s v="CanOnTor"/>
    <x v="36"/>
    <d v="2022-05-07T00:00:00"/>
    <d v="2022-05-07T06:34:10"/>
    <n v="112"/>
    <s v="S101-ws"/>
    <s v="Device Connect Network"/>
    <d v="2022-05-07T00:00:00"/>
    <d v="2022-08-07T17:42:49"/>
    <n v="106"/>
    <s v="S101-ws"/>
  </r>
  <r>
    <s v="CanOnTor"/>
    <x v="36"/>
    <d v="2022-05-07T00:00:00"/>
    <d v="2022-05-07T06:34:01"/>
    <n v="106"/>
    <s v="S101-ws"/>
    <s v="Device Start is Good"/>
    <d v="2022-04-07T00:00:00"/>
    <d v="2022-08-07T17:42:49"/>
    <n v="102"/>
    <s v="S101-ws"/>
  </r>
  <r>
    <s v="CanOnWat"/>
    <x v="34"/>
    <d v="2022-05-07T00:00:00"/>
    <d v="2022-05-07T06:33:05"/>
    <n v="102"/>
    <s v="S141-ws"/>
    <s v="Device Start"/>
    <d v="2022-04-07T00:00:00"/>
    <d v="2022-08-07T17:15:20"/>
    <e v="#N/A"/>
    <e v="#N/A"/>
  </r>
  <r>
    <s v="CanOnTor"/>
    <x v="36"/>
    <d v="2022-05-07T00:00:00"/>
    <d v="2022-05-07T06:33:01"/>
    <n v="102"/>
    <s v="S101-ws"/>
    <s v="Device Start"/>
    <d v="2022-04-07T00:00:00"/>
    <d v="2022-08-07T17:42:49"/>
    <e v="#N/A"/>
    <e v="#N/A"/>
  </r>
  <r>
    <s v="CanOnWat"/>
    <x v="32"/>
    <d v="2022-05-07T00:00:00"/>
    <d v="2022-05-07T06:29:37"/>
    <n v="112"/>
    <s v=",CanOnWat/vEmpQ"/>
    <s v="Device Connect Network"/>
    <d v="2022-04-07T00:00:00"/>
    <d v="2022-08-07T17:42:49"/>
    <e v="#N/A"/>
    <e v="#N/A"/>
  </r>
  <r>
    <s v="CanOnTor"/>
    <x v="35"/>
    <d v="2022-05-07T00:00:00"/>
    <d v="2022-05-07T06:27:56"/>
    <n v="112"/>
    <s v=",CanOnTor/nEmpY"/>
    <s v="Device Connect Network"/>
    <d v="2022-04-07T00:00:00"/>
    <d v="2022-08-07T17:16:13"/>
    <e v="#N/A"/>
    <e v="#N/A"/>
  </r>
  <r>
    <s v="CanOnWat"/>
    <x v="18"/>
    <d v="2022-04-07T00:00:00"/>
    <d v="2022-04-07T17:46:27"/>
    <n v="156"/>
    <m/>
    <s v="PowerDown Or Network Disconnect Discovered"/>
    <d v="2022-04-07T00:00:00"/>
    <d v="2022-08-07T17:42:49"/>
    <n v="151"/>
    <s v="V175-ws"/>
  </r>
  <r>
    <s v="CanOnWat"/>
    <x v="18"/>
    <d v="2022-04-07T00:00:00"/>
    <d v="2022-04-07T17:46:16"/>
    <n v="151"/>
    <s v="V175-ws"/>
    <s v="Device Shutdown Finish"/>
    <d v="2022-04-07T00:00:00"/>
    <d v="2022-08-07T17:42:49"/>
    <n v="149"/>
    <s v="V175-ws"/>
  </r>
  <r>
    <s v="CanOnWat"/>
    <x v="18"/>
    <d v="2022-04-07T00:00:00"/>
    <d v="2022-04-07T17:45:28"/>
    <n v="149"/>
    <s v="V175-ws"/>
    <s v="Device Shutdown Start"/>
    <d v="2022-04-07T00:00:00"/>
    <d v="2022-08-07T17:42:49"/>
    <n v="144"/>
    <s v="CanOnWat/xEmpN"/>
  </r>
  <r>
    <s v="CanOnWat"/>
    <x v="18"/>
    <d v="2022-04-07T00:00:00"/>
    <d v="2022-04-07T17:44:10"/>
    <n v="144"/>
    <s v="CanOnWat/xEmpN"/>
    <s v="User Logout is Good"/>
    <d v="2022-04-07T00:00:00"/>
    <d v="2022-08-07T17:42:49"/>
    <n v="139"/>
    <s v="CanOnWat/xEmpN,V175-ws"/>
  </r>
  <r>
    <s v="CanOnWat"/>
    <x v="18"/>
    <d v="2022-04-07T00:00:00"/>
    <d v="2022-04-07T17:43:28"/>
    <n v="139"/>
    <s v="CanOnWat/xEmpN,V175-ws"/>
    <s v="User Logout Start"/>
    <e v="#N/A"/>
    <d v="2022-08-07T17:42:49"/>
    <e v="#N/A"/>
    <e v="#N/A"/>
  </r>
  <r>
    <s v="CanOnWat"/>
    <x v="1"/>
    <d v="2022-04-07T00:00:00"/>
    <d v="2022-04-07T17:24:27"/>
    <n v="156"/>
    <m/>
    <s v="PowerDown Or Network Disconnect Discovered"/>
    <d v="2022-04-07T00:00:00"/>
    <d v="2022-08-07T17:16:13"/>
    <n v="151"/>
    <s v="T235-ws"/>
  </r>
  <r>
    <s v="CanOnWat"/>
    <x v="1"/>
    <d v="2022-04-07T00:00:00"/>
    <d v="2022-04-07T17:24:17"/>
    <n v="151"/>
    <s v="T235-ws"/>
    <s v="Device Shutdown Finish"/>
    <d v="2022-04-07T00:00:00"/>
    <d v="2022-08-07T17:16:13"/>
    <n v="149"/>
    <s v="T235-ws"/>
  </r>
  <r>
    <s v="CanOnWat"/>
    <x v="1"/>
    <d v="2022-04-07T00:00:00"/>
    <d v="2022-04-07T17:23:31"/>
    <n v="149"/>
    <s v="T235-ws"/>
    <s v="Device Shutdown Start"/>
    <d v="2022-04-07T00:00:00"/>
    <d v="2022-08-07T17:16:13"/>
    <n v="144"/>
    <s v="CanOnWat/wEmpF"/>
  </r>
  <r>
    <s v="CanOnWat"/>
    <x v="1"/>
    <d v="2022-04-07T00:00:00"/>
    <d v="2022-04-07T17:22:45"/>
    <n v="144"/>
    <s v="CanOnWat/wEmpF"/>
    <s v="User Logout is Good"/>
    <d v="2022-04-07T00:00:00"/>
    <d v="2022-08-07T17:16:13"/>
    <n v="139"/>
    <s v="CanOnWat/wEmpF,T235-ws"/>
  </r>
  <r>
    <s v="CanOnWat"/>
    <x v="1"/>
    <d v="2022-04-07T00:00:00"/>
    <d v="2022-04-07T17:21:03"/>
    <n v="139"/>
    <s v="CanOnWat/wEmpF,T235-ws"/>
    <s v="User Logout Start"/>
    <e v="#N/A"/>
    <d v="2022-08-07T17:16:13"/>
    <e v="#N/A"/>
    <e v="#N/A"/>
  </r>
  <r>
    <s v="CanOnWat"/>
    <x v="11"/>
    <d v="2022-04-07T00:00:00"/>
    <d v="2022-04-07T17:13:36"/>
    <n v="156"/>
    <m/>
    <s v="PowerDown Or Network Disconnect Discovered"/>
    <d v="2022-04-07T00:00:00"/>
    <d v="2022-08-07T17:16:13"/>
    <n v="151"/>
    <s v="A236-ws"/>
  </r>
  <r>
    <s v="CanOnWat"/>
    <x v="11"/>
    <d v="2022-04-07T00:00:00"/>
    <d v="2022-04-07T17:13:23"/>
    <n v="151"/>
    <s v="A236-ws"/>
    <s v="Device Shutdown Finish"/>
    <d v="2022-04-07T00:00:00"/>
    <d v="2022-08-07T17:16:13"/>
    <n v="149"/>
    <s v="A236-ws"/>
  </r>
  <r>
    <s v="CanOnWat"/>
    <x v="11"/>
    <d v="2022-04-07T00:00:00"/>
    <d v="2022-04-07T17:12:24"/>
    <n v="149"/>
    <s v="A236-ws"/>
    <s v="Device Shutdown Start"/>
    <d v="2022-04-07T00:00:00"/>
    <d v="2022-08-07T17:16:13"/>
    <n v="144"/>
    <s v="CanOnWat/jEmpG"/>
  </r>
  <r>
    <s v="CanOnWat"/>
    <x v="11"/>
    <d v="2022-04-07T00:00:00"/>
    <d v="2022-04-07T17:11:20"/>
    <n v="144"/>
    <s v="CanOnWat/jEmpG"/>
    <s v="User Logout is Good"/>
    <e v="#N/A"/>
    <d v="2022-08-07T17:16:13"/>
    <n v="139"/>
    <s v="CanOnWat/jEmpG,A236-ws"/>
  </r>
  <r>
    <s v="CanOnWat"/>
    <x v="4"/>
    <d v="2022-04-07T00:00:00"/>
    <d v="2022-04-07T17:09:44"/>
    <n v="156"/>
    <m/>
    <s v="PowerDown Or Network Disconnect Discovered"/>
    <d v="2022-04-07T00:00:00"/>
    <d v="2022-08-07T17:15:20"/>
    <n v="151"/>
    <s v="S226-ws"/>
  </r>
  <r>
    <s v="CanOnWat"/>
    <x v="4"/>
    <d v="2022-04-07T00:00:00"/>
    <d v="2022-04-07T17:09:33"/>
    <n v="151"/>
    <s v="S226-ws"/>
    <s v="Device Shutdown Finish"/>
    <d v="2022-04-07T00:00:00"/>
    <d v="2022-08-07T17:15:20"/>
    <n v="149"/>
    <s v="S226-ws"/>
  </r>
  <r>
    <s v="CanOnWat"/>
    <x v="11"/>
    <d v="2022-04-07T00:00:00"/>
    <d v="2022-04-07T17:09:25"/>
    <n v="139"/>
    <s v="CanOnWat/jEmpG,A236-ws"/>
    <s v="User Logout Start"/>
    <e v="#N/A"/>
    <d v="2022-08-07T17:16:13"/>
    <e v="#N/A"/>
    <e v="#N/A"/>
  </r>
  <r>
    <s v="CanOnWat"/>
    <x v="4"/>
    <d v="2022-04-07T00:00:00"/>
    <d v="2022-04-07T17:08:20"/>
    <n v="149"/>
    <s v="S226-ws"/>
    <s v="Device Shutdown Start"/>
    <d v="2022-04-07T00:00:00"/>
    <d v="2022-08-07T17:15:20"/>
    <n v="144"/>
    <s v="CanOnWat/jEmpB"/>
  </r>
  <r>
    <s v="CanOnWat"/>
    <x v="4"/>
    <d v="2022-04-07T00:00:00"/>
    <d v="2022-04-07T17:07:35"/>
    <n v="144"/>
    <s v="CanOnWat/jEmpB"/>
    <s v="User Logout is Good"/>
    <d v="2022-04-07T00:00:00"/>
    <d v="2022-08-07T17:15:20"/>
    <n v="139"/>
    <s v="CanOnWat/jEmpB,S226-ws"/>
  </r>
  <r>
    <s v="CanOnWat"/>
    <x v="17"/>
    <d v="2022-04-07T00:00:00"/>
    <d v="2022-04-07T17:07:03"/>
    <n v="156"/>
    <m/>
    <s v="PowerDown Or Network Disconnect Discovered"/>
    <d v="2022-04-07T00:00:00"/>
    <d v="2022-08-07T17:15:20"/>
    <n v="151"/>
    <s v="F184-ws"/>
  </r>
  <r>
    <s v="CanOnWat"/>
    <x v="4"/>
    <d v="2022-04-07T00:00:00"/>
    <d v="2022-04-07T17:06:57"/>
    <n v="139"/>
    <s v="CanOnWat/jEmpB,S226-ws"/>
    <s v="User Logout Start"/>
    <d v="2022-04-07T00:00:00"/>
    <d v="2022-08-07T17:15:20"/>
    <e v="#N/A"/>
    <e v="#N/A"/>
  </r>
  <r>
    <s v="CanOnWat"/>
    <x v="17"/>
    <d v="2022-04-07T00:00:00"/>
    <d v="2022-04-07T17:06:53"/>
    <n v="151"/>
    <s v="F184-ws"/>
    <s v="Device Shutdown Finish"/>
    <d v="2022-04-07T00:00:00"/>
    <d v="2022-08-07T17:15:20"/>
    <n v="149"/>
    <s v="F184-ws"/>
  </r>
  <r>
    <s v="CanOnWat"/>
    <x v="15"/>
    <d v="2022-04-07T00:00:00"/>
    <d v="2022-04-07T17:05:46"/>
    <n v="156"/>
    <m/>
    <s v="PowerDown Or Network Disconnect Discovered"/>
    <d v="2022-04-07T00:00:00"/>
    <d v="2022-08-07T17:15:20"/>
    <n v="151"/>
    <s v="F182-ws"/>
  </r>
  <r>
    <s v="CanOnWat"/>
    <x v="17"/>
    <d v="2022-04-07T00:00:00"/>
    <d v="2022-04-07T17:05:40"/>
    <n v="149"/>
    <s v="F184-ws"/>
    <s v="Device Shutdown Start"/>
    <d v="2022-04-07T00:00:00"/>
    <d v="2022-08-07T17:15:20"/>
    <n v="144"/>
    <s v="CanOnWat/hEmpW"/>
  </r>
  <r>
    <s v="CanOnWat"/>
    <x v="15"/>
    <d v="2022-04-07T00:00:00"/>
    <d v="2022-04-07T17:05:34"/>
    <n v="151"/>
    <s v="F182-ws"/>
    <s v="Device Shutdown Finish"/>
    <d v="2022-04-07T00:00:00"/>
    <d v="2022-08-07T17:15:20"/>
    <n v="149"/>
    <s v="F182-ws"/>
  </r>
  <r>
    <s v="CanOnWat"/>
    <x v="17"/>
    <d v="2022-04-07T00:00:00"/>
    <d v="2022-04-07T17:04:45"/>
    <n v="144"/>
    <s v="CanOnWat/hEmpW"/>
    <s v="User Logout is Good"/>
    <e v="#N/A"/>
    <d v="2022-08-07T17:15:20"/>
    <n v="139"/>
    <s v="CanOnWat/hEmpW,F184-ws"/>
  </r>
  <r>
    <s v="CanOnWat"/>
    <x v="15"/>
    <d v="2022-04-07T00:00:00"/>
    <d v="2022-04-07T17:04:42"/>
    <n v="149"/>
    <s v="F182-ws"/>
    <s v="Device Shutdown Start"/>
    <d v="2022-04-07T00:00:00"/>
    <d v="2022-08-07T17:15:20"/>
    <n v="144"/>
    <s v="CanOnWat/pEmpL"/>
  </r>
  <r>
    <s v="CanOnWat"/>
    <x v="9"/>
    <d v="2022-04-07T00:00:00"/>
    <d v="2022-04-07T17:04:41"/>
    <n v="156"/>
    <m/>
    <s v="PowerDown Or Network Disconnect Discovered"/>
    <d v="2022-04-07T00:00:00"/>
    <d v="2022-08-07T17:15:20"/>
    <n v="151"/>
    <s v="A182-ws"/>
  </r>
  <r>
    <s v="CanOnWat"/>
    <x v="9"/>
    <d v="2022-04-07T00:00:00"/>
    <d v="2022-04-07T17:04:27"/>
    <n v="151"/>
    <s v="A182-ws"/>
    <s v="Device Shutdown Finish"/>
    <d v="2022-04-07T00:00:00"/>
    <d v="2022-08-07T17:15:20"/>
    <n v="149"/>
    <s v="A182-ws"/>
  </r>
  <r>
    <s v="CanOnWat"/>
    <x v="17"/>
    <d v="2022-04-07T00:00:00"/>
    <d v="2022-04-07T17:04:02"/>
    <n v="139"/>
    <s v="CanOnWat/hEmpW,F184-ws"/>
    <s v="User Logout Start"/>
    <e v="#N/A"/>
    <d v="2022-08-07T17:15:20"/>
    <e v="#N/A"/>
    <e v="#N/A"/>
  </r>
  <r>
    <s v="CanOnWat"/>
    <x v="15"/>
    <d v="2022-04-07T00:00:00"/>
    <d v="2022-04-07T17:03:59"/>
    <n v="144"/>
    <s v="CanOnWat/pEmpL"/>
    <s v="User Logout is Good"/>
    <d v="2022-04-07T00:00:00"/>
    <d v="2022-08-07T17:15:20"/>
    <n v="139"/>
    <s v="CanOnWat/pEmpL,F182-ws"/>
  </r>
  <r>
    <s v="CanOnWat"/>
    <x v="9"/>
    <d v="2022-04-07T00:00:00"/>
    <d v="2022-04-07T17:03:38"/>
    <n v="149"/>
    <s v="A182-ws"/>
    <s v="Device Shutdown Start"/>
    <e v="#N/A"/>
    <d v="2022-08-07T17:15:20"/>
    <n v="144"/>
    <s v="CanOnWat/sEmpX"/>
  </r>
  <r>
    <s v="CanOnWat"/>
    <x v="15"/>
    <d v="2022-04-07T00:00:00"/>
    <d v="2022-04-07T17:03:15"/>
    <n v="139"/>
    <s v="CanOnWat/pEmpL,F182-ws"/>
    <s v="User Logout Start"/>
    <d v="2022-04-07T00:00:00"/>
    <d v="2022-08-07T17:15:20"/>
    <e v="#N/A"/>
    <e v="#N/A"/>
  </r>
  <r>
    <s v="CanOnWat"/>
    <x v="16"/>
    <d v="2022-04-07T00:00:00"/>
    <d v="2022-04-07T17:02:42"/>
    <n v="156"/>
    <m/>
    <s v="PowerDown Or Network Disconnect Discovered"/>
    <d v="2022-04-07T00:00:00"/>
    <d v="2022-08-07T17:15:20"/>
    <n v="151"/>
    <s v="C225-ws"/>
  </r>
  <r>
    <s v="CanOnWat"/>
    <x v="9"/>
    <d v="2022-04-07T00:00:00"/>
    <d v="2022-04-07T17:02:35"/>
    <n v="144"/>
    <s v="CanOnWat/sEmpX"/>
    <s v="User Logout is Good"/>
    <d v="2022-04-07T00:00:00"/>
    <d v="2022-08-07T17:15:20"/>
    <n v="139"/>
    <s v="CanOnWat/sEmpX,A182-ws"/>
  </r>
  <r>
    <s v="CanOnWat"/>
    <x v="16"/>
    <d v="2022-04-07T00:00:00"/>
    <d v="2022-04-07T17:02:32"/>
    <n v="151"/>
    <s v="C225-ws"/>
    <s v="Device Shutdown Finish"/>
    <d v="2022-04-07T00:00:00"/>
    <d v="2022-08-07T17:15:20"/>
    <n v="149"/>
    <s v="C225-ws"/>
  </r>
  <r>
    <s v="CanOnWat"/>
    <x v="16"/>
    <d v="2022-04-07T00:00:00"/>
    <d v="2022-04-07T17:02:10"/>
    <n v="149"/>
    <s v="C225-ws"/>
    <s v="Device Shutdown Start"/>
    <d v="2022-04-07T00:00:00"/>
    <d v="2022-08-07T17:15:20"/>
    <n v="144"/>
    <s v="CanOnWat/lEmpA"/>
  </r>
  <r>
    <s v="CanOnWat"/>
    <x v="16"/>
    <d v="2022-04-07T00:00:00"/>
    <d v="2022-04-07T17:01:45"/>
    <n v="144"/>
    <s v="CanOnWat/lEmpA"/>
    <s v="User Logout is Good"/>
    <d v="2022-04-07T00:00:00"/>
    <d v="2022-08-07T17:15:20"/>
    <n v="139"/>
    <s v="CanOnWat/lEmpA,C225-ws"/>
  </r>
  <r>
    <s v="CanOnWat"/>
    <x v="16"/>
    <d v="2022-04-07T00:00:00"/>
    <d v="2022-04-07T17:01:13"/>
    <n v="139"/>
    <s v="CanOnWat/lEmpA,C225-ws"/>
    <s v="User Logout Start"/>
    <d v="2022-04-07T00:00:00"/>
    <d v="2022-08-07T17:15:20"/>
    <e v="#N/A"/>
    <e v="#N/A"/>
  </r>
  <r>
    <s v="CanOnWat"/>
    <x v="9"/>
    <d v="2022-04-07T00:00:00"/>
    <d v="2022-04-07T17:00:43"/>
    <n v="139"/>
    <s v="CanOnWat/sEmpX,A182-ws"/>
    <s v="User Logout Start"/>
    <d v="2022-04-07T00:00:00"/>
    <d v="2022-08-07T17:15:20"/>
    <e v="#N/A"/>
    <e v="#N/A"/>
  </r>
  <r>
    <s v="CanOnWat"/>
    <x v="2"/>
    <d v="2022-04-07T00:00:00"/>
    <d v="2022-04-07T16:59:43"/>
    <n v="156"/>
    <m/>
    <s v="PowerDown Or Network Disconnect Discovered"/>
    <d v="2022-04-07T00:00:00"/>
    <d v="2022-08-07T17:15:20"/>
    <n v="151"/>
    <s v="V157-ws"/>
  </r>
  <r>
    <s v="CanOnWat"/>
    <x v="2"/>
    <d v="2022-04-07T00:00:00"/>
    <d v="2022-04-07T16:59:31"/>
    <n v="151"/>
    <s v="V157-ws"/>
    <s v="Device Shutdown Finish"/>
    <d v="2022-04-07T00:00:00"/>
    <d v="2022-08-07T17:15:20"/>
    <n v="149"/>
    <s v="V157-ws"/>
  </r>
  <r>
    <s v="CanOnWat"/>
    <x v="2"/>
    <d v="2022-04-07T00:00:00"/>
    <d v="2022-04-07T16:58:22"/>
    <n v="149"/>
    <s v="V157-ws"/>
    <s v="Device Shutdown Start"/>
    <d v="2022-04-07T00:00:00"/>
    <d v="2022-08-07T17:15:20"/>
    <n v="144"/>
    <s v="CanOnWat/xEmpH"/>
  </r>
  <r>
    <s v="CanOnTor"/>
    <x v="7"/>
    <d v="2022-04-07T00:00:00"/>
    <d v="2022-04-07T16:58:05"/>
    <n v="156"/>
    <m/>
    <s v="PowerDown Or Network Disconnect Discovered"/>
    <d v="2022-04-07T00:00:00"/>
    <d v="2022-08-07T17:15:20"/>
    <n v="144"/>
    <s v="CanOnTor/sEmpX"/>
  </r>
  <r>
    <s v="CanOnTor"/>
    <x v="7"/>
    <d v="2022-04-07T00:00:00"/>
    <d v="2022-04-07T16:57:52"/>
    <n v="144"/>
    <s v="CanOnTor/sEmpX"/>
    <s v="User Logout is Good"/>
    <d v="2022-04-07T00:00:00"/>
    <d v="2022-08-07T17:15:20"/>
    <n v="139"/>
    <s v="CanOnTor/sEmpX"/>
  </r>
  <r>
    <s v="CanOnWat"/>
    <x v="2"/>
    <d v="2022-04-07T00:00:00"/>
    <d v="2022-04-07T16:57:38"/>
    <n v="144"/>
    <s v="CanOnWat/xEmpH"/>
    <s v="User Logout is Good"/>
    <d v="2022-04-07T00:00:00"/>
    <d v="2022-08-07T17:15:20"/>
    <n v="139"/>
    <s v="CanOnWat/xEmpH,V157-ws"/>
  </r>
  <r>
    <s v="CanOnTor"/>
    <x v="7"/>
    <d v="2022-04-07T00:00:00"/>
    <d v="2022-04-07T16:57:18"/>
    <n v="139"/>
    <s v="CanOnTor/sEmpX"/>
    <s v="User Logout Start"/>
    <d v="2022-04-07T00:00:00"/>
    <d v="2022-08-07T17:15:20"/>
    <e v="#N/A"/>
    <e v="#N/A"/>
  </r>
  <r>
    <s v="CanOnWat"/>
    <x v="2"/>
    <d v="2022-04-07T00:00:00"/>
    <d v="2022-04-07T16:57:02"/>
    <n v="139"/>
    <s v="CanOnWat/xEmpH,V157-ws"/>
    <s v="User Logout Start"/>
    <d v="2022-04-07T00:00:00"/>
    <d v="2022-08-07T17:15:20"/>
    <e v="#N/A"/>
    <e v="#N/A"/>
  </r>
  <r>
    <s v="CanOnTor"/>
    <x v="8"/>
    <d v="2022-04-07T00:00:00"/>
    <d v="2022-04-07T16:52:30"/>
    <n v="156"/>
    <m/>
    <s v="PowerDown Or Network Disconnect Discovered"/>
    <d v="2022-04-07T00:00:00"/>
    <d v="2022-08-07T17:16:13"/>
    <n v="144"/>
    <s v="CanOnTor/jEmpG"/>
  </r>
  <r>
    <s v="CanOnTor"/>
    <x v="8"/>
    <d v="2022-04-07T00:00:00"/>
    <d v="2022-04-07T16:52:20"/>
    <n v="144"/>
    <s v="CanOnTor/jEmpG"/>
    <s v="User Logout is Good"/>
    <d v="2022-04-07T00:00:00"/>
    <d v="2022-08-07T17:16:13"/>
    <n v="139"/>
    <s v="CanOnTor/jEmpG"/>
  </r>
  <r>
    <s v="CanOnTor"/>
    <x v="8"/>
    <d v="2022-04-07T00:00:00"/>
    <d v="2022-04-07T16:51:46"/>
    <n v="139"/>
    <s v="CanOnTor/jEmpG"/>
    <s v="User Logout Start"/>
    <e v="#N/A"/>
    <d v="2022-08-07T17:16:13"/>
    <e v="#N/A"/>
    <e v="#N/A"/>
  </r>
  <r>
    <s v="CanOnTor"/>
    <x v="10"/>
    <d v="2022-04-07T00:00:00"/>
    <d v="2022-04-07T16:48:59"/>
    <n v="156"/>
    <m/>
    <s v="PowerDown Or Network Disconnect Discovered"/>
    <d v="2022-04-07T00:00:00"/>
    <d v="2022-08-07T17:15:20"/>
    <n v="151"/>
    <s v="F110-ws"/>
  </r>
  <r>
    <s v="CanOnTor"/>
    <x v="10"/>
    <d v="2022-04-07T00:00:00"/>
    <d v="2022-04-07T16:48:48"/>
    <n v="151"/>
    <s v="F110-ws"/>
    <s v="Device Shutdown Finish"/>
    <d v="2022-04-07T00:00:00"/>
    <d v="2022-08-07T17:15:20"/>
    <n v="149"/>
    <s v="F110-ws"/>
  </r>
  <r>
    <s v="CanOnTor"/>
    <x v="10"/>
    <d v="2022-04-07T00:00:00"/>
    <d v="2022-04-07T16:48:14"/>
    <n v="149"/>
    <s v="F110-ws"/>
    <s v="Device Shutdown Start"/>
    <d v="2022-04-07T00:00:00"/>
    <d v="2022-08-07T17:15:20"/>
    <n v="144"/>
    <s v="CanOnTor/nEmpU"/>
  </r>
  <r>
    <s v="CanOnTor"/>
    <x v="10"/>
    <d v="2022-04-07T00:00:00"/>
    <d v="2022-04-07T16:47:38"/>
    <n v="144"/>
    <s v="CanOnTor/nEmpU"/>
    <s v="User Logout is Good"/>
    <d v="2022-04-07T00:00:00"/>
    <d v="2022-08-07T17:15:20"/>
    <n v="139"/>
    <s v="CanOnTor/nEmpU,F110-ws"/>
  </r>
  <r>
    <s v="CanOnTor"/>
    <x v="10"/>
    <d v="2022-04-07T00:00:00"/>
    <d v="2022-04-07T16:47:07"/>
    <n v="139"/>
    <s v="CanOnTor/nEmpU,F110-ws"/>
    <s v="User Logout Start"/>
    <d v="2022-04-07T00:00:00"/>
    <d v="2022-08-07T17:15:20"/>
    <e v="#N/A"/>
    <e v="#N/A"/>
  </r>
  <r>
    <s v="CanOnTor"/>
    <x v="3"/>
    <d v="2022-04-07T00:00:00"/>
    <d v="2022-04-07T16:46:17"/>
    <n v="156"/>
    <m/>
    <s v="PowerDown Or Network Disconnect Discovered"/>
    <d v="2022-04-07T00:00:00"/>
    <d v="2022-08-07T17:15:20"/>
    <n v="151"/>
    <s v="T217-ws"/>
  </r>
  <r>
    <s v="CanOnTor"/>
    <x v="3"/>
    <d v="2022-04-07T00:00:00"/>
    <d v="2022-04-07T16:46:03"/>
    <n v="151"/>
    <s v="T217-ws"/>
    <s v="Device Shutdown Finish"/>
    <d v="2022-04-07T00:00:00"/>
    <d v="2022-08-07T17:15:20"/>
    <n v="149"/>
    <s v="T217-ws"/>
  </r>
  <r>
    <s v="CanOnTor"/>
    <x v="3"/>
    <d v="2022-04-07T00:00:00"/>
    <d v="2022-04-07T16:45:12"/>
    <n v="149"/>
    <s v="T217-ws"/>
    <s v="Device Shutdown Start"/>
    <d v="2022-04-07T00:00:00"/>
    <d v="2022-08-07T17:15:20"/>
    <n v="144"/>
    <s v="CanOnTor/nEmpM"/>
  </r>
  <r>
    <s v="CanOnTor"/>
    <x v="3"/>
    <d v="2022-04-07T00:00:00"/>
    <d v="2022-04-07T16:44:05"/>
    <n v="144"/>
    <s v="CanOnTor/nEmpM"/>
    <s v="User Logout is Good"/>
    <d v="2022-04-07T00:00:00"/>
    <d v="2022-08-07T17:15:20"/>
    <n v="139"/>
    <s v="CanOnTor/nEmpM,T217-ws"/>
  </r>
  <r>
    <s v="CanOnTor"/>
    <x v="3"/>
    <d v="2022-04-07T00:00:00"/>
    <d v="2022-04-07T16:43:29"/>
    <n v="139"/>
    <s v="CanOnTor/nEmpM,T217-ws"/>
    <s v="User Logout Start"/>
    <d v="2022-04-07T00:00:00"/>
    <d v="2022-08-07T17:15:20"/>
    <e v="#N/A"/>
    <e v="#N/A"/>
  </r>
  <r>
    <s v="CanOnWat"/>
    <x v="5"/>
    <d v="2022-04-07T00:00:00"/>
    <d v="2022-04-07T16:39:02"/>
    <n v="156"/>
    <m/>
    <s v="PowerDown Or Network Disconnect Discovered"/>
    <d v="2022-04-07T00:00:00"/>
    <d v="2022-08-07T17:15:20"/>
    <n v="144"/>
    <s v="CanOnWat/lEmpA"/>
  </r>
  <r>
    <s v="CanOnWat"/>
    <x v="5"/>
    <d v="2022-04-07T00:00:00"/>
    <d v="2022-04-07T16:38:52"/>
    <n v="144"/>
    <s v="CanOnWat/lEmpA"/>
    <s v="User Logout is Good"/>
    <d v="2022-04-07T00:00:00"/>
    <d v="2022-08-07T17:15:20"/>
    <n v="139"/>
    <s v="CanOnWat/lEmpA"/>
  </r>
  <r>
    <s v="CanOnWat"/>
    <x v="5"/>
    <d v="2022-04-07T00:00:00"/>
    <d v="2022-04-07T16:38:10"/>
    <n v="139"/>
    <s v="CanOnWat/lEmpA"/>
    <s v="User Logout Start"/>
    <e v="#N/A"/>
    <d v="2022-08-07T17:15:20"/>
    <e v="#N/A"/>
    <e v="#N/A"/>
  </r>
  <r>
    <s v="CanOnTor"/>
    <x v="14"/>
    <d v="2022-04-07T00:00:00"/>
    <d v="2022-04-07T16:37:50"/>
    <n v="156"/>
    <m/>
    <s v="PowerDown Or Network Disconnect Discovered"/>
    <d v="2022-04-07T00:00:00"/>
    <d v="2022-08-07T17:15:20"/>
    <n v="151"/>
    <s v="Y132-ws"/>
  </r>
  <r>
    <s v="CanOnTor"/>
    <x v="14"/>
    <d v="2022-04-07T00:00:00"/>
    <d v="2022-04-07T16:37:38"/>
    <n v="151"/>
    <s v="Y132-ws"/>
    <s v="Device Shutdown Finish"/>
    <d v="2022-04-07T00:00:00"/>
    <d v="2022-08-07T17:15:20"/>
    <n v="149"/>
    <s v="Y132-ws"/>
  </r>
  <r>
    <s v="CanOnTor"/>
    <x v="14"/>
    <d v="2022-04-07T00:00:00"/>
    <d v="2022-04-07T16:36:36"/>
    <n v="149"/>
    <s v="Y132-ws"/>
    <s v="Device Shutdown Start"/>
    <d v="2022-04-07T00:00:00"/>
    <d v="2022-08-07T17:15:20"/>
    <n v="144"/>
    <s v="CanOnTor/qEmpD"/>
  </r>
  <r>
    <s v="CanOnTor"/>
    <x v="14"/>
    <d v="2022-04-07T00:00:00"/>
    <d v="2022-04-07T16:35:30"/>
    <n v="144"/>
    <s v="CanOnTor/qEmpD"/>
    <s v="User Logout is Good"/>
    <d v="2022-04-07T00:00:00"/>
    <d v="2022-08-07T17:15:20"/>
    <n v="139"/>
    <s v="CanOnTor/qEmpD,Y132-ws"/>
  </r>
  <r>
    <s v="CanOnTor"/>
    <x v="14"/>
    <d v="2022-04-07T00:00:00"/>
    <d v="2022-04-07T16:34:48"/>
    <n v="139"/>
    <s v="CanOnTor/qEmpD,Y132-ws"/>
    <s v="User Logout Start"/>
    <d v="2022-04-07T00:00:00"/>
    <d v="2022-08-07T17:15:20"/>
    <e v="#N/A"/>
    <e v="#N/A"/>
  </r>
  <r>
    <s v="CanOnWat"/>
    <x v="13"/>
    <d v="2022-04-07T00:00:00"/>
    <d v="2022-04-07T16:33:00"/>
    <n v="156"/>
    <m/>
    <s v="PowerDown Or Network Disconnect Discovered"/>
    <d v="2022-04-07T00:00:00"/>
    <d v="2022-08-07T17:42:49"/>
    <n v="144"/>
    <s v="CanOnWat/xEmpH"/>
  </r>
  <r>
    <s v="CanOnWat"/>
    <x v="13"/>
    <d v="2022-04-07T00:00:00"/>
    <d v="2022-04-07T16:32:46"/>
    <n v="144"/>
    <s v="CanOnWat/xEmpH"/>
    <s v="User Logout is Good"/>
    <d v="2022-04-07T00:00:00"/>
    <d v="2022-08-07T17:42:49"/>
    <n v="139"/>
    <s v="CanOnWat/xEmpH"/>
  </r>
  <r>
    <s v="CanOnWat"/>
    <x v="13"/>
    <d v="2022-04-07T00:00:00"/>
    <d v="2022-04-07T16:32:07"/>
    <n v="139"/>
    <s v="CanOnWat/xEmpH"/>
    <s v="User Logout Start"/>
    <e v="#N/A"/>
    <d v="2022-08-07T17:42:49"/>
    <e v="#N/A"/>
    <e v="#N/A"/>
  </r>
  <r>
    <s v="CanOnTor"/>
    <x v="28"/>
    <d v="2022-04-07T00:00:00"/>
    <d v="2022-04-07T16:31:29"/>
    <n v="156"/>
    <m/>
    <s v="PowerDown Or Network Disconnect Discovered"/>
    <d v="2022-04-07T00:00:00"/>
    <d v="2022-08-07T17:15:20"/>
    <n v="151"/>
    <s v="V111-ws"/>
  </r>
  <r>
    <s v="CanOnTor"/>
    <x v="28"/>
    <d v="2022-04-07T00:00:00"/>
    <d v="2022-04-07T16:31:18"/>
    <n v="151"/>
    <s v="V111-ws"/>
    <s v="Device Shutdown Finish"/>
    <d v="2022-04-07T00:00:00"/>
    <d v="2022-08-07T17:15:20"/>
    <n v="149"/>
    <s v="V111-ws"/>
  </r>
  <r>
    <s v="CanOnTor"/>
    <x v="28"/>
    <d v="2022-04-07T00:00:00"/>
    <d v="2022-04-07T16:30:54"/>
    <n v="149"/>
    <s v="V111-ws"/>
    <s v="Device Shutdown Start"/>
    <d v="2022-04-07T00:00:00"/>
    <d v="2022-08-07T17:15:20"/>
    <n v="144"/>
    <s v="CanOnTor/oEmpJ"/>
  </r>
  <r>
    <s v="CanOnTor"/>
    <x v="28"/>
    <d v="2022-04-07T00:00:00"/>
    <d v="2022-04-07T16:30:01"/>
    <n v="144"/>
    <s v="CanOnTor/oEmpJ"/>
    <s v="User Logout is Good"/>
    <d v="2022-04-07T00:00:00"/>
    <d v="2022-08-07T17:15:20"/>
    <n v="139"/>
    <s v="CanOnTor/oEmpJ,V111-ws"/>
  </r>
  <r>
    <s v="CanOnWat"/>
    <x v="27"/>
    <d v="2022-04-07T00:00:00"/>
    <d v="2022-04-07T16:29:57"/>
    <n v="156"/>
    <m/>
    <s v="PowerDown Or Network Disconnect Discovered"/>
    <d v="2022-04-07T00:00:00"/>
    <d v="2022-08-07T17:15:20"/>
    <n v="151"/>
    <s v="Y130-ws"/>
  </r>
  <r>
    <s v="CanOnWat"/>
    <x v="27"/>
    <d v="2022-04-07T00:00:00"/>
    <d v="2022-04-07T16:29:46"/>
    <n v="151"/>
    <s v="Y130-ws"/>
    <s v="Device Shutdown Finish"/>
    <d v="2022-04-07T00:00:00"/>
    <d v="2022-08-07T17:15:20"/>
    <n v="149"/>
    <s v="Y130-ws"/>
  </r>
  <r>
    <s v="CanOnTor"/>
    <x v="28"/>
    <d v="2022-04-07T00:00:00"/>
    <d v="2022-04-07T16:29:21"/>
    <n v="139"/>
    <s v="CanOnTor/oEmpJ,V111-ws"/>
    <s v="User Logout Start"/>
    <d v="2022-04-07T00:00:00"/>
    <d v="2022-08-07T17:15:20"/>
    <e v="#N/A"/>
    <e v="#N/A"/>
  </r>
  <r>
    <s v="CanOnWat"/>
    <x v="27"/>
    <d v="2022-04-07T00:00:00"/>
    <d v="2022-04-07T16:28:54"/>
    <n v="149"/>
    <s v="Y130-ws"/>
    <s v="Device Shutdown Start"/>
    <d v="2022-04-07T00:00:00"/>
    <d v="2022-08-07T17:15:20"/>
    <n v="144"/>
    <s v="CanOnWat/fEmpV"/>
  </r>
  <r>
    <s v="CanOnWat"/>
    <x v="27"/>
    <d v="2022-04-07T00:00:00"/>
    <d v="2022-04-07T16:27:40"/>
    <n v="144"/>
    <s v="CanOnWat/fEmpV"/>
    <s v="User Logout is Good"/>
    <d v="2022-04-07T00:00:00"/>
    <d v="2022-08-07T17:15:20"/>
    <n v="139"/>
    <s v="CanOnWat/fEmpV,Y130-ws"/>
  </r>
  <r>
    <s v="CanOnWat"/>
    <x v="0"/>
    <d v="2022-04-07T00:00:00"/>
    <d v="2022-04-07T16:27:11"/>
    <n v="156"/>
    <m/>
    <s v="PowerDown Or Network Disconnect Discovered"/>
    <d v="2022-04-07T00:00:00"/>
    <d v="2022-08-07T17:42:49"/>
    <n v="151"/>
    <s v="J165-ws"/>
  </r>
  <r>
    <s v="CanOnWat"/>
    <x v="0"/>
    <d v="2022-04-07T00:00:00"/>
    <d v="2022-04-07T16:27:00"/>
    <n v="151"/>
    <s v="J165-ws"/>
    <s v="Device Shutdown Finish"/>
    <d v="2022-04-07T00:00:00"/>
    <d v="2022-08-07T17:42:49"/>
    <n v="149"/>
    <s v="J165-ws"/>
  </r>
  <r>
    <s v="CanOnWat"/>
    <x v="27"/>
    <d v="2022-04-07T00:00:00"/>
    <d v="2022-04-07T16:27:00"/>
    <n v="139"/>
    <s v="CanOnWat/fEmpV,Y130-ws"/>
    <s v="User Logout Start"/>
    <d v="2022-04-07T00:00:00"/>
    <d v="2022-08-07T17:15:20"/>
    <e v="#N/A"/>
    <e v="#N/A"/>
  </r>
  <r>
    <s v="CanOnWat"/>
    <x v="0"/>
    <d v="2022-04-07T00:00:00"/>
    <d v="2022-04-07T16:26:34"/>
    <n v="149"/>
    <s v="J165-ws"/>
    <s v="Device Shutdown Start"/>
    <e v="#N/A"/>
    <d v="2022-08-07T17:42:49"/>
    <n v="144"/>
    <s v="CanOnWat/hEmpP"/>
  </r>
  <r>
    <s v="CanOnWat"/>
    <x v="23"/>
    <d v="2022-04-07T00:00:00"/>
    <d v="2022-04-07T16:26:29"/>
    <n v="156"/>
    <m/>
    <s v="PowerDown Or Network Disconnect Discovered"/>
    <d v="2022-04-07T00:00:00"/>
    <d v="2022-08-07T17:15:20"/>
    <n v="151"/>
    <s v="J167-ws"/>
  </r>
  <r>
    <s v="CanOnWat"/>
    <x v="23"/>
    <d v="2022-04-07T00:00:00"/>
    <d v="2022-04-07T16:26:18"/>
    <n v="151"/>
    <s v="J167-ws"/>
    <s v="Device Shutdown Finish"/>
    <d v="2022-04-07T00:00:00"/>
    <d v="2022-08-07T17:15:20"/>
    <n v="149"/>
    <s v="J167-ws"/>
  </r>
  <r>
    <s v="CanOnWat"/>
    <x v="0"/>
    <d v="2022-04-07T00:00:00"/>
    <d v="2022-04-07T16:25:55"/>
    <n v="144"/>
    <s v="CanOnWat/hEmpP"/>
    <s v="User Logout is Good"/>
    <d v="2022-04-07T00:00:00"/>
    <d v="2022-08-07T17:42:49"/>
    <n v="139"/>
    <s v="CanOnWat/hEmpP,J165-ws"/>
  </r>
  <r>
    <s v="CanOnTor"/>
    <x v="12"/>
    <d v="2022-04-07T00:00:00"/>
    <d v="2022-04-07T16:25:48"/>
    <n v="156"/>
    <m/>
    <s v="PowerDown Or Network Disconnect Discovered"/>
    <d v="2022-04-07T00:00:00"/>
    <d v="2022-08-07T17:15:20"/>
    <n v="151"/>
    <s v="S194-ws"/>
  </r>
  <r>
    <s v="CanOnWat"/>
    <x v="23"/>
    <d v="2022-04-07T00:00:00"/>
    <d v="2022-04-07T16:25:43"/>
    <n v="149"/>
    <s v="J167-ws"/>
    <s v="Device Shutdown Start"/>
    <d v="2022-04-07T00:00:00"/>
    <d v="2022-08-07T17:15:20"/>
    <n v="144"/>
    <s v="CanOnWat/oEmpO"/>
  </r>
  <r>
    <s v="CanOnTor"/>
    <x v="12"/>
    <d v="2022-04-07T00:00:00"/>
    <d v="2022-04-07T16:25:36"/>
    <n v="151"/>
    <s v="S194-ws"/>
    <s v="Device Shutdown Finish"/>
    <d v="2022-04-07T00:00:00"/>
    <d v="2022-08-07T17:15:20"/>
    <n v="149"/>
    <s v="S194-ws"/>
  </r>
  <r>
    <s v="CanOnTor"/>
    <x v="6"/>
    <d v="2022-04-07T00:00:00"/>
    <d v="2022-04-07T16:25:28"/>
    <n v="156"/>
    <m/>
    <s v="PowerDown Or Network Disconnect Discovered"/>
    <d v="2022-04-07T00:00:00"/>
    <d v="2022-08-07T17:42:49"/>
    <n v="151"/>
    <s v="A132-ws"/>
  </r>
  <r>
    <s v="CanOnWat"/>
    <x v="0"/>
    <d v="2022-04-07T00:00:00"/>
    <d v="2022-04-07T16:25:16"/>
    <n v="139"/>
    <s v="CanOnWat/hEmpP,J165-ws"/>
    <s v="User Logout Start"/>
    <e v="#N/A"/>
    <d v="2022-08-07T17:42:49"/>
    <e v="#N/A"/>
    <e v="#N/A"/>
  </r>
  <r>
    <s v="CanOnTor"/>
    <x v="6"/>
    <d v="2022-04-07T00:00:00"/>
    <d v="2022-04-07T16:25:14"/>
    <n v="151"/>
    <s v="A132-ws"/>
    <s v="Device Shutdown Finish"/>
    <e v="#N/A"/>
    <d v="2022-08-07T17:42:49"/>
    <n v="149"/>
    <s v="A132-ws"/>
  </r>
  <r>
    <s v="CanOnTor"/>
    <x v="12"/>
    <d v="2022-04-07T00:00:00"/>
    <d v="2022-04-07T16:25:07"/>
    <n v="149"/>
    <s v="S194-ws"/>
    <s v="Device Shutdown Start"/>
    <d v="2022-04-07T00:00:00"/>
    <d v="2022-08-07T17:15:20"/>
    <n v="144"/>
    <s v="CanOnTor/zEmpR"/>
  </r>
  <r>
    <s v="CanOnWat"/>
    <x v="23"/>
    <d v="2022-04-07T00:00:00"/>
    <d v="2022-04-07T16:24:30"/>
    <n v="144"/>
    <s v="CanOnWat/oEmpO"/>
    <s v="User Logout is Good"/>
    <d v="2022-04-07T00:00:00"/>
    <d v="2022-08-07T17:15:20"/>
    <n v="139"/>
    <s v="CanOnWat/oEmpO,J167-ws"/>
  </r>
  <r>
    <s v="CanOnTor"/>
    <x v="6"/>
    <d v="2022-04-07T00:00:00"/>
    <d v="2022-04-07T16:24:26"/>
    <n v="149"/>
    <s v="A132-ws"/>
    <s v="Device Shutdown Start"/>
    <e v="#N/A"/>
    <d v="2022-08-07T17:42:49"/>
    <n v="144"/>
    <s v="CanOnTor/tEmpK"/>
  </r>
  <r>
    <s v="CanOnTor"/>
    <x v="12"/>
    <d v="2022-04-07T00:00:00"/>
    <d v="2022-04-07T16:24:21"/>
    <n v="144"/>
    <s v="CanOnTor/zEmpR"/>
    <s v="User Logout is Good"/>
    <d v="2022-04-07T00:00:00"/>
    <d v="2022-08-07T17:15:20"/>
    <n v="139"/>
    <s v="CanOnTor/zEmpR,S194-ws"/>
  </r>
  <r>
    <s v="CanOnTor"/>
    <x v="12"/>
    <d v="2022-04-07T00:00:00"/>
    <d v="2022-04-07T16:23:51"/>
    <n v="139"/>
    <s v="CanOnTor/zEmpR,S194-ws"/>
    <s v="User Logout Start"/>
    <d v="2022-04-07T00:00:00"/>
    <d v="2022-08-07T17:15:20"/>
    <e v="#N/A"/>
    <e v="#N/A"/>
  </r>
  <r>
    <s v="CanOnTor"/>
    <x v="6"/>
    <d v="2022-04-07T00:00:00"/>
    <d v="2022-04-07T16:23:36"/>
    <n v="144"/>
    <s v="CanOnTor/tEmpK"/>
    <s v="User Logout is Good"/>
    <d v="2022-04-07T00:00:00"/>
    <d v="2022-08-07T17:42:49"/>
    <n v="139"/>
    <s v="CanOnTor/tEmpK,A132-ws"/>
  </r>
  <r>
    <s v="CanOnTor"/>
    <x v="6"/>
    <d v="2022-04-07T00:00:00"/>
    <d v="2022-04-07T16:22:54"/>
    <n v="139"/>
    <s v="CanOnTor/tEmpK,A132-ws"/>
    <s v="User Logout Start"/>
    <e v="#N/A"/>
    <d v="2022-08-07T17:42:49"/>
    <e v="#N/A"/>
    <e v="#N/A"/>
  </r>
  <r>
    <s v="CanOnWat"/>
    <x v="23"/>
    <d v="2022-04-07T00:00:00"/>
    <d v="2022-04-07T16:22:36"/>
    <n v="139"/>
    <s v="CanOnWat/oEmpO,J167-ws"/>
    <s v="User Logout Start"/>
    <e v="#N/A"/>
    <d v="2022-08-07T17:15:20"/>
    <e v="#N/A"/>
    <e v="#N/A"/>
  </r>
  <r>
    <s v="CanOnTor"/>
    <x v="29"/>
    <d v="2022-04-07T00:00:00"/>
    <d v="2022-04-07T16:12:37"/>
    <n v="156"/>
    <m/>
    <s v="PowerDown Or Network Disconnect Discovered"/>
    <d v="2022-04-07T00:00:00"/>
    <d v="2022-08-07T17:15:20"/>
    <n v="151"/>
    <s v="L134-ws"/>
  </r>
  <r>
    <s v="CanOnTor"/>
    <x v="29"/>
    <d v="2022-04-07T00:00:00"/>
    <d v="2022-04-07T16:12:25"/>
    <n v="151"/>
    <s v="L134-ws"/>
    <s v="Device Shutdown Finish"/>
    <d v="2022-04-07T00:00:00"/>
    <d v="2022-08-07T17:15:20"/>
    <n v="149"/>
    <s v="L134-ws"/>
  </r>
  <r>
    <s v="CanOnTor"/>
    <x v="29"/>
    <d v="2022-04-07T00:00:00"/>
    <d v="2022-04-07T16:11:25"/>
    <n v="149"/>
    <s v="L134-ws"/>
    <s v="Device Shutdown Start"/>
    <d v="2022-04-07T00:00:00"/>
    <d v="2022-08-07T17:15:20"/>
    <n v="144"/>
    <s v="CanOnTor/gEmpI"/>
  </r>
  <r>
    <s v="CanOnTor"/>
    <x v="26"/>
    <d v="2022-04-07T00:00:00"/>
    <d v="2022-04-07T16:11:18"/>
    <n v="156"/>
    <m/>
    <s v="PowerDown Or Network Disconnect Discovered"/>
    <d v="2022-04-07T00:00:00"/>
    <d v="2022-08-07T17:15:20"/>
    <n v="151"/>
    <s v="L227-ws"/>
  </r>
  <r>
    <s v="CanOnWat"/>
    <x v="33"/>
    <d v="2022-04-07T00:00:00"/>
    <d v="2022-04-07T16:11:05"/>
    <n v="156"/>
    <m/>
    <s v="PowerDown Or Network Disconnect Discovered"/>
    <d v="2022-04-07T00:00:00"/>
    <d v="2022-08-07T17:15:20"/>
    <n v="144"/>
    <s v="CanOnWat/uEmpC"/>
  </r>
  <r>
    <s v="CanOnTor"/>
    <x v="26"/>
    <d v="2022-04-07T00:00:00"/>
    <d v="2022-04-07T16:11:04"/>
    <n v="151"/>
    <s v="L227-ws"/>
    <s v="Device Shutdown Finish"/>
    <d v="2022-04-07T00:00:00"/>
    <d v="2022-08-07T17:15:20"/>
    <n v="149"/>
    <s v="L227-ws"/>
  </r>
  <r>
    <s v="CanOnWat"/>
    <x v="33"/>
    <d v="2022-04-07T00:00:00"/>
    <d v="2022-04-07T16:10:54"/>
    <n v="144"/>
    <s v="CanOnWat/uEmpC"/>
    <s v="User Logout is Good"/>
    <d v="2022-04-07T00:00:00"/>
    <d v="2022-08-07T17:15:20"/>
    <n v="139"/>
    <s v="CanOnWat/uEmpC"/>
  </r>
  <r>
    <s v="CanOnWat"/>
    <x v="33"/>
    <d v="2022-04-07T00:00:00"/>
    <d v="2022-04-07T16:10:19"/>
    <n v="139"/>
    <s v="CanOnWat/uEmpC"/>
    <s v="User Logout Start"/>
    <d v="2022-04-07T00:00:00"/>
    <d v="2022-08-07T17:15:20"/>
    <e v="#N/A"/>
    <e v="#N/A"/>
  </r>
  <r>
    <s v="CanOnTor"/>
    <x v="29"/>
    <d v="2022-04-07T00:00:00"/>
    <d v="2022-04-07T16:10:16"/>
    <n v="144"/>
    <s v="CanOnTor/gEmpI"/>
    <s v="User Logout is Good"/>
    <d v="2022-04-07T00:00:00"/>
    <d v="2022-08-07T17:15:20"/>
    <n v="139"/>
    <s v="CanOnTor/gEmpI,L134-ws"/>
  </r>
  <r>
    <s v="CanOnTor"/>
    <x v="26"/>
    <d v="2022-04-07T00:00:00"/>
    <d v="2022-04-07T16:10:01"/>
    <n v="149"/>
    <s v="L227-ws"/>
    <s v="Device Shutdown Start"/>
    <d v="2022-04-07T00:00:00"/>
    <d v="2022-08-07T17:15:20"/>
    <n v="144"/>
    <s v="CanOnTor/xEmpE"/>
  </r>
  <r>
    <s v="CanOnTor"/>
    <x v="29"/>
    <d v="2022-04-07T00:00:00"/>
    <d v="2022-04-07T16:09:34"/>
    <n v="139"/>
    <s v="CanOnTor/gEmpI,L134-ws"/>
    <s v="User Logout Start"/>
    <d v="2022-04-07T00:00:00"/>
    <d v="2022-08-07T17:15:20"/>
    <e v="#N/A"/>
    <e v="#N/A"/>
  </r>
  <r>
    <s v="CanOnTor"/>
    <x v="26"/>
    <d v="2022-04-07T00:00:00"/>
    <d v="2022-04-07T16:09:09"/>
    <n v="144"/>
    <s v="CanOnTor/xEmpE"/>
    <s v="User Logout is Good"/>
    <d v="2022-04-07T00:00:00"/>
    <d v="2022-08-07T17:15:20"/>
    <n v="139"/>
    <s v="CanOnTor/xEmpE,L227-ws"/>
  </r>
  <r>
    <s v="CanOnTor"/>
    <x v="21"/>
    <d v="2022-04-07T00:00:00"/>
    <d v="2022-04-07T16:08:30"/>
    <n v="156"/>
    <m/>
    <s v="PowerDown Or Network Disconnect Discovered"/>
    <d v="2022-04-07T00:00:00"/>
    <d v="2022-08-07T17:15:20"/>
    <n v="144"/>
    <s v="CanOnTor/tEmpK"/>
  </r>
  <r>
    <s v="CanOnTor"/>
    <x v="21"/>
    <d v="2022-04-07T00:00:00"/>
    <d v="2022-04-07T16:08:19"/>
    <n v="144"/>
    <s v="CanOnTor/tEmpK"/>
    <s v="User Logout is Good"/>
    <d v="2022-04-07T00:00:00"/>
    <d v="2022-08-07T17:15:20"/>
    <n v="139"/>
    <s v="CanOnTor/tEmpK"/>
  </r>
  <r>
    <s v="CanOnTor"/>
    <x v="21"/>
    <d v="2022-04-07T00:00:00"/>
    <d v="2022-04-07T16:07:47"/>
    <n v="139"/>
    <s v="CanOnTor/tEmpK"/>
    <s v="User Logout Start"/>
    <d v="2022-04-07T00:00:00"/>
    <d v="2022-08-07T17:15:20"/>
    <e v="#N/A"/>
    <e v="#N/A"/>
  </r>
  <r>
    <s v="CanOnTor"/>
    <x v="24"/>
    <d v="2022-04-07T00:00:00"/>
    <d v="2022-04-07T16:07:45"/>
    <n v="156"/>
    <m/>
    <s v="PowerDown Or Network Disconnect Discovered"/>
    <d v="2022-04-07T00:00:00"/>
    <e v="#N/A"/>
    <n v="144"/>
    <s v="CanOnTor/cEmpZ"/>
  </r>
  <r>
    <s v="CanOnTor"/>
    <x v="24"/>
    <d v="2022-04-07T00:00:00"/>
    <d v="2022-04-07T16:07:31"/>
    <n v="144"/>
    <s v="CanOnTor/cEmpZ"/>
    <s v="User Logout is Good"/>
    <d v="2022-04-07T00:00:00"/>
    <e v="#N/A"/>
    <n v="139"/>
    <s v="CanOnTor/cEmpZ"/>
  </r>
  <r>
    <s v="CanOnTor"/>
    <x v="26"/>
    <d v="2022-04-07T00:00:00"/>
    <d v="2022-04-07T16:07:14"/>
    <n v="139"/>
    <s v="CanOnTor/xEmpE,L227-ws"/>
    <s v="User Logout Start"/>
    <d v="2022-04-07T00:00:00"/>
    <d v="2022-08-07T17:15:20"/>
    <e v="#N/A"/>
    <e v="#N/A"/>
  </r>
  <r>
    <s v="CanOnTor"/>
    <x v="24"/>
    <d v="2022-04-07T00:00:00"/>
    <d v="2022-04-07T16:06:55"/>
    <n v="139"/>
    <s v="CanOnTor/cEmpZ"/>
    <s v="User Logout Start"/>
    <e v="#N/A"/>
    <e v="#N/A"/>
    <e v="#N/A"/>
    <e v="#N/A"/>
  </r>
  <r>
    <s v="CanOnWat"/>
    <x v="20"/>
    <d v="2022-04-07T00:00:00"/>
    <d v="2022-04-07T16:06:12"/>
    <n v="156"/>
    <m/>
    <s v="PowerDown Or Network Disconnect Discovered"/>
    <d v="2022-04-07T00:00:00"/>
    <d v="2022-08-07T17:15:20"/>
    <n v="144"/>
    <s v="CanOnWat/fEmpV"/>
  </r>
  <r>
    <s v="CanOnWat"/>
    <x v="20"/>
    <d v="2022-04-07T00:00:00"/>
    <d v="2022-04-07T16:06:02"/>
    <n v="144"/>
    <s v="CanOnWat/fEmpV"/>
    <s v="User Logout is Good"/>
    <d v="2022-04-07T00:00:00"/>
    <d v="2022-08-07T17:15:20"/>
    <n v="139"/>
    <s v="CanOnWat/fEmpV"/>
  </r>
  <r>
    <s v="CanOnTor"/>
    <x v="22"/>
    <d v="2022-04-07T00:00:00"/>
    <d v="2022-04-07T16:05:55"/>
    <n v="156"/>
    <m/>
    <s v="PowerDown Or Network Disconnect Discovered"/>
    <d v="2022-04-07T00:00:00"/>
    <d v="2022-08-07T17:16:13"/>
    <n v="151"/>
    <s v="Q216-ws"/>
  </r>
  <r>
    <s v="CanOnTor"/>
    <x v="22"/>
    <d v="2022-04-07T00:00:00"/>
    <d v="2022-04-07T16:05:41"/>
    <n v="151"/>
    <s v="Q216-ws"/>
    <s v="Device Shutdown Finish"/>
    <e v="#N/A"/>
    <d v="2022-08-07T17:16:13"/>
    <n v="149"/>
    <s v="Q216-ws"/>
  </r>
  <r>
    <s v="CanOnWat"/>
    <x v="20"/>
    <d v="2022-04-07T00:00:00"/>
    <d v="2022-04-07T16:05:22"/>
    <n v="139"/>
    <s v="CanOnWat/fEmpV"/>
    <s v="User Logout Start"/>
    <d v="2022-04-07T00:00:00"/>
    <d v="2022-08-07T17:15:20"/>
    <e v="#N/A"/>
    <e v="#N/A"/>
  </r>
  <r>
    <s v="CanOnWat"/>
    <x v="25"/>
    <d v="2022-04-07T00:00:00"/>
    <d v="2022-04-07T16:05:16"/>
    <n v="156"/>
    <m/>
    <s v="PowerDown Or Network Disconnect Discovered"/>
    <d v="2022-04-07T00:00:00"/>
    <d v="2022-08-07T17:15:20"/>
    <n v="144"/>
    <s v="CanOnWat/oEmpJ"/>
  </r>
  <r>
    <s v="CanOnTor"/>
    <x v="30"/>
    <d v="2022-04-07T00:00:00"/>
    <d v="2022-04-07T16:05:16"/>
    <n v="156"/>
    <m/>
    <s v="PowerDown Or Network Disconnect Discovered"/>
    <d v="2022-04-07T00:00:00"/>
    <d v="2022-08-07T17:15:20"/>
    <n v="151"/>
    <s v="F129-ws"/>
  </r>
  <r>
    <s v="CanOnTor"/>
    <x v="22"/>
    <d v="2022-04-07T00:00:00"/>
    <d v="2022-04-07T16:05:15"/>
    <n v="149"/>
    <s v="Q216-ws"/>
    <s v="Device Shutdown Start"/>
    <d v="2022-04-07T00:00:00"/>
    <d v="2022-08-07T17:16:13"/>
    <n v="144"/>
    <s v="CanOnTor/cEmpZ"/>
  </r>
  <r>
    <s v="CanOnTor"/>
    <x v="19"/>
    <d v="2022-04-07T00:00:00"/>
    <d v="2022-04-07T16:05:08"/>
    <n v="156"/>
    <m/>
    <s v="PowerDown Or Network Disconnect Discovered"/>
    <d v="2022-04-07T00:00:00"/>
    <d v="2022-08-07T17:15:20"/>
    <n v="151"/>
    <s v="Y133-ws"/>
  </r>
  <r>
    <s v="CanOnTor"/>
    <x v="30"/>
    <d v="2022-04-07T00:00:00"/>
    <d v="2022-04-07T16:05:05"/>
    <n v="151"/>
    <s v="F129-ws"/>
    <s v="Device Shutdown Finish"/>
    <d v="2022-04-07T00:00:00"/>
    <d v="2022-08-07T17:15:20"/>
    <n v="149"/>
    <s v="F129-ws"/>
  </r>
  <r>
    <s v="CanOnWat"/>
    <x v="25"/>
    <d v="2022-04-07T00:00:00"/>
    <d v="2022-04-07T16:05:03"/>
    <n v="144"/>
    <s v="CanOnWat/oEmpJ"/>
    <s v="User Logout is Good"/>
    <d v="2022-04-07T00:00:00"/>
    <d v="2022-08-07T17:15:20"/>
    <n v="139"/>
    <s v="CanOnWat/oEmpJ"/>
  </r>
  <r>
    <s v="CanOnTor"/>
    <x v="19"/>
    <d v="2022-04-07T00:00:00"/>
    <d v="2022-04-07T16:04:54"/>
    <n v="151"/>
    <s v="Y133-ws"/>
    <s v="Device Shutdown Finish"/>
    <d v="2022-04-07T00:00:00"/>
    <d v="2022-08-07T17:15:20"/>
    <n v="149"/>
    <s v="Y133-ws"/>
  </r>
  <r>
    <s v="CanOnTor"/>
    <x v="22"/>
    <d v="2022-04-07T00:00:00"/>
    <d v="2022-04-07T16:04:46"/>
    <n v="144"/>
    <s v="CanOnTor/cEmpZ"/>
    <s v="User Logout is Good"/>
    <d v="2022-04-07T00:00:00"/>
    <d v="2022-08-07T17:16:13"/>
    <n v="139"/>
    <s v="CanOnTor/cEmpZ,Q216-ws"/>
  </r>
  <r>
    <s v="CanOnWat"/>
    <x v="25"/>
    <d v="2022-04-07T00:00:00"/>
    <d v="2022-04-07T16:04:31"/>
    <n v="139"/>
    <s v="CanOnWat/oEmpJ"/>
    <s v="User Logout Start"/>
    <d v="2022-04-07T00:00:00"/>
    <d v="2022-08-07T17:15:20"/>
    <e v="#N/A"/>
    <e v="#N/A"/>
  </r>
  <r>
    <s v="CanOnTor"/>
    <x v="22"/>
    <d v="2022-04-07T00:00:00"/>
    <d v="2022-04-07T16:04:13"/>
    <n v="139"/>
    <s v="CanOnTor/cEmpZ,Q216-ws"/>
    <s v="User Logout Start"/>
    <e v="#N/A"/>
    <d v="2022-08-07T17:16:13"/>
    <e v="#N/A"/>
    <e v="#N/A"/>
  </r>
  <r>
    <s v="CanOnTor"/>
    <x v="19"/>
    <d v="2022-04-07T00:00:00"/>
    <d v="2022-04-07T16:03:51"/>
    <n v="149"/>
    <s v="Y133-ws"/>
    <s v="Device Shutdown Start"/>
    <d v="2022-04-07T00:00:00"/>
    <d v="2022-08-07T17:15:20"/>
    <n v="144"/>
    <s v="CanOnTor/oEmpT"/>
  </r>
  <r>
    <s v="CanOnTor"/>
    <x v="30"/>
    <d v="2022-04-07T00:00:00"/>
    <d v="2022-04-07T16:03:46"/>
    <n v="149"/>
    <s v="F129-ws"/>
    <s v="Device Shutdown Start"/>
    <d v="2022-04-07T00:00:00"/>
    <d v="2022-08-07T17:15:20"/>
    <n v="144"/>
    <s v="CanOnTor/xEmpS"/>
  </r>
  <r>
    <s v="CanOnTor"/>
    <x v="30"/>
    <d v="2022-04-07T00:00:00"/>
    <d v="2022-04-07T16:03:25"/>
    <n v="144"/>
    <s v="CanOnTor/xEmpS"/>
    <s v="User Logout is Good"/>
    <d v="2022-04-07T00:00:00"/>
    <d v="2022-08-07T17:15:20"/>
    <n v="139"/>
    <s v="CanOnTor/xEmpS,F129-ws"/>
  </r>
  <r>
    <s v="CanOnTor"/>
    <x v="19"/>
    <d v="2022-04-07T00:00:00"/>
    <d v="2022-04-07T16:03:23"/>
    <n v="144"/>
    <s v="CanOnTor/oEmpT"/>
    <s v="User Logout is Good"/>
    <d v="2022-04-07T00:00:00"/>
    <d v="2022-08-07T17:15:20"/>
    <n v="139"/>
    <s v="CanOnTor/oEmpT,Y133-ws"/>
  </r>
  <r>
    <s v="CanOnTor"/>
    <x v="30"/>
    <d v="2022-04-07T00:00:00"/>
    <d v="2022-04-07T16:02:53"/>
    <n v="139"/>
    <s v="CanOnTor/xEmpS,F129-ws"/>
    <s v="User Logout Start"/>
    <d v="2022-04-07T00:00:00"/>
    <d v="2022-08-07T17:15:20"/>
    <e v="#N/A"/>
    <e v="#N/A"/>
  </r>
  <r>
    <s v="CanOnTor"/>
    <x v="19"/>
    <d v="2022-04-07T00:00:00"/>
    <d v="2022-04-07T16:02:46"/>
    <n v="139"/>
    <s v="CanOnTor/oEmpT,Y133-ws"/>
    <s v="User Logout Start"/>
    <d v="2022-04-07T00:00:00"/>
    <d v="2022-08-07T17:15:20"/>
    <e v="#N/A"/>
    <e v="#N/A"/>
  </r>
  <r>
    <s v="CanOnTor"/>
    <x v="31"/>
    <d v="2022-04-07T00:00:00"/>
    <d v="2022-04-07T15:59:52"/>
    <n v="156"/>
    <m/>
    <s v="PowerDown Or Network Disconnect Discovered"/>
    <d v="2022-04-07T00:00:00"/>
    <d v="2022-08-07T17:15:20"/>
    <n v="151"/>
    <s v="C227-ws"/>
  </r>
  <r>
    <s v="CanOnTor"/>
    <x v="31"/>
    <d v="2022-04-07T00:00:00"/>
    <d v="2022-04-07T15:59:40"/>
    <n v="151"/>
    <s v="C227-ws"/>
    <s v="Device Shutdown Finish"/>
    <d v="2022-04-07T00:00:00"/>
    <d v="2022-08-07T17:15:20"/>
    <n v="149"/>
    <s v="C227-ws"/>
  </r>
  <r>
    <s v="CanOnTor"/>
    <x v="31"/>
    <d v="2022-04-07T00:00:00"/>
    <d v="2022-04-07T15:58:23"/>
    <n v="149"/>
    <s v="C227-ws"/>
    <s v="Device Shutdown Start"/>
    <d v="2022-04-07T00:00:00"/>
    <d v="2022-08-07T17:15:20"/>
    <n v="144"/>
    <s v="CanOnTor/uEmpC"/>
  </r>
  <r>
    <s v="CanOnTor"/>
    <x v="31"/>
    <d v="2022-04-07T00:00:00"/>
    <d v="2022-04-07T15:57:13"/>
    <n v="144"/>
    <s v="CanOnTor/uEmpC"/>
    <s v="User Logout is Good"/>
    <d v="2022-04-07T00:00:00"/>
    <d v="2022-08-07T17:15:20"/>
    <n v="139"/>
    <s v="CanOnTor/uEmpC,C227-ws"/>
  </r>
  <r>
    <s v="CanOnTor"/>
    <x v="31"/>
    <d v="2022-04-07T00:00:00"/>
    <d v="2022-04-07T15:55:16"/>
    <n v="139"/>
    <s v="CanOnTor/uEmpC,C227-ws"/>
    <s v="User Logout Start"/>
    <d v="2022-04-07T00:00:00"/>
    <d v="2022-08-07T17:15:20"/>
    <e v="#N/A"/>
    <e v="#N/A"/>
  </r>
  <r>
    <s v="CanOnWat"/>
    <x v="32"/>
    <d v="2022-04-07T00:00:00"/>
    <d v="2022-04-07T15:47:45"/>
    <n v="156"/>
    <m/>
    <s v="PowerDown Or Network Disconnect Discovered"/>
    <d v="2022-04-07T00:00:00"/>
    <d v="2022-08-07T17:42:49"/>
    <n v="144"/>
    <s v="CanOnWat/vEmpQ"/>
  </r>
  <r>
    <s v="CanOnWat"/>
    <x v="32"/>
    <d v="2022-04-07T00:00:00"/>
    <d v="2022-04-07T15:47:31"/>
    <n v="144"/>
    <s v="CanOnWat/vEmpQ"/>
    <s v="User Logout is Good"/>
    <d v="2022-04-07T00:00:00"/>
    <d v="2022-08-07T17:42:49"/>
    <n v="139"/>
    <s v="CanOnWat/vEmpQ"/>
  </r>
  <r>
    <s v="CanOnWat"/>
    <x v="32"/>
    <d v="2022-04-07T00:00:00"/>
    <d v="2022-04-07T15:46:58"/>
    <n v="139"/>
    <s v="CanOnWat/vEmpQ"/>
    <s v="User Logout Start"/>
    <e v="#N/A"/>
    <d v="2022-08-07T17:42:49"/>
    <e v="#N/A"/>
    <e v="#N/A"/>
  </r>
  <r>
    <s v="CanOnTor"/>
    <x v="36"/>
    <d v="2022-04-07T00:00:00"/>
    <d v="2022-04-07T15:45:52"/>
    <n v="156"/>
    <m/>
    <s v="PowerDown Or Network Disconnect Discovered"/>
    <d v="2022-04-07T00:00:00"/>
    <d v="2022-08-07T17:42:49"/>
    <n v="151"/>
    <s v="S101-ws"/>
  </r>
  <r>
    <s v="CanOnTor"/>
    <x v="36"/>
    <d v="2022-04-07T00:00:00"/>
    <d v="2022-04-07T15:45:40"/>
    <n v="151"/>
    <s v="S101-ws"/>
    <s v="Device Shutdown Finish"/>
    <d v="2022-04-07T00:00:00"/>
    <d v="2022-08-07T17:42:49"/>
    <n v="149"/>
    <s v="S101-ws"/>
  </r>
  <r>
    <s v="CanOnTor"/>
    <x v="36"/>
    <d v="2022-04-07T00:00:00"/>
    <d v="2022-04-07T15:44:43"/>
    <n v="149"/>
    <s v="S101-ws"/>
    <s v="Device Shutdown Start"/>
    <d v="2022-04-07T00:00:00"/>
    <d v="2022-08-07T17:42:49"/>
    <n v="144"/>
    <s v="CanOnTor/nEmpY"/>
  </r>
  <r>
    <s v="CanOnTor"/>
    <x v="36"/>
    <d v="2022-04-07T00:00:00"/>
    <d v="2022-04-07T15:43:55"/>
    <n v="144"/>
    <s v="CanOnTor/nEmpY"/>
    <s v="User Logout is Good"/>
    <d v="2022-04-07T00:00:00"/>
    <d v="2022-08-07T17:42:49"/>
    <n v="139"/>
    <s v="CanOnTor/nEmpY,S101-ws"/>
  </r>
  <r>
    <s v="CanOnTor"/>
    <x v="36"/>
    <d v="2022-04-07T00:00:00"/>
    <d v="2022-04-07T15:43:24"/>
    <n v="139"/>
    <s v="CanOnTor/nEmpY,S101-ws"/>
    <s v="User Logout Start"/>
    <e v="#N/A"/>
    <d v="2022-08-07T17:42:49"/>
    <e v="#N/A"/>
    <e v="#N/A"/>
  </r>
  <r>
    <s v="CanOnWat"/>
    <x v="34"/>
    <d v="2022-04-07T00:00:00"/>
    <d v="2022-04-07T15:28:49"/>
    <n v="156"/>
    <m/>
    <s v="PowerDown Or Network Disconnect Discovered"/>
    <d v="2022-04-07T00:00:00"/>
    <d v="2022-08-07T17:15:20"/>
    <n v="151"/>
    <s v="S141-ws"/>
  </r>
  <r>
    <s v="CanOnWat"/>
    <x v="34"/>
    <d v="2022-04-07T00:00:00"/>
    <d v="2022-04-07T15:28:37"/>
    <n v="151"/>
    <s v="S141-ws"/>
    <s v="Device Shutdown Finish"/>
    <d v="2022-04-07T00:00:00"/>
    <d v="2022-08-07T17:15:20"/>
    <n v="149"/>
    <s v="S141-ws"/>
  </r>
  <r>
    <s v="CanOnWat"/>
    <x v="34"/>
    <d v="2022-04-07T00:00:00"/>
    <d v="2022-04-07T15:27:28"/>
    <n v="149"/>
    <s v="S141-ws"/>
    <s v="Device Shutdown Start"/>
    <d v="2022-04-07T00:00:00"/>
    <d v="2022-08-07T17:15:20"/>
    <n v="144"/>
    <s v="CanOnWat/vEmpQ"/>
  </r>
  <r>
    <s v="CanOnWat"/>
    <x v="34"/>
    <d v="2022-04-07T00:00:00"/>
    <d v="2022-04-07T15:26:28"/>
    <n v="144"/>
    <s v="CanOnWat/vEmpQ"/>
    <s v="User Logout is Good"/>
    <d v="2022-04-07T00:00:00"/>
    <d v="2022-08-07T17:15:20"/>
    <n v="139"/>
    <s v="CanOnWat/vEmpQ,S141-ws"/>
  </r>
  <r>
    <s v="CanOnWat"/>
    <x v="34"/>
    <d v="2022-04-07T00:00:00"/>
    <d v="2022-04-07T15:24:40"/>
    <n v="139"/>
    <s v="CanOnWat/vEmpQ,S141-ws"/>
    <s v="User Logout Start"/>
    <d v="2022-04-07T00:00:00"/>
    <d v="2022-08-07T17:15:20"/>
    <e v="#N/A"/>
    <e v="#N/A"/>
  </r>
  <r>
    <s v="CanOnTor"/>
    <x v="35"/>
    <d v="2022-04-07T00:00:00"/>
    <d v="2022-04-07T15:24:18"/>
    <n v="156"/>
    <m/>
    <s v="PowerDown Or Network Disconnect Discovered"/>
    <d v="2022-04-07T00:00:00"/>
    <d v="2022-08-07T17:16:13"/>
    <n v="144"/>
    <s v="CanOnTor/nEmpY"/>
  </r>
  <r>
    <s v="CanOnTor"/>
    <x v="35"/>
    <d v="2022-04-07T00:00:00"/>
    <d v="2022-04-07T15:24:06"/>
    <n v="144"/>
    <s v="CanOnTor/nEmpY"/>
    <s v="User Logout is Good"/>
    <d v="2022-04-07T00:00:00"/>
    <d v="2022-08-07T17:16:13"/>
    <n v="139"/>
    <s v="CanOnTor/nEmpY"/>
  </r>
  <r>
    <s v="CanOnTor"/>
    <x v="35"/>
    <d v="2022-04-07T00:00:00"/>
    <d v="2022-04-07T15:23:29"/>
    <n v="139"/>
    <s v="CanOnTor/nEmpY"/>
    <s v="User Logout Start"/>
    <d v="2022-04-07T00:00:00"/>
    <d v="2022-08-07T17:16:13"/>
    <e v="#N/A"/>
    <e v="#N/A"/>
  </r>
  <r>
    <s v="CanOnWat"/>
    <x v="1"/>
    <d v="2022-04-07T00:00:00"/>
    <d v="2022-04-07T08:08:43"/>
    <n v="123"/>
    <s v="CanOnWat/wEmpF"/>
    <s v="User Login Start is Good"/>
    <d v="2022-04-07T00:00:00"/>
    <d v="2022-08-07T17:16:13"/>
    <n v="113"/>
    <s v="CanOnWat/wEmpF,T235-ws"/>
  </r>
  <r>
    <s v="CanOnWat"/>
    <x v="1"/>
    <d v="2022-04-07T00:00:00"/>
    <d v="2022-04-07T08:08:30"/>
    <n v="113"/>
    <s v="CanOnWat/wEmpF,T235-ws"/>
    <s v="User Login Start"/>
    <d v="2022-04-07T00:00:00"/>
    <d v="2022-08-07T17:16:13"/>
    <n v="112"/>
    <s v="T235-ws"/>
  </r>
  <r>
    <s v="CanOnWat"/>
    <x v="1"/>
    <d v="2022-04-07T00:00:00"/>
    <d v="2022-04-07T08:06:32"/>
    <n v="112"/>
    <s v="T235-ws"/>
    <s v="Device Connect Network"/>
    <d v="2022-04-07T00:00:00"/>
    <d v="2022-08-07T17:16:13"/>
    <n v="106"/>
    <s v="T235-ws"/>
  </r>
  <r>
    <s v="CanOnWat"/>
    <x v="1"/>
    <d v="2022-04-07T00:00:00"/>
    <d v="2022-04-07T08:06:23"/>
    <n v="106"/>
    <s v="T235-ws"/>
    <s v="Device Start is Good"/>
    <d v="2022-04-07T00:00:00"/>
    <d v="2022-08-07T17:16:13"/>
    <n v="107"/>
    <s v="T235-ws"/>
  </r>
  <r>
    <s v="CanOnWat"/>
    <x v="1"/>
    <d v="2022-04-07T00:00:00"/>
    <d v="2022-04-07T08:04:06"/>
    <n v="107"/>
    <s v="T235-ws"/>
    <s v="Device Start Fail"/>
    <d v="2022-04-07T00:00:00"/>
    <d v="2022-08-07T17:16:13"/>
    <n v="102"/>
    <s v="T235-ws"/>
  </r>
  <r>
    <s v="CanOnWat"/>
    <x v="1"/>
    <d v="2022-04-07T00:00:00"/>
    <d v="2022-04-07T08:03:22"/>
    <n v="102"/>
    <s v="T235-ws"/>
    <s v="Device Start"/>
    <d v="2022-04-07T00:00:00"/>
    <d v="2022-08-07T17:16:13"/>
    <n v="102"/>
    <s v="T235-ws"/>
  </r>
  <r>
    <s v="CanOnWat"/>
    <x v="1"/>
    <d v="2022-04-07T00:00:00"/>
    <d v="2022-04-07T07:59:34"/>
    <n v="102"/>
    <s v="T235-ws"/>
    <s v="Device Start"/>
    <e v="#N/A"/>
    <d v="2022-08-07T17:16:13"/>
    <e v="#N/A"/>
    <e v="#N/A"/>
  </r>
  <r>
    <s v="CanOnWat"/>
    <x v="11"/>
    <d v="2022-04-07T00:00:00"/>
    <d v="2022-04-07T07:58:02"/>
    <n v="123"/>
    <s v="CanOnWat/jEmpG"/>
    <s v="User Login Start is Good"/>
    <d v="2022-04-07T00:00:00"/>
    <d v="2022-08-07T17:16:13"/>
    <n v="113"/>
    <s v="CanOnWat/jEmpG,A236-ws"/>
  </r>
  <r>
    <s v="CanOnWat"/>
    <x v="11"/>
    <d v="2022-04-07T00:00:00"/>
    <d v="2022-04-07T07:57:59"/>
    <n v="113"/>
    <s v="CanOnWat/jEmpG,A236-ws"/>
    <s v="User Login Start"/>
    <d v="2022-04-07T00:00:00"/>
    <d v="2022-08-07T17:16:13"/>
    <n v="112"/>
    <s v="A236-ws"/>
  </r>
  <r>
    <s v="CanOnWat"/>
    <x v="11"/>
    <d v="2022-04-07T00:00:00"/>
    <d v="2022-04-07T07:57:08"/>
    <n v="112"/>
    <s v="A236-ws"/>
    <s v="Device Connect Network"/>
    <d v="2022-04-07T00:00:00"/>
    <d v="2022-08-07T17:16:13"/>
    <n v="106"/>
    <s v="A236-ws"/>
  </r>
  <r>
    <s v="CanOnWat"/>
    <x v="11"/>
    <d v="2022-04-07T00:00:00"/>
    <d v="2022-04-07T07:56:59"/>
    <n v="106"/>
    <s v="A236-ws"/>
    <s v="Device Start is Good"/>
    <d v="2022-04-07T00:00:00"/>
    <d v="2022-08-07T17:16:13"/>
    <n v="102"/>
    <s v="A236-ws"/>
  </r>
  <r>
    <s v="CanOnWat"/>
    <x v="11"/>
    <d v="2022-04-07T00:00:00"/>
    <d v="2022-04-07T07:56:08"/>
    <n v="102"/>
    <s v="A236-ws"/>
    <s v="Device Start"/>
    <d v="2022-04-07T00:00:00"/>
    <d v="2022-08-07T17:16:13"/>
    <e v="#N/A"/>
    <e v="#N/A"/>
  </r>
  <r>
    <s v="CanOnTor"/>
    <x v="8"/>
    <d v="2022-04-07T00:00:00"/>
    <d v="2022-04-07T07:54:45"/>
    <n v="123"/>
    <s v="CanOnTor/jEmpG"/>
    <s v="User Login Start is Good"/>
    <d v="2022-04-07T00:00:00"/>
    <d v="2022-08-07T17:16:13"/>
    <n v="113"/>
    <s v="CanOnTor/jEmpG"/>
  </r>
  <r>
    <s v="CanOnTor"/>
    <x v="8"/>
    <d v="2022-04-07T00:00:00"/>
    <d v="2022-04-07T07:54:43"/>
    <n v="113"/>
    <s v="CanOnTor/jEmpG"/>
    <s v="User Login Start"/>
    <e v="#N/A"/>
    <d v="2022-08-07T17:16:13"/>
    <e v="#N/A"/>
    <e v="#N/A"/>
  </r>
  <r>
    <s v="CanOnTor"/>
    <x v="3"/>
    <d v="2022-04-07T00:00:00"/>
    <d v="2022-04-07T07:53:46"/>
    <n v="123"/>
    <s v="CanOnTor/nEmpM"/>
    <s v="User Login Start is Good"/>
    <d v="2022-04-07T00:00:00"/>
    <d v="2022-08-07T17:15:20"/>
    <n v="113"/>
    <s v="CanOnTor/nEmpM,T217-ws"/>
  </r>
  <r>
    <s v="CanOnTor"/>
    <x v="3"/>
    <d v="2022-04-07T00:00:00"/>
    <d v="2022-04-07T07:53:33"/>
    <n v="113"/>
    <s v="CanOnTor/nEmpM,T217-ws"/>
    <s v="User Login Start"/>
    <d v="2022-04-07T00:00:00"/>
    <d v="2022-08-07T17:15:20"/>
    <n v="112"/>
    <s v="T217-ws"/>
  </r>
  <r>
    <s v="CanOnTor"/>
    <x v="3"/>
    <d v="2022-04-07T00:00:00"/>
    <d v="2022-04-07T07:52:39"/>
    <n v="112"/>
    <s v="T217-ws"/>
    <s v="Device Connect Network"/>
    <d v="2022-04-07T00:00:00"/>
    <d v="2022-08-07T17:15:20"/>
    <n v="106"/>
    <s v="T217-ws"/>
  </r>
  <r>
    <s v="CanOnTor"/>
    <x v="3"/>
    <d v="2022-04-07T00:00:00"/>
    <d v="2022-04-07T07:52:30"/>
    <n v="106"/>
    <s v="T217-ws"/>
    <s v="Device Start is Good"/>
    <d v="2022-04-07T00:00:00"/>
    <d v="2022-08-07T17:15:20"/>
    <n v="102"/>
    <s v="T217-ws"/>
  </r>
  <r>
    <s v="CanOnTor"/>
    <x v="3"/>
    <d v="2022-04-07T00:00:00"/>
    <d v="2022-04-07T07:51:36"/>
    <n v="102"/>
    <s v="T217-ws"/>
    <s v="Device Start"/>
    <d v="2022-04-07T00:00:00"/>
    <d v="2022-08-07T17:15:20"/>
    <e v="#N/A"/>
    <e v="#N/A"/>
  </r>
  <r>
    <s v="CanOnWat"/>
    <x v="15"/>
    <d v="2022-04-07T00:00:00"/>
    <d v="2022-04-07T07:51:24"/>
    <n v="123"/>
    <s v="CanOnWat/pEmpL"/>
    <s v="User Login Start is Good"/>
    <d v="2022-04-07T00:00:00"/>
    <d v="2022-08-07T17:15:20"/>
    <n v="113"/>
    <s v="CanOnWat/pEmpL,F182-ws"/>
  </r>
  <r>
    <s v="CanOnWat"/>
    <x v="15"/>
    <d v="2022-04-07T00:00:00"/>
    <d v="2022-04-07T07:51:15"/>
    <n v="113"/>
    <s v="CanOnWat/pEmpL,F182-ws"/>
    <s v="User Login Start"/>
    <d v="2022-04-07T00:00:00"/>
    <d v="2022-08-07T17:15:20"/>
    <n v="112"/>
    <s v="F182-ws"/>
  </r>
  <r>
    <s v="CanOnWat"/>
    <x v="15"/>
    <d v="2022-04-07T00:00:00"/>
    <d v="2022-04-07T07:50:44"/>
    <n v="112"/>
    <s v="F182-ws"/>
    <s v="Device Connect Network"/>
    <d v="2022-04-07T00:00:00"/>
    <d v="2022-08-07T17:15:20"/>
    <n v="106"/>
    <s v="F182-ws"/>
  </r>
  <r>
    <s v="CanOnWat"/>
    <x v="2"/>
    <d v="2022-04-07T00:00:00"/>
    <d v="2022-04-07T07:50:37"/>
    <n v="123"/>
    <s v="CanOnWat/xEmpH"/>
    <s v="User Login Start is Good"/>
    <e v="#N/A"/>
    <d v="2022-08-07T17:15:20"/>
    <n v="113"/>
    <s v="CanOnWat/xEmpH,V157-ws"/>
  </r>
  <r>
    <s v="CanOnWat"/>
    <x v="15"/>
    <d v="2022-04-07T00:00:00"/>
    <d v="2022-04-07T07:50:35"/>
    <n v="106"/>
    <s v="F182-ws"/>
    <s v="Device Start is Good"/>
    <e v="#N/A"/>
    <d v="2022-08-07T17:15:20"/>
    <n v="102"/>
    <s v="F182-ws"/>
  </r>
  <r>
    <s v="CanOnWat"/>
    <x v="4"/>
    <d v="2022-04-07T00:00:00"/>
    <d v="2022-04-07T07:50:34"/>
    <n v="123"/>
    <s v="CanOnWat/jEmpB"/>
    <s v="User Login Start is Good"/>
    <d v="2022-04-07T00:00:00"/>
    <d v="2022-08-07T17:15:20"/>
    <n v="113"/>
    <s v="CanOnWat/jEmpB,S226-ws"/>
  </r>
  <r>
    <s v="CanOnTor"/>
    <x v="7"/>
    <d v="2022-04-07T00:00:00"/>
    <d v="2022-04-07T07:50:27"/>
    <n v="123"/>
    <s v="CanOnTor/sEmpX"/>
    <s v="User Login Start is Good"/>
    <d v="2022-04-07T00:00:00"/>
    <d v="2022-08-07T17:15:20"/>
    <n v="113"/>
    <s v="CanOnTor/sEmpX"/>
  </r>
  <r>
    <s v="CanOnWat"/>
    <x v="2"/>
    <d v="2022-04-07T00:00:00"/>
    <d v="2022-04-07T07:50:27"/>
    <n v="113"/>
    <s v="CanOnWat/xEmpH,V157-ws"/>
    <s v="User Login Start"/>
    <e v="#N/A"/>
    <d v="2022-08-07T17:15:20"/>
    <n v="112"/>
    <s v="V157-ws"/>
  </r>
  <r>
    <s v="CanOnWat"/>
    <x v="4"/>
    <d v="2022-04-07T00:00:00"/>
    <d v="2022-04-07T07:50:25"/>
    <n v="113"/>
    <s v="CanOnWat/jEmpB,S226-ws"/>
    <s v="User Login Start"/>
    <d v="2022-04-07T00:00:00"/>
    <d v="2022-08-07T17:15:20"/>
    <n v="112"/>
    <s v="S226-ws"/>
  </r>
  <r>
    <s v="CanOnTor"/>
    <x v="7"/>
    <d v="2022-04-07T00:00:00"/>
    <d v="2022-04-07T07:50:20"/>
    <n v="113"/>
    <s v="CanOnTor/sEmpX"/>
    <s v="User Login Start"/>
    <d v="2022-04-07T00:00:00"/>
    <d v="2022-08-07T17:15:20"/>
    <e v="#N/A"/>
    <e v="#N/A"/>
  </r>
  <r>
    <s v="CanOnWat"/>
    <x v="15"/>
    <d v="2022-04-07T00:00:00"/>
    <d v="2022-04-07T07:49:49"/>
    <n v="102"/>
    <s v="F182-ws"/>
    <s v="Device Start"/>
    <e v="#N/A"/>
    <d v="2022-08-07T17:15:20"/>
    <e v="#N/A"/>
    <e v="#N/A"/>
  </r>
  <r>
    <s v="CanOnWat"/>
    <x v="4"/>
    <d v="2022-04-07T00:00:00"/>
    <d v="2022-04-07T07:49:20"/>
    <n v="112"/>
    <s v="S226-ws"/>
    <s v="Device Connect Network"/>
    <d v="2022-04-07T00:00:00"/>
    <d v="2022-08-07T17:15:20"/>
    <n v="106"/>
    <s v="S226-ws"/>
  </r>
  <r>
    <s v="CanOnWat"/>
    <x v="4"/>
    <d v="2022-04-07T00:00:00"/>
    <d v="2022-04-07T07:49:11"/>
    <n v="106"/>
    <s v="S226-ws"/>
    <s v="Device Start is Good"/>
    <d v="2022-04-07T00:00:00"/>
    <d v="2022-08-07T17:15:20"/>
    <n v="102"/>
    <s v="S226-ws"/>
  </r>
  <r>
    <s v="CanOnWat"/>
    <x v="2"/>
    <d v="2022-04-07T00:00:00"/>
    <d v="2022-04-07T07:48:34"/>
    <n v="112"/>
    <s v="V157-ws"/>
    <s v="Device Connect Network"/>
    <d v="2022-04-07T00:00:00"/>
    <d v="2022-08-07T17:15:20"/>
    <n v="106"/>
    <s v="V157-ws"/>
  </r>
  <r>
    <s v="CanOnWat"/>
    <x v="2"/>
    <d v="2022-04-07T00:00:00"/>
    <d v="2022-04-07T07:48:25"/>
    <n v="106"/>
    <s v="V157-ws"/>
    <s v="Device Start is Good"/>
    <e v="#N/A"/>
    <d v="2022-08-07T17:15:20"/>
    <n v="102"/>
    <s v="V157-ws"/>
  </r>
  <r>
    <s v="CanOnWat"/>
    <x v="4"/>
    <d v="2022-04-07T00:00:00"/>
    <d v="2022-04-07T07:48:24"/>
    <n v="102"/>
    <s v="S226-ws"/>
    <s v="Device Start"/>
    <d v="2022-04-07T00:00:00"/>
    <d v="2022-08-07T17:15:20"/>
    <e v="#N/A"/>
    <e v="#N/A"/>
  </r>
  <r>
    <s v="CanOnWat"/>
    <x v="9"/>
    <d v="2022-04-07T00:00:00"/>
    <d v="2022-04-07T07:48:13"/>
    <n v="123"/>
    <s v="CanOnWat/sEmpX"/>
    <s v="User Login Start is Good"/>
    <d v="2022-04-07T00:00:00"/>
    <d v="2022-08-07T17:15:20"/>
    <n v="113"/>
    <s v="CanOnWat/sEmpX,A182-ws"/>
  </r>
  <r>
    <s v="CanOnWat"/>
    <x v="9"/>
    <d v="2022-04-07T00:00:00"/>
    <d v="2022-04-07T07:48:05"/>
    <n v="113"/>
    <s v="CanOnWat/sEmpX,A182-ws"/>
    <s v="User Login Start"/>
    <d v="2022-04-07T00:00:00"/>
    <d v="2022-08-07T17:15:20"/>
    <n v="112"/>
    <s v="A182-ws"/>
  </r>
  <r>
    <s v="CanOnWat"/>
    <x v="17"/>
    <d v="2022-04-07T00:00:00"/>
    <d v="2022-04-07T07:47:49"/>
    <n v="123"/>
    <s v="CanOnWat/hEmpW"/>
    <s v="User Login Start is Good"/>
    <d v="2022-04-07T00:00:00"/>
    <d v="2022-08-07T17:15:20"/>
    <n v="113"/>
    <s v="CanOnWat/hEmpW,F184-ws"/>
  </r>
  <r>
    <s v="CanOnWat"/>
    <x v="17"/>
    <d v="2022-04-07T00:00:00"/>
    <d v="2022-04-07T07:47:37"/>
    <n v="113"/>
    <s v="CanOnWat/hEmpW,F184-ws"/>
    <s v="User Login Start"/>
    <e v="#N/A"/>
    <d v="2022-08-07T17:15:20"/>
    <n v="112"/>
    <s v="F184-ws"/>
  </r>
  <r>
    <s v="CanOnWat"/>
    <x v="9"/>
    <d v="2022-04-07T00:00:00"/>
    <d v="2022-04-07T07:47:31"/>
    <n v="112"/>
    <s v="A182-ws"/>
    <s v="Device Connect Network"/>
    <d v="2022-04-07T00:00:00"/>
    <d v="2022-08-07T17:15:20"/>
    <n v="106"/>
    <s v="A182-ws"/>
  </r>
  <r>
    <s v="CanOnWat"/>
    <x v="9"/>
    <d v="2022-04-07T00:00:00"/>
    <d v="2022-04-07T07:47:22"/>
    <n v="106"/>
    <s v="A182-ws"/>
    <s v="Device Start is Good"/>
    <d v="2022-04-07T00:00:00"/>
    <d v="2022-08-07T17:15:20"/>
    <n v="102"/>
    <s v="A182-ws"/>
  </r>
  <r>
    <s v="CanOnTor"/>
    <x v="8"/>
    <d v="2022-04-07T00:00:00"/>
    <d v="2022-04-07T07:47:19"/>
    <n v="112"/>
    <s v=",CanOnTor/jEmpG"/>
    <s v="Device Connect Network"/>
    <e v="#N/A"/>
    <d v="2022-08-07T17:16:13"/>
    <e v="#N/A"/>
    <e v="#N/A"/>
  </r>
  <r>
    <s v="CanOnWat"/>
    <x v="2"/>
    <d v="2022-04-07T00:00:00"/>
    <d v="2022-04-07T07:47:11"/>
    <n v="102"/>
    <s v="V157-ws"/>
    <s v="Device Start"/>
    <e v="#N/A"/>
    <d v="2022-08-07T17:15:20"/>
    <e v="#N/A"/>
    <e v="#N/A"/>
  </r>
  <r>
    <s v="CanOnWat"/>
    <x v="5"/>
    <d v="2022-04-07T00:00:00"/>
    <d v="2022-04-07T07:47:09"/>
    <n v="123"/>
    <s v="CanOnWat/lEmpA"/>
    <s v="User Login Start is Good"/>
    <d v="2022-04-07T00:00:00"/>
    <d v="2022-08-07T17:15:20"/>
    <n v="113"/>
    <s v="CanOnWat/lEmpA"/>
  </r>
  <r>
    <s v="CanOnWat"/>
    <x v="5"/>
    <d v="2022-04-07T00:00:00"/>
    <d v="2022-04-07T07:47:06"/>
    <n v="113"/>
    <s v="CanOnWat/lEmpA"/>
    <s v="User Login Start"/>
    <d v="2022-04-07T00:00:00"/>
    <d v="2022-08-07T17:15:20"/>
    <e v="#N/A"/>
    <e v="#N/A"/>
  </r>
  <r>
    <s v="CanOnWat"/>
    <x v="17"/>
    <d v="2022-04-07T00:00:00"/>
    <d v="2022-04-07T07:46:48"/>
    <n v="112"/>
    <s v="F184-ws"/>
    <s v="Device Connect Network"/>
    <d v="2022-04-07T00:00:00"/>
    <d v="2022-08-07T17:15:20"/>
    <n v="106"/>
    <s v="F184-ws"/>
  </r>
  <r>
    <s v="CanOnTor"/>
    <x v="7"/>
    <d v="2022-04-07T00:00:00"/>
    <d v="2022-04-07T07:46:45"/>
    <n v="135"/>
    <s v="CanOnTor/sEmpX"/>
    <s v="User Login Start Fail"/>
    <d v="2022-04-07T00:00:00"/>
    <d v="2022-08-07T17:15:20"/>
    <n v="113"/>
    <s v="CanOnTor/sEmpX"/>
  </r>
  <r>
    <s v="CanOnWat"/>
    <x v="17"/>
    <d v="2022-04-07T00:00:00"/>
    <d v="2022-04-07T07:46:39"/>
    <n v="106"/>
    <s v="F184-ws"/>
    <s v="Device Start is Good"/>
    <e v="#N/A"/>
    <d v="2022-08-07T17:15:20"/>
    <n v="102"/>
    <s v="F184-ws"/>
  </r>
  <r>
    <s v="CanOnTor"/>
    <x v="7"/>
    <d v="2022-04-07T00:00:00"/>
    <d v="2022-04-07T07:46:33"/>
    <n v="113"/>
    <s v="CanOnTor/sEmpX"/>
    <s v="User Login Start"/>
    <d v="2022-04-07T00:00:00"/>
    <d v="2022-08-07T17:15:20"/>
    <e v="#N/A"/>
    <e v="#N/A"/>
  </r>
  <r>
    <s v="CanOnWat"/>
    <x v="9"/>
    <d v="2022-04-07T00:00:00"/>
    <d v="2022-04-07T07:46:03"/>
    <n v="102"/>
    <s v="A182-ws"/>
    <s v="Device Start"/>
    <d v="2022-04-07T00:00:00"/>
    <d v="2022-08-07T17:15:20"/>
    <e v="#N/A"/>
    <e v="#N/A"/>
  </r>
  <r>
    <s v="CanOnWat"/>
    <x v="16"/>
    <d v="2022-04-07T00:00:00"/>
    <d v="2022-04-07T07:46:02"/>
    <n v="123"/>
    <s v="CanOnWat/lEmpA"/>
    <s v="User Login Start is Good"/>
    <d v="2022-04-07T00:00:00"/>
    <d v="2022-08-07T17:15:20"/>
    <n v="113"/>
    <s v="CanOnWat/lEmpA,C225-ws"/>
  </r>
  <r>
    <s v="CanOnWat"/>
    <x v="17"/>
    <d v="2022-04-07T00:00:00"/>
    <d v="2022-04-07T07:45:53"/>
    <n v="102"/>
    <s v="F184-ws"/>
    <s v="Device Start"/>
    <e v="#N/A"/>
    <d v="2022-08-07T17:15:20"/>
    <e v="#N/A"/>
    <e v="#N/A"/>
  </r>
  <r>
    <s v="CanOnWat"/>
    <x v="16"/>
    <d v="2022-04-07T00:00:00"/>
    <d v="2022-04-07T07:45:52"/>
    <n v="113"/>
    <s v="CanOnWat/lEmpA,C225-ws"/>
    <s v="User Login Start"/>
    <d v="2022-04-07T00:00:00"/>
    <d v="2022-08-07T17:15:20"/>
    <n v="112"/>
    <s v="C225-ws"/>
  </r>
  <r>
    <s v="CanOnWat"/>
    <x v="16"/>
    <d v="2022-04-07T00:00:00"/>
    <d v="2022-04-07T07:45:38"/>
    <n v="112"/>
    <s v="C225-ws"/>
    <s v="Device Connect Network"/>
    <e v="#N/A"/>
    <d v="2022-08-07T17:15:20"/>
    <n v="106"/>
    <s v="C225-ws"/>
  </r>
  <r>
    <s v="CanOnTor"/>
    <x v="14"/>
    <d v="2022-04-07T00:00:00"/>
    <d v="2022-04-07T07:45:30"/>
    <n v="123"/>
    <s v="CanOnTor/qEmpD"/>
    <s v="User Login Start is Good"/>
    <d v="2022-04-07T00:00:00"/>
    <d v="2022-08-07T17:15:20"/>
    <n v="113"/>
    <s v="CanOnTor/qEmpD,Y132-ws"/>
  </r>
  <r>
    <s v="CanOnTor"/>
    <x v="14"/>
    <d v="2022-04-07T00:00:00"/>
    <d v="2022-04-07T07:45:30"/>
    <n v="113"/>
    <s v="CanOnTor/qEmpD,Y132-ws"/>
    <s v="User Login Start"/>
    <d v="2022-04-07T00:00:00"/>
    <d v="2022-08-07T17:15:20"/>
    <n v="112"/>
    <s v="Y132-ws"/>
  </r>
  <r>
    <s v="CanOnWat"/>
    <x v="16"/>
    <d v="2022-04-07T00:00:00"/>
    <d v="2022-04-07T07:45:29"/>
    <n v="106"/>
    <s v="C225-ws"/>
    <s v="Device Start is Good"/>
    <d v="2022-04-07T00:00:00"/>
    <d v="2022-08-07T17:15:20"/>
    <n v="102"/>
    <s v="C225-ws"/>
  </r>
  <r>
    <s v="CanOnWat"/>
    <x v="16"/>
    <d v="2022-04-07T00:00:00"/>
    <d v="2022-04-07T07:44:43"/>
    <n v="102"/>
    <s v="C225-ws"/>
    <s v="Device Start"/>
    <e v="#N/A"/>
    <d v="2022-08-07T17:15:20"/>
    <e v="#N/A"/>
    <e v="#N/A"/>
  </r>
  <r>
    <s v="CanOnTor"/>
    <x v="14"/>
    <d v="2022-04-07T00:00:00"/>
    <d v="2022-04-07T07:44:12"/>
    <n v="112"/>
    <s v="Y132-ws"/>
    <s v="Device Connect Network"/>
    <d v="2022-04-07T00:00:00"/>
    <d v="2022-08-07T17:15:20"/>
    <n v="106"/>
    <s v="Y132-ws"/>
  </r>
  <r>
    <s v="CanOnTor"/>
    <x v="14"/>
    <d v="2022-04-07T00:00:00"/>
    <d v="2022-04-07T07:44:03"/>
    <n v="106"/>
    <s v="Y132-ws"/>
    <s v="Device Start is Good"/>
    <d v="2022-04-07T00:00:00"/>
    <d v="2022-08-07T17:15:20"/>
    <n v="102"/>
    <s v="Y132-ws"/>
  </r>
  <r>
    <s v="CanOnWat"/>
    <x v="13"/>
    <d v="2022-04-07T00:00:00"/>
    <d v="2022-04-07T07:43:18"/>
    <n v="123"/>
    <s v="CanOnWat/xEmpH"/>
    <s v="User Login Start is Good"/>
    <d v="2022-04-07T00:00:00"/>
    <d v="2022-08-07T17:42:49"/>
    <n v="113"/>
    <s v="CanOnWat/xEmpH"/>
  </r>
  <r>
    <s v="CanOnWat"/>
    <x v="13"/>
    <d v="2022-04-07T00:00:00"/>
    <d v="2022-04-07T07:43:06"/>
    <n v="113"/>
    <s v="CanOnWat/xEmpH"/>
    <s v="User Login Start"/>
    <e v="#N/A"/>
    <d v="2022-08-07T17:42:49"/>
    <n v="112"/>
    <s v=",CanOnWat/xEmpH"/>
  </r>
  <r>
    <s v="CanOnTor"/>
    <x v="14"/>
    <d v="2022-04-07T00:00:00"/>
    <d v="2022-04-07T07:42:52"/>
    <n v="102"/>
    <s v="Y132-ws"/>
    <s v="Device Start"/>
    <d v="2022-04-07T00:00:00"/>
    <d v="2022-08-07T17:15:20"/>
    <e v="#N/A"/>
    <e v="#N/A"/>
  </r>
  <r>
    <s v="CanOnTor"/>
    <x v="10"/>
    <d v="2022-04-07T00:00:00"/>
    <d v="2022-04-07T07:41:38"/>
    <n v="123"/>
    <s v="CanOnTor/nEmpU"/>
    <s v="User Login Start is Good"/>
    <d v="2022-04-07T00:00:00"/>
    <d v="2022-08-07T17:15:20"/>
    <n v="113"/>
    <s v="CanOnTor/nEmpU,F110-ws"/>
  </r>
  <r>
    <s v="CanOnTor"/>
    <x v="10"/>
    <d v="2022-04-07T00:00:00"/>
    <d v="2022-04-07T07:41:36"/>
    <n v="113"/>
    <s v="CanOnTor/nEmpU,F110-ws"/>
    <s v="User Login Start"/>
    <d v="2022-04-07T00:00:00"/>
    <d v="2022-08-07T17:15:20"/>
    <n v="112"/>
    <s v="F110-ws"/>
  </r>
  <r>
    <s v="CanOnTor"/>
    <x v="10"/>
    <d v="2022-04-07T00:00:00"/>
    <d v="2022-04-07T07:40:41"/>
    <n v="112"/>
    <s v="F110-ws"/>
    <s v="Device Connect Network"/>
    <d v="2022-04-07T00:00:00"/>
    <d v="2022-08-07T17:15:20"/>
    <n v="106"/>
    <s v="F110-ws"/>
  </r>
  <r>
    <s v="CanOnTor"/>
    <x v="10"/>
    <d v="2022-04-07T00:00:00"/>
    <d v="2022-04-07T07:40:32"/>
    <n v="106"/>
    <s v="F110-ws"/>
    <s v="Device Start is Good"/>
    <d v="2022-04-07T00:00:00"/>
    <d v="2022-08-07T17:15:20"/>
    <n v="102"/>
    <s v="F110-ws"/>
  </r>
  <r>
    <s v="CanOnTor"/>
    <x v="7"/>
    <d v="2022-04-07T00:00:00"/>
    <d v="2022-04-07T07:40:13"/>
    <n v="112"/>
    <s v=",CanOnTor/sEmpX"/>
    <s v="Device Connect Network"/>
    <d v="2022-04-07T00:00:00"/>
    <d v="2022-08-07T17:15:20"/>
    <e v="#N/A"/>
    <e v="#N/A"/>
  </r>
  <r>
    <s v="CanOnWat"/>
    <x v="5"/>
    <d v="2022-04-07T00:00:00"/>
    <d v="2022-04-07T07:40:07"/>
    <n v="112"/>
    <s v=",CanOnWat/lEmpA"/>
    <s v="Device Connect Network"/>
    <d v="2022-04-07T00:00:00"/>
    <d v="2022-08-07T17:15:20"/>
    <e v="#N/A"/>
    <e v="#N/A"/>
  </r>
  <r>
    <s v="CanOnTor"/>
    <x v="10"/>
    <d v="2022-04-07T00:00:00"/>
    <d v="2022-04-07T07:39:32"/>
    <n v="102"/>
    <s v="F110-ws"/>
    <s v="Device Start"/>
    <d v="2022-04-07T00:00:00"/>
    <d v="2022-08-07T17:15:20"/>
    <e v="#N/A"/>
    <e v="#N/A"/>
  </r>
  <r>
    <s v="CanOnWat"/>
    <x v="13"/>
    <d v="2022-04-07T00:00:00"/>
    <d v="2022-04-07T07:36:56"/>
    <n v="112"/>
    <s v=",CanOnWat/xEmpH"/>
    <s v="Device Connect Network"/>
    <e v="#N/A"/>
    <d v="2022-08-07T17:42:49"/>
    <e v="#N/A"/>
    <e v="#N/A"/>
  </r>
  <r>
    <s v="CanOnTor"/>
    <x v="12"/>
    <d v="2022-04-07T00:00:00"/>
    <d v="2022-04-07T07:35:12"/>
    <n v="123"/>
    <s v="CanOnTor/zEmpR"/>
    <s v="User Login Start is Good"/>
    <d v="2022-04-07T00:00:00"/>
    <d v="2022-08-07T17:15:20"/>
    <n v="113"/>
    <s v="CanOnTor/zEmpR,S194-ws"/>
  </r>
  <r>
    <s v="CanOnTor"/>
    <x v="12"/>
    <d v="2022-04-07T00:00:00"/>
    <d v="2022-04-07T07:35:00"/>
    <n v="113"/>
    <s v="CanOnTor/zEmpR,S194-ws"/>
    <s v="User Login Start"/>
    <d v="2022-04-07T00:00:00"/>
    <d v="2022-08-07T17:15:20"/>
    <n v="135"/>
    <s v="CanOnTor/zEmpR"/>
  </r>
  <r>
    <s v="CanOnTor"/>
    <x v="12"/>
    <d v="2022-04-07T00:00:00"/>
    <d v="2022-04-07T07:32:09"/>
    <n v="135"/>
    <s v="CanOnTor/zEmpR"/>
    <s v="User Login Start Fail"/>
    <d v="2022-04-07T00:00:00"/>
    <d v="2022-08-07T17:15:20"/>
    <n v="113"/>
    <s v="CanOnTor/zEmpR,S194-ws"/>
  </r>
  <r>
    <s v="CanOnTor"/>
    <x v="12"/>
    <d v="2022-04-07T00:00:00"/>
    <d v="2022-04-07T07:32:07"/>
    <n v="113"/>
    <s v="CanOnTor/zEmpR,S194-ws"/>
    <s v="User Login Start"/>
    <d v="2022-04-07T00:00:00"/>
    <d v="2022-08-07T17:15:20"/>
    <n v="112"/>
    <s v="S194-ws"/>
  </r>
  <r>
    <s v="CanOnTor"/>
    <x v="12"/>
    <d v="2022-04-07T00:00:00"/>
    <d v="2022-04-07T07:31:11"/>
    <n v="112"/>
    <s v="S194-ws"/>
    <s v="Device Connect Network"/>
    <d v="2022-04-07T00:00:00"/>
    <d v="2022-08-07T17:15:20"/>
    <n v="106"/>
    <s v="S194-ws"/>
  </r>
  <r>
    <s v="CanOnTor"/>
    <x v="12"/>
    <d v="2022-04-07T00:00:00"/>
    <d v="2022-04-07T07:31:02"/>
    <n v="106"/>
    <s v="S194-ws"/>
    <s v="Device Start is Good"/>
    <d v="2022-04-07T00:00:00"/>
    <d v="2022-08-07T17:15:20"/>
    <n v="102"/>
    <s v="S194-ws"/>
  </r>
  <r>
    <s v="CanOnTor"/>
    <x v="12"/>
    <d v="2022-04-07T00:00:00"/>
    <d v="2022-04-07T07:30:15"/>
    <n v="102"/>
    <s v="S194-ws"/>
    <s v="Device Start"/>
    <e v="#N/A"/>
    <d v="2022-08-07T17:15:20"/>
    <e v="#N/A"/>
    <e v="#N/A"/>
  </r>
  <r>
    <s v="CanOnWat"/>
    <x v="23"/>
    <d v="2022-04-07T00:00:00"/>
    <d v="2022-04-07T07:28:13"/>
    <n v="123"/>
    <s v="CanOnWat/oEmpO"/>
    <s v="User Login Start is Good"/>
    <d v="2022-04-07T00:00:00"/>
    <d v="2022-08-07T17:15:20"/>
    <n v="113"/>
    <s v="CanOnWat/oEmpO,J167-ws"/>
  </r>
  <r>
    <s v="CanOnWat"/>
    <x v="23"/>
    <d v="2022-04-07T00:00:00"/>
    <d v="2022-04-07T07:28:11"/>
    <n v="113"/>
    <s v="CanOnWat/oEmpO,J167-ws"/>
    <s v="User Login Start"/>
    <d v="2022-04-07T00:00:00"/>
    <d v="2022-08-07T17:15:20"/>
    <n v="112"/>
    <s v="J167-ws"/>
  </r>
  <r>
    <s v="CanOnWat"/>
    <x v="23"/>
    <d v="2022-04-07T00:00:00"/>
    <d v="2022-04-07T07:26:41"/>
    <n v="112"/>
    <s v="J167-ws"/>
    <s v="Device Connect Network"/>
    <d v="2022-04-07T00:00:00"/>
    <d v="2022-08-07T17:15:20"/>
    <n v="106"/>
    <s v="J167-ws"/>
  </r>
  <r>
    <s v="CanOnWat"/>
    <x v="23"/>
    <d v="2022-04-07T00:00:00"/>
    <d v="2022-04-07T07:26:32"/>
    <n v="106"/>
    <s v="J167-ws"/>
    <s v="Device Start is Good"/>
    <d v="2022-04-07T00:00:00"/>
    <d v="2022-08-07T17:15:20"/>
    <n v="102"/>
    <s v="J167-ws"/>
  </r>
  <r>
    <s v="CanOnWat"/>
    <x v="23"/>
    <d v="2022-04-07T00:00:00"/>
    <d v="2022-04-07T07:25:25"/>
    <n v="102"/>
    <s v="J167-ws"/>
    <s v="Device Start"/>
    <d v="2022-04-07T00:00:00"/>
    <d v="2022-08-07T17:15:20"/>
    <e v="#N/A"/>
    <e v="#N/A"/>
  </r>
  <r>
    <s v="CanOnWat"/>
    <x v="0"/>
    <d v="2022-04-07T00:00:00"/>
    <d v="2022-04-07T07:21:06"/>
    <n v="123"/>
    <s v="CanOnWat/hEmpP"/>
    <s v="User Login Start is Good"/>
    <d v="2022-04-07T00:00:00"/>
    <d v="2022-08-07T17:42:49"/>
    <n v="113"/>
    <s v="CanOnWat/hEmpP,J165-ws"/>
  </r>
  <r>
    <s v="CanOnWat"/>
    <x v="0"/>
    <d v="2022-04-07T00:00:00"/>
    <d v="2022-04-07T07:21:05"/>
    <n v="113"/>
    <s v="CanOnWat/hEmpP,J165-ws"/>
    <s v="User Login Start"/>
    <d v="2022-04-07T00:00:00"/>
    <d v="2022-08-07T17:42:49"/>
    <n v="112"/>
    <s v="J165-ws"/>
  </r>
  <r>
    <s v="CanOnWat"/>
    <x v="0"/>
    <d v="2022-04-07T00:00:00"/>
    <d v="2022-04-07T07:19:40"/>
    <n v="112"/>
    <s v="J165-ws"/>
    <s v="Device Connect Network"/>
    <d v="2022-04-07T00:00:00"/>
    <d v="2022-08-07T17:42:49"/>
    <n v="106"/>
    <s v="J165-ws"/>
  </r>
  <r>
    <s v="CanOnWat"/>
    <x v="0"/>
    <d v="2022-04-07T00:00:00"/>
    <d v="2022-04-07T07:19:31"/>
    <n v="106"/>
    <s v="J165-ws"/>
    <s v="Device Start is Good"/>
    <d v="2022-04-07T00:00:00"/>
    <d v="2022-08-07T17:42:49"/>
    <n v="102"/>
    <s v="J165-ws"/>
  </r>
  <r>
    <s v="CanOnWat"/>
    <x v="0"/>
    <d v="2022-04-07T00:00:00"/>
    <d v="2022-04-07T07:18:13"/>
    <n v="102"/>
    <s v="J165-ws"/>
    <s v="Device Start"/>
    <e v="#N/A"/>
    <d v="2022-08-07T17:42:49"/>
    <e v="#N/A"/>
    <e v="#N/A"/>
  </r>
  <r>
    <s v="CanOnWat"/>
    <x v="18"/>
    <d v="2022-04-07T00:00:00"/>
    <d v="2022-04-07T07:17:03"/>
    <n v="123"/>
    <s v="CanOnWat/xEmpN"/>
    <s v="User Login Start is Good"/>
    <d v="2022-04-07T00:00:00"/>
    <d v="2022-08-07T17:42:49"/>
    <n v="113"/>
    <s v="CanOnWat/xEmpN,V175-ws"/>
  </r>
  <r>
    <s v="CanOnTor"/>
    <x v="26"/>
    <d v="2022-04-07T00:00:00"/>
    <d v="2022-04-07T07:17:01"/>
    <n v="123"/>
    <s v="CanOnTor/xEmpE"/>
    <s v="User Login Start is Good"/>
    <d v="2022-04-07T00:00:00"/>
    <d v="2022-08-07T17:15:20"/>
    <n v="113"/>
    <s v="CanOnTor/xEmpE,L227-ws"/>
  </r>
  <r>
    <s v="CanOnWat"/>
    <x v="18"/>
    <d v="2022-04-07T00:00:00"/>
    <d v="2022-04-07T07:16:56"/>
    <n v="113"/>
    <s v="CanOnWat/xEmpN,V175-ws"/>
    <s v="User Login Start"/>
    <d v="2022-04-07T00:00:00"/>
    <d v="2022-08-07T17:42:49"/>
    <n v="112"/>
    <s v="V175-ws"/>
  </r>
  <r>
    <s v="CanOnTor"/>
    <x v="26"/>
    <d v="2022-04-07T00:00:00"/>
    <d v="2022-04-07T07:16:52"/>
    <n v="113"/>
    <s v="CanOnTor/xEmpE,L227-ws"/>
    <s v="User Login Start"/>
    <d v="2022-04-07T00:00:00"/>
    <d v="2022-08-07T17:15:20"/>
    <n v="112"/>
    <s v="L227-ws"/>
  </r>
  <r>
    <s v="CanOnWat"/>
    <x v="18"/>
    <d v="2022-04-07T00:00:00"/>
    <d v="2022-04-07T07:15:43"/>
    <n v="112"/>
    <s v="V175-ws"/>
    <s v="Device Connect Network"/>
    <d v="2022-04-07T00:00:00"/>
    <d v="2022-08-07T17:42:49"/>
    <n v="106"/>
    <s v="V175-ws"/>
  </r>
  <r>
    <s v="CanOnTor"/>
    <x v="26"/>
    <d v="2022-04-07T00:00:00"/>
    <d v="2022-04-07T07:15:35"/>
    <n v="112"/>
    <s v="L227-ws"/>
    <s v="Device Connect Network"/>
    <d v="2022-04-07T00:00:00"/>
    <d v="2022-08-07T17:15:20"/>
    <n v="106"/>
    <s v="L227-ws"/>
  </r>
  <r>
    <s v="CanOnWat"/>
    <x v="18"/>
    <d v="2022-04-07T00:00:00"/>
    <d v="2022-04-07T07:15:34"/>
    <n v="106"/>
    <s v="V175-ws"/>
    <s v="Device Start is Good"/>
    <d v="2022-04-07T00:00:00"/>
    <d v="2022-08-07T17:42:49"/>
    <n v="102"/>
    <s v="V175-ws"/>
  </r>
  <r>
    <s v="CanOnTor"/>
    <x v="26"/>
    <d v="2022-04-07T00:00:00"/>
    <d v="2022-04-07T07:15:26"/>
    <n v="106"/>
    <s v="L227-ws"/>
    <s v="Device Start is Good"/>
    <d v="2022-04-07T00:00:00"/>
    <d v="2022-08-07T17:15:20"/>
    <n v="102"/>
    <s v="L227-ws"/>
  </r>
  <r>
    <s v="CanOnWat"/>
    <x v="18"/>
    <d v="2022-04-07T00:00:00"/>
    <d v="2022-04-07T07:14:47"/>
    <n v="102"/>
    <s v="V175-ws"/>
    <s v="Device Start"/>
    <e v="#N/A"/>
    <d v="2022-08-07T17:42:49"/>
    <e v="#N/A"/>
    <e v="#N/A"/>
  </r>
  <r>
    <s v="CanOnTor"/>
    <x v="26"/>
    <d v="2022-04-07T00:00:00"/>
    <d v="2022-04-07T07:14:35"/>
    <n v="102"/>
    <s v="L227-ws"/>
    <s v="Device Start"/>
    <d v="2022-04-07T00:00:00"/>
    <d v="2022-08-07T17:15:20"/>
    <e v="#N/A"/>
    <e v="#N/A"/>
  </r>
  <r>
    <s v="CanOnTor"/>
    <x v="28"/>
    <d v="2022-04-07T00:00:00"/>
    <d v="2022-04-07T07:13:58"/>
    <n v="123"/>
    <s v="CanOnTor/oEmpJ"/>
    <s v="User Login Start is Good"/>
    <d v="2022-04-07T00:00:00"/>
    <d v="2022-08-07T17:15:20"/>
    <n v="113"/>
    <s v="CanOnTor/oEmpJ,V111-ws"/>
  </r>
  <r>
    <s v="CanOnTor"/>
    <x v="28"/>
    <d v="2022-04-07T00:00:00"/>
    <d v="2022-04-07T07:13:57"/>
    <n v="113"/>
    <s v="CanOnTor/oEmpJ,V111-ws"/>
    <s v="User Login Start"/>
    <d v="2022-04-07T00:00:00"/>
    <d v="2022-08-07T17:15:20"/>
    <n v="112"/>
    <s v="V111-ws"/>
  </r>
  <r>
    <s v="CanOnTor"/>
    <x v="28"/>
    <d v="2022-04-07T00:00:00"/>
    <d v="2022-04-07T07:12:58"/>
    <n v="112"/>
    <s v="V111-ws"/>
    <s v="Device Connect Network"/>
    <d v="2022-04-07T00:00:00"/>
    <d v="2022-08-07T17:15:20"/>
    <n v="106"/>
    <s v="V111-ws"/>
  </r>
  <r>
    <s v="CanOnTor"/>
    <x v="28"/>
    <d v="2022-04-07T00:00:00"/>
    <d v="2022-04-07T07:12:49"/>
    <n v="106"/>
    <s v="V111-ws"/>
    <s v="Device Start is Good"/>
    <d v="2022-04-07T00:00:00"/>
    <d v="2022-08-07T17:15:20"/>
    <n v="102"/>
    <s v="V111-ws"/>
  </r>
  <r>
    <s v="CanOnWat"/>
    <x v="25"/>
    <d v="2022-04-07T00:00:00"/>
    <d v="2022-04-07T07:12:13"/>
    <n v="123"/>
    <s v="CanOnWat/oEmpJ"/>
    <s v="User Login Start is Good"/>
    <d v="2022-04-07T00:00:00"/>
    <d v="2022-08-07T17:15:20"/>
    <n v="113"/>
    <s v="CanOnWat/oEmpJ"/>
  </r>
  <r>
    <s v="CanOnWat"/>
    <x v="25"/>
    <d v="2022-04-07T00:00:00"/>
    <d v="2022-04-07T07:12:09"/>
    <n v="113"/>
    <s v="CanOnWat/oEmpJ"/>
    <s v="User Login Start"/>
    <e v="#N/A"/>
    <d v="2022-08-07T17:15:20"/>
    <n v="135"/>
    <s v="CanOnWat/oEmpJ"/>
  </r>
  <r>
    <s v="CanOnTor"/>
    <x v="28"/>
    <d v="2022-04-07T00:00:00"/>
    <d v="2022-04-07T07:12:04"/>
    <n v="102"/>
    <s v="V111-ws"/>
    <s v="Device Start"/>
    <d v="2022-04-07T00:00:00"/>
    <d v="2022-08-07T17:15:20"/>
    <e v="#N/A"/>
    <e v="#N/A"/>
  </r>
  <r>
    <s v="CanOnWat"/>
    <x v="27"/>
    <d v="2022-04-07T00:00:00"/>
    <d v="2022-04-07T07:11:38"/>
    <n v="123"/>
    <s v="CanOnWat/fEmpV"/>
    <s v="User Login Start is Good"/>
    <d v="2022-04-07T00:00:00"/>
    <d v="2022-08-07T17:15:20"/>
    <n v="113"/>
    <s v="CanOnWat/fEmpV,Y130-ws"/>
  </r>
  <r>
    <s v="CanOnWat"/>
    <x v="27"/>
    <d v="2022-04-07T00:00:00"/>
    <d v="2022-04-07T07:11:30"/>
    <n v="113"/>
    <s v="CanOnWat/fEmpV,Y130-ws"/>
    <s v="User Login Start"/>
    <d v="2022-04-07T00:00:00"/>
    <d v="2022-08-07T17:15:20"/>
    <n v="112"/>
    <s v="Y130-ws"/>
  </r>
  <r>
    <s v="CanOnWat"/>
    <x v="20"/>
    <d v="2022-04-07T00:00:00"/>
    <d v="2022-04-07T07:10:55"/>
    <n v="123"/>
    <s v="CanOnWat/fEmpV"/>
    <s v="User Login Start is Good"/>
    <d v="2022-04-07T00:00:00"/>
    <d v="2022-08-07T17:15:20"/>
    <n v="113"/>
    <s v="CanOnWat/fEmpV"/>
  </r>
  <r>
    <s v="CanOnWat"/>
    <x v="20"/>
    <d v="2022-04-07T00:00:00"/>
    <d v="2022-04-07T07:10:51"/>
    <n v="113"/>
    <s v="CanOnWat/fEmpV"/>
    <s v="User Login Start"/>
    <e v="#N/A"/>
    <d v="2022-08-07T17:15:20"/>
    <e v="#N/A"/>
    <e v="#N/A"/>
  </r>
  <r>
    <s v="CanOnWat"/>
    <x v="27"/>
    <d v="2022-04-07T00:00:00"/>
    <d v="2022-04-07T07:10:48"/>
    <n v="112"/>
    <s v="Y130-ws"/>
    <s v="Device Connect Network"/>
    <d v="2022-04-07T00:00:00"/>
    <d v="2022-08-07T17:15:20"/>
    <n v="106"/>
    <s v="Y130-ws"/>
  </r>
  <r>
    <s v="CanOnWat"/>
    <x v="27"/>
    <d v="2022-04-07T00:00:00"/>
    <d v="2022-04-07T07:10:39"/>
    <n v="106"/>
    <s v="Y130-ws"/>
    <s v="Device Start is Good"/>
    <d v="2022-04-07T00:00:00"/>
    <d v="2022-08-07T17:15:20"/>
    <n v="102"/>
    <s v="Y130-ws"/>
  </r>
  <r>
    <s v="CanOnWat"/>
    <x v="25"/>
    <d v="2022-04-07T00:00:00"/>
    <d v="2022-04-07T07:10:08"/>
    <n v="135"/>
    <s v="CanOnWat/oEmpJ"/>
    <s v="User Login Start Fail"/>
    <d v="2022-04-07T00:00:00"/>
    <d v="2022-08-07T17:15:20"/>
    <n v="113"/>
    <s v="CanOnWat/oEmpJ"/>
  </r>
  <r>
    <s v="CanOnWat"/>
    <x v="25"/>
    <d v="2022-04-07T00:00:00"/>
    <d v="2022-04-07T07:10:02"/>
    <n v="113"/>
    <s v="CanOnWat/oEmpJ"/>
    <s v="User Login Start"/>
    <e v="#N/A"/>
    <d v="2022-08-07T17:15:20"/>
    <e v="#N/A"/>
    <e v="#N/A"/>
  </r>
  <r>
    <s v="CanOnWat"/>
    <x v="27"/>
    <d v="2022-04-07T00:00:00"/>
    <d v="2022-04-07T07:09:39"/>
    <n v="102"/>
    <s v="Y130-ws"/>
    <s v="Device Start"/>
    <d v="2022-04-07T00:00:00"/>
    <d v="2022-08-07T17:15:20"/>
    <e v="#N/A"/>
    <e v="#N/A"/>
  </r>
  <r>
    <s v="CanOnTor"/>
    <x v="19"/>
    <d v="2022-04-07T00:00:00"/>
    <d v="2022-04-07T07:09:16"/>
    <n v="123"/>
    <s v="CanOnTor/oEmpT"/>
    <s v="User Login Start is Good"/>
    <d v="2022-04-07T00:00:00"/>
    <d v="2022-08-07T17:15:20"/>
    <n v="113"/>
    <s v="CanOnTor/oEmpT,Y133-ws"/>
  </r>
  <r>
    <s v="CanOnTor"/>
    <x v="19"/>
    <d v="2022-04-07T00:00:00"/>
    <d v="2022-04-07T07:09:11"/>
    <n v="113"/>
    <s v="CanOnTor/oEmpT,Y133-ws"/>
    <s v="User Login Start"/>
    <d v="2022-04-07T00:00:00"/>
    <d v="2022-08-07T17:15:20"/>
    <n v="112"/>
    <s v="Y133-ws"/>
  </r>
  <r>
    <s v="CanOnTor"/>
    <x v="19"/>
    <d v="2022-04-07T00:00:00"/>
    <d v="2022-04-07T07:07:51"/>
    <n v="112"/>
    <s v="Y133-ws"/>
    <s v="Device Connect Network"/>
    <d v="2022-04-07T00:00:00"/>
    <d v="2022-08-07T17:15:20"/>
    <n v="106"/>
    <s v="Y133-ws"/>
  </r>
  <r>
    <s v="CanOnTor"/>
    <x v="19"/>
    <d v="2022-04-07T00:00:00"/>
    <d v="2022-04-07T07:07:42"/>
    <n v="106"/>
    <s v="Y133-ws"/>
    <s v="Device Start is Good"/>
    <d v="2022-04-07T00:00:00"/>
    <d v="2022-08-07T17:15:20"/>
    <n v="102"/>
    <s v="Y133-ws"/>
  </r>
  <r>
    <s v="CanOnTor"/>
    <x v="6"/>
    <d v="2022-04-07T00:00:00"/>
    <d v="2022-04-07T07:07:04"/>
    <n v="123"/>
    <s v="CanOnTor/tEmpK"/>
    <s v="User Login Start is Good"/>
    <e v="#N/A"/>
    <d v="2022-08-07T17:42:49"/>
    <n v="113"/>
    <s v="CanOnTor/tEmpK,A132-ws"/>
  </r>
  <r>
    <s v="CanOnTor"/>
    <x v="29"/>
    <d v="2022-04-07T00:00:00"/>
    <d v="2022-04-07T07:06:54"/>
    <n v="123"/>
    <s v="CanOnTor/gEmpI"/>
    <s v="User Login Start is Good"/>
    <d v="2022-04-07T00:00:00"/>
    <d v="2022-08-07T17:15:20"/>
    <n v="113"/>
    <s v="CanOnTor/gEmpI,L134-ws"/>
  </r>
  <r>
    <s v="CanOnTor"/>
    <x v="29"/>
    <d v="2022-04-07T00:00:00"/>
    <d v="2022-04-07T07:06:53"/>
    <n v="113"/>
    <s v="CanOnTor/gEmpI,L134-ws"/>
    <s v="User Login Start"/>
    <d v="2022-04-07T00:00:00"/>
    <d v="2022-08-07T17:15:20"/>
    <n v="112"/>
    <s v="L134-ws"/>
  </r>
  <r>
    <s v="CanOnTor"/>
    <x v="6"/>
    <d v="2022-04-07T00:00:00"/>
    <d v="2022-04-07T07:06:50"/>
    <n v="113"/>
    <s v="CanOnTor/tEmpK,A132-ws"/>
    <s v="User Login Start"/>
    <e v="#N/A"/>
    <d v="2022-08-07T17:42:49"/>
    <n v="112"/>
    <s v="A132-ws"/>
  </r>
  <r>
    <s v="CanOnTor"/>
    <x v="29"/>
    <d v="2022-04-07T00:00:00"/>
    <d v="2022-04-07T07:06:49"/>
    <n v="112"/>
    <s v="L134-ws"/>
    <s v="Device Connect Network"/>
    <d v="2022-04-07T00:00:00"/>
    <d v="2022-08-07T17:15:20"/>
    <n v="106"/>
    <s v="L134-ws"/>
  </r>
  <r>
    <s v="CanOnTor"/>
    <x v="29"/>
    <d v="2022-04-07T00:00:00"/>
    <d v="2022-04-07T07:06:40"/>
    <n v="106"/>
    <s v="L134-ws"/>
    <s v="Device Start is Good"/>
    <d v="2022-04-07T00:00:00"/>
    <d v="2022-08-07T17:15:20"/>
    <e v="#N/A"/>
    <e v="#N/A"/>
  </r>
  <r>
    <s v="CanOnTor"/>
    <x v="19"/>
    <d v="2022-04-07T00:00:00"/>
    <d v="2022-04-07T07:06:33"/>
    <n v="102"/>
    <s v="Y133-ws"/>
    <s v="Device Start"/>
    <d v="2022-04-07T00:00:00"/>
    <d v="2022-08-07T17:15:20"/>
    <e v="#N/A"/>
    <e v="#N/A"/>
  </r>
  <r>
    <s v="CanOnTor"/>
    <x v="30"/>
    <d v="2022-04-07T00:00:00"/>
    <d v="2022-04-07T07:06:20"/>
    <n v="123"/>
    <s v="CanOnTor/xEmpS"/>
    <s v="User Login Start is Good"/>
    <d v="2022-04-07T00:00:00"/>
    <d v="2022-08-07T17:15:20"/>
    <n v="113"/>
    <s v="CanOnTor/xEmpS,F129-ws"/>
  </r>
  <r>
    <s v="CanOnTor"/>
    <x v="30"/>
    <d v="2022-04-07T00:00:00"/>
    <d v="2022-04-07T07:06:19"/>
    <n v="113"/>
    <s v="CanOnTor/xEmpS,F129-ws"/>
    <s v="User Login Start"/>
    <d v="2022-04-07T00:00:00"/>
    <d v="2022-08-07T17:15:20"/>
    <n v="112"/>
    <s v="F129-ws"/>
  </r>
  <r>
    <s v="CanOnTor"/>
    <x v="30"/>
    <d v="2022-04-07T00:00:00"/>
    <d v="2022-04-07T07:06:15"/>
    <n v="112"/>
    <s v="F129-ws"/>
    <s v="Device Connect Network"/>
    <d v="2022-04-07T00:00:00"/>
    <d v="2022-08-07T17:15:20"/>
    <n v="106"/>
    <s v="F129-ws"/>
  </r>
  <r>
    <s v="CanOnTor"/>
    <x v="30"/>
    <d v="2022-04-07T00:00:00"/>
    <d v="2022-04-07T07:06:06"/>
    <n v="106"/>
    <s v="F129-ws"/>
    <s v="Device Start is Good"/>
    <d v="2022-04-07T00:00:00"/>
    <d v="2022-08-07T17:15:20"/>
    <e v="#N/A"/>
    <e v="#N/A"/>
  </r>
  <r>
    <s v="CanOnTor"/>
    <x v="31"/>
    <d v="2022-04-07T00:00:00"/>
    <d v="2022-04-07T07:06:01"/>
    <n v="123"/>
    <s v="CanOnTor/uEmpC"/>
    <s v="User Login Start is Good"/>
    <d v="2022-04-07T00:00:00"/>
    <d v="2022-08-07T17:15:20"/>
    <n v="113"/>
    <s v="CanOnTor/uEmpC,C227-ws"/>
  </r>
  <r>
    <s v="CanOnTor"/>
    <x v="6"/>
    <d v="2022-04-07T00:00:00"/>
    <d v="2022-04-07T07:05:58"/>
    <n v="112"/>
    <s v="A132-ws"/>
    <s v="Device Connect Network"/>
    <d v="2022-04-07T00:00:00"/>
    <d v="2022-08-07T17:42:49"/>
    <n v="106"/>
    <s v="A132-ws"/>
  </r>
  <r>
    <s v="CanOnTor"/>
    <x v="6"/>
    <d v="2022-04-07T00:00:00"/>
    <d v="2022-04-07T07:05:49"/>
    <n v="106"/>
    <s v="A132-ws"/>
    <s v="Device Start is Good"/>
    <e v="#N/A"/>
    <d v="2022-08-07T17:42:49"/>
    <n v="102"/>
    <s v="A132-ws"/>
  </r>
  <r>
    <s v="CanOnTor"/>
    <x v="31"/>
    <d v="2022-04-07T00:00:00"/>
    <d v="2022-04-07T07:05:49"/>
    <n v="113"/>
    <s v="CanOnTor/uEmpC,C227-ws"/>
    <s v="User Login Start"/>
    <d v="2022-04-07T00:00:00"/>
    <d v="2022-08-07T17:15:20"/>
    <n v="112"/>
    <s v="C227-ws"/>
  </r>
  <r>
    <s v="CanOnTor"/>
    <x v="21"/>
    <d v="2022-04-07T00:00:00"/>
    <d v="2022-04-07T07:05:45"/>
    <n v="123"/>
    <s v="CanOnTor/tEmpK"/>
    <s v="User Login Start is Good"/>
    <d v="2022-04-07T00:00:00"/>
    <d v="2022-08-07T17:15:20"/>
    <n v="113"/>
    <s v="CanOnTor/tEmpK"/>
  </r>
  <r>
    <s v="CanOnTor"/>
    <x v="21"/>
    <d v="2022-04-07T00:00:00"/>
    <d v="2022-04-07T07:05:31"/>
    <n v="113"/>
    <s v="CanOnTor/tEmpK"/>
    <s v="User Login Start"/>
    <e v="#N/A"/>
    <d v="2022-08-07T17:15:20"/>
    <e v="#N/A"/>
    <e v="#N/A"/>
  </r>
  <r>
    <s v="CanOnTor"/>
    <x v="29"/>
    <d v="2022-04-07T00:00:00"/>
    <d v="2022-04-07T07:05:27"/>
    <n v="102"/>
    <s v="L134-ws"/>
    <s v="Device Start"/>
    <d v="2022-04-07T00:00:00"/>
    <d v="2022-08-07T17:15:20"/>
    <e v="#N/A"/>
    <e v="#N/A"/>
  </r>
  <r>
    <s v="CanOnTor"/>
    <x v="31"/>
    <d v="2022-04-07T00:00:00"/>
    <d v="2022-04-07T07:05:02"/>
    <n v="112"/>
    <s v="C227-ws"/>
    <s v="Device Connect Network"/>
    <d v="2022-04-07T00:00:00"/>
    <d v="2022-08-07T17:15:20"/>
    <n v="106"/>
    <s v="C227-ws"/>
  </r>
  <r>
    <s v="CanOnTor"/>
    <x v="31"/>
    <d v="2022-04-07T00:00:00"/>
    <d v="2022-04-07T07:04:53"/>
    <n v="106"/>
    <s v="C227-ws"/>
    <s v="Device Start is Good"/>
    <d v="2022-04-07T00:00:00"/>
    <d v="2022-08-07T17:15:20"/>
    <n v="102"/>
    <s v="C227-ws"/>
  </r>
  <r>
    <s v="CanOnTor"/>
    <x v="6"/>
    <d v="2022-04-07T00:00:00"/>
    <d v="2022-04-07T07:04:46"/>
    <n v="102"/>
    <s v="A132-ws"/>
    <s v="Device Start"/>
    <e v="#N/A"/>
    <d v="2022-08-07T17:42:49"/>
    <e v="#N/A"/>
    <e v="#N/A"/>
  </r>
  <r>
    <s v="CanOnWat"/>
    <x v="20"/>
    <d v="2022-04-07T00:00:00"/>
    <d v="2022-04-07T07:04:12"/>
    <n v="112"/>
    <s v=",CanOnWat/fEmpV"/>
    <s v="Device Connect Network"/>
    <e v="#N/A"/>
    <d v="2022-08-07T17:15:20"/>
    <e v="#N/A"/>
    <e v="#N/A"/>
  </r>
  <r>
    <s v="CanOnTor"/>
    <x v="31"/>
    <d v="2022-04-07T00:00:00"/>
    <d v="2022-04-07T07:03:52"/>
    <n v="102"/>
    <s v="C227-ws"/>
    <s v="Device Start"/>
    <d v="2022-04-07T00:00:00"/>
    <d v="2022-08-07T17:15:20"/>
    <e v="#N/A"/>
    <e v="#N/A"/>
  </r>
  <r>
    <s v="CanOnTor"/>
    <x v="30"/>
    <d v="2022-04-07T00:00:00"/>
    <d v="2022-04-07T07:03:15"/>
    <n v="102"/>
    <s v="F129-ws"/>
    <s v="Device Start"/>
    <d v="2022-04-07T00:00:00"/>
    <d v="2022-08-07T17:15:20"/>
    <e v="#N/A"/>
    <e v="#N/A"/>
  </r>
  <r>
    <s v="CanOnWat"/>
    <x v="25"/>
    <d v="2022-04-07T00:00:00"/>
    <d v="2022-04-07T07:03:09"/>
    <n v="112"/>
    <s v=",CanOnWat/oEmpJ"/>
    <s v="Device Connect Network"/>
    <d v="2022-04-07T00:00:00"/>
    <d v="2022-08-07T17:15:20"/>
    <e v="#N/A"/>
    <e v="#N/A"/>
  </r>
  <r>
    <s v="CanOnWat"/>
    <x v="33"/>
    <d v="2022-04-07T00:00:00"/>
    <d v="2022-04-07T07:02:05"/>
    <n v="123"/>
    <s v="CanOnWat/uEmpC"/>
    <s v="User Login Start is Good"/>
    <d v="2022-04-07T00:00:00"/>
    <d v="2022-08-07T17:15:20"/>
    <n v="113"/>
    <s v="CanOnWat/uEmpC"/>
  </r>
  <r>
    <s v="CanOnWat"/>
    <x v="33"/>
    <d v="2022-04-07T00:00:00"/>
    <d v="2022-04-07T07:01:51"/>
    <n v="113"/>
    <s v="CanOnWat/uEmpC"/>
    <s v="User Login Start"/>
    <d v="2022-04-07T00:00:00"/>
    <d v="2022-08-07T17:15:20"/>
    <n v="112"/>
    <s v=",CanOnWat/uEmpC"/>
  </r>
  <r>
    <s v="CanOnTor"/>
    <x v="21"/>
    <d v="2022-04-07T00:00:00"/>
    <d v="2022-04-07T06:58:43"/>
    <n v="112"/>
    <s v=",CanOnTor/tEmpK"/>
    <s v="Device Connect Network"/>
    <d v="2022-04-07T00:00:00"/>
    <d v="2022-08-07T17:15:20"/>
    <e v="#N/A"/>
    <e v="#N/A"/>
  </r>
  <r>
    <s v="CanOnTor"/>
    <x v="22"/>
    <d v="2022-04-07T00:00:00"/>
    <d v="2022-04-07T06:55:59"/>
    <n v="123"/>
    <s v="CanOnTor/cEmpZ"/>
    <s v="User Login Start is Good"/>
    <d v="2022-04-07T00:00:00"/>
    <d v="2022-08-07T17:16:13"/>
    <n v="113"/>
    <s v="CanOnTor/cEmpZ,Q216-ws"/>
  </r>
  <r>
    <s v="CanOnTor"/>
    <x v="22"/>
    <d v="2022-04-07T00:00:00"/>
    <d v="2022-04-07T06:55:55"/>
    <n v="113"/>
    <s v="CanOnTor/cEmpZ,Q216-ws"/>
    <s v="User Login Start"/>
    <d v="2022-04-07T00:00:00"/>
    <d v="2022-08-07T17:16:13"/>
    <n v="112"/>
    <s v="Q216-ws"/>
  </r>
  <r>
    <s v="CanOnWat"/>
    <x v="33"/>
    <d v="2022-04-07T00:00:00"/>
    <d v="2022-04-07T06:55:49"/>
    <n v="112"/>
    <s v=",CanOnWat/uEmpC"/>
    <s v="Device Connect Network"/>
    <d v="2022-04-07T00:00:00"/>
    <d v="2022-08-07T17:15:20"/>
    <e v="#N/A"/>
    <e v="#N/A"/>
  </r>
  <r>
    <s v="CanOnTor"/>
    <x v="22"/>
    <d v="2022-04-07T00:00:00"/>
    <d v="2022-04-07T06:54:50"/>
    <n v="112"/>
    <s v="Q216-ws"/>
    <s v="Device Connect Network"/>
    <d v="2022-04-07T00:00:00"/>
    <d v="2022-08-07T17:16:13"/>
    <n v="106"/>
    <s v="Q216-ws"/>
  </r>
  <r>
    <s v="CanOnTor"/>
    <x v="22"/>
    <d v="2022-04-07T00:00:00"/>
    <d v="2022-04-07T06:54:41"/>
    <n v="106"/>
    <s v="Q216-ws"/>
    <s v="Device Start is Good"/>
    <d v="2022-04-07T00:00:00"/>
    <d v="2022-08-07T17:16:13"/>
    <n v="102"/>
    <s v="Q216-ws"/>
  </r>
  <r>
    <s v="CanOnTor"/>
    <x v="24"/>
    <d v="2022-04-07T00:00:00"/>
    <d v="2022-04-07T06:53:11"/>
    <n v="123"/>
    <s v="CanOnTor/cEmpZ"/>
    <s v="User Login Start is Good"/>
    <d v="2022-04-07T00:00:00"/>
    <e v="#N/A"/>
    <n v="113"/>
    <s v="CanOnTor/cEmpZ"/>
  </r>
  <r>
    <s v="CanOnTor"/>
    <x v="24"/>
    <d v="2022-04-07T00:00:00"/>
    <d v="2022-04-07T06:53:03"/>
    <n v="113"/>
    <s v="CanOnTor/cEmpZ"/>
    <s v="User Login Start"/>
    <d v="2022-04-07T00:00:00"/>
    <e v="#N/A"/>
    <n v="112"/>
    <s v=",CanOnTor/cEmpZ"/>
  </r>
  <r>
    <s v="CanOnTor"/>
    <x v="22"/>
    <d v="2022-04-07T00:00:00"/>
    <d v="2022-04-07T06:51:58"/>
    <n v="102"/>
    <s v="Q216-ws"/>
    <s v="Device Start"/>
    <d v="2022-04-07T00:00:00"/>
    <d v="2022-08-07T17:16:13"/>
    <e v="#N/A"/>
    <e v="#N/A"/>
  </r>
  <r>
    <s v="CanOnTor"/>
    <x v="24"/>
    <d v="2022-04-07T00:00:00"/>
    <d v="2022-04-07T06:46:21"/>
    <n v="112"/>
    <s v=",CanOnTor/cEmpZ"/>
    <s v="Device Connect Network"/>
    <e v="#N/A"/>
    <e v="#N/A"/>
    <e v="#N/A"/>
    <e v="#N/A"/>
  </r>
  <r>
    <s v="CanOnWat"/>
    <x v="34"/>
    <d v="2022-04-07T00:00:00"/>
    <d v="2022-04-07T06:35:54"/>
    <n v="123"/>
    <s v="CanOnWat/vEmpQ"/>
    <s v="User Login Start is Good"/>
    <d v="2022-04-07T00:00:00"/>
    <d v="2022-08-07T17:15:20"/>
    <n v="113"/>
    <s v="CanOnWat/vEmpQ,S141-ws"/>
  </r>
  <r>
    <s v="CanOnWat"/>
    <x v="34"/>
    <d v="2022-04-07T00:00:00"/>
    <d v="2022-04-07T06:35:51"/>
    <n v="113"/>
    <s v="CanOnWat/vEmpQ,S141-ws"/>
    <s v="User Login Start"/>
    <d v="2022-04-07T00:00:00"/>
    <d v="2022-08-07T17:15:20"/>
    <n v="112"/>
    <s v="S141-ws"/>
  </r>
  <r>
    <s v="CanOnTor"/>
    <x v="36"/>
    <d v="2022-04-07T00:00:00"/>
    <d v="2022-04-07T06:35:46"/>
    <n v="123"/>
    <s v="CanOnTor/nEmpY"/>
    <s v="User Login Start is Good"/>
    <d v="2022-04-07T00:00:00"/>
    <d v="2022-08-07T17:42:49"/>
    <n v="113"/>
    <s v="CanOnTor/nEmpY,S101-ws"/>
  </r>
  <r>
    <s v="CanOnTor"/>
    <x v="36"/>
    <d v="2022-04-07T00:00:00"/>
    <d v="2022-04-07T06:35:32"/>
    <n v="113"/>
    <s v="CanOnTor/nEmpY,S101-ws"/>
    <s v="User Login Start"/>
    <d v="2022-04-07T00:00:00"/>
    <d v="2022-08-07T17:42:49"/>
    <n v="112"/>
    <s v="S101-ws"/>
  </r>
  <r>
    <s v="CanOnWat"/>
    <x v="32"/>
    <d v="2022-04-07T00:00:00"/>
    <d v="2022-04-07T06:35:20"/>
    <n v="123"/>
    <s v="CanOnWat/vEmpQ"/>
    <s v="User Login Start is Good"/>
    <d v="2022-04-07T00:00:00"/>
    <d v="2022-08-07T17:42:49"/>
    <n v="113"/>
    <s v="CanOnWat/vEmpQ"/>
  </r>
  <r>
    <s v="CanOnWat"/>
    <x v="32"/>
    <d v="2022-04-07T00:00:00"/>
    <d v="2022-04-07T06:35:07"/>
    <n v="113"/>
    <s v="CanOnWat/vEmpQ"/>
    <s v="User Login Start"/>
    <e v="#N/A"/>
    <d v="2022-08-07T17:42:49"/>
    <n v="112"/>
    <s v=",CanOnWat/vEmpQ"/>
  </r>
  <r>
    <s v="CanOnTor"/>
    <x v="35"/>
    <d v="2022-04-07T00:00:00"/>
    <d v="2022-04-07T06:35:02"/>
    <n v="123"/>
    <s v="CanOnTor/nEmpY"/>
    <s v="User Login Start is Good"/>
    <d v="2022-04-07T00:00:00"/>
    <d v="2022-08-07T17:16:13"/>
    <n v="113"/>
    <s v="CanOnTor/nEmpY"/>
  </r>
  <r>
    <s v="CanOnTor"/>
    <x v="35"/>
    <d v="2022-04-07T00:00:00"/>
    <d v="2022-04-07T06:34:57"/>
    <n v="113"/>
    <s v="CanOnTor/nEmpY"/>
    <s v="User Login Start"/>
    <d v="2022-04-07T00:00:00"/>
    <d v="2022-08-07T17:16:13"/>
    <n v="112"/>
    <s v=",CanOnTor/nEmpY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5">
  <r>
    <s v="CanOnWat"/>
    <s v="55:CB:D4:D1"/>
    <d v="2022-08-07T00:00:00"/>
    <d v="2022-08-07T08:01:48"/>
    <n v="106"/>
    <s v="T235-ws"/>
    <s v="Device Start is Good"/>
    <d v="2022-08-07T00:00:00"/>
    <d v="2022-08-07T07:58:58"/>
    <n v="102"/>
    <s v="T235-ws"/>
    <n v="2.8333333355840296"/>
  </r>
  <r>
    <s v="CanOnWat"/>
    <s v="79:2A:9A:94"/>
    <d v="2022-08-07T00:00:00"/>
    <d v="2022-08-07T07:57:06"/>
    <n v="106"/>
    <s v="A236-ws"/>
    <s v="Device Start is Good"/>
    <d v="2022-08-07T00:00:00"/>
    <d v="2022-08-07T07:56:00"/>
    <n v="102"/>
    <s v="A236-ws"/>
    <n v="1.0999999952036887"/>
  </r>
  <r>
    <s v="CanOnTor"/>
    <s v="C4:11:70:B1"/>
    <d v="2022-08-07T00:00:00"/>
    <d v="2022-08-07T07:51:39"/>
    <n v="106"/>
    <s v="T217-ws"/>
    <s v="Device Start is Good"/>
    <d v="2022-08-07T00:00:00"/>
    <d v="2022-08-07T07:50:55"/>
    <n v="102"/>
    <s v="T217-ws"/>
    <n v="0.7333333371207118"/>
  </r>
  <r>
    <s v="CanOnWat"/>
    <s v="B6:83:DB:12"/>
    <d v="2022-08-07T00:00:00"/>
    <d v="2022-08-07T07:50:04"/>
    <n v="106"/>
    <s v="F182-ws"/>
    <s v="Device Start is Good"/>
    <d v="2022-08-07T00:00:00"/>
    <d v="2022-08-07T07:49:10"/>
    <n v="102"/>
    <s v="F182-ws"/>
    <n v="0.90000000083819032"/>
  </r>
  <r>
    <s v="CanOnWat"/>
    <s v="FF:07:87:12"/>
    <d v="2022-08-07T00:00:00"/>
    <d v="2022-08-07T07:48:08"/>
    <n v="106"/>
    <s v="S226-ws"/>
    <s v="Device Start is Good"/>
    <d v="2022-08-07T00:00:00"/>
    <d v="2022-08-07T07:47:10"/>
    <n v="102"/>
    <s v="S226-ws"/>
    <n v="0.96666666213423014"/>
  </r>
  <r>
    <s v="CanOnWat"/>
    <s v="A4:54:71:29"/>
    <d v="2022-08-07T00:00:00"/>
    <d v="2022-08-07T07:47:41"/>
    <n v="106"/>
    <s v="A182-ws"/>
    <s v="Device Start is Good"/>
    <d v="2022-08-07T00:00:00"/>
    <d v="2022-08-07T07:46:35"/>
    <e v="#N/A"/>
    <s v="A182-ws"/>
    <n v="1.0999999952036887"/>
  </r>
  <r>
    <s v="CanOnWat"/>
    <s v="9D:0B:FD:17"/>
    <d v="2022-08-07T00:00:00"/>
    <d v="2022-08-07T07:47:07"/>
    <n v="106"/>
    <s v="F184-ws"/>
    <s v="Device Start is Good"/>
    <d v="2022-08-07T00:00:00"/>
    <d v="2022-08-07T07:45:59"/>
    <n v="102"/>
    <s v="F184-ws"/>
    <n v="1.1333333363290876"/>
  </r>
  <r>
    <s v="CanOnWat"/>
    <s v="82:3E:85:75"/>
    <d v="2022-08-07T00:00:00"/>
    <d v="2022-08-07T07:46:34"/>
    <n v="106"/>
    <s v="V157-ws"/>
    <s v="Device Start is Good"/>
    <d v="2022-08-07T00:00:00"/>
    <d v="2022-08-07T07:45:32"/>
    <n v="102"/>
    <s v="V157-ws"/>
    <n v="1.0333333339076489"/>
  </r>
  <r>
    <s v="CanOnWat"/>
    <s v="D7:35:DD:EB"/>
    <d v="2022-08-07T00:00:00"/>
    <d v="2022-08-07T07:45:43"/>
    <n v="106"/>
    <s v="C225-ws"/>
    <s v="Device Start is Good"/>
    <d v="2022-08-07T00:00:00"/>
    <d v="2022-08-07T07:44:50"/>
    <n v="102"/>
    <s v="C225-ws"/>
    <n v="0.88333333027549088"/>
  </r>
  <r>
    <s v="CanOnTor"/>
    <s v="E7:54:74:CB"/>
    <d v="2022-08-07T00:00:00"/>
    <d v="2022-08-07T07:44:18"/>
    <n v="106"/>
    <s v="Y132-ws"/>
    <s v="Device Start is Good"/>
    <d v="2022-08-07T00:00:00"/>
    <d v="2022-08-07T07:43:10"/>
    <n v="102"/>
    <s v="Y132-ws"/>
    <n v="1.1333333363290876"/>
  </r>
  <r>
    <s v="CanOnTor"/>
    <s v="D1:8B:C9:44"/>
    <d v="2022-08-07T00:00:00"/>
    <d v="2022-08-07T07:40:44"/>
    <n v="106"/>
    <s v="F110-ws"/>
    <s v="Device Start is Good"/>
    <d v="2022-08-07T00:00:00"/>
    <d v="2022-08-07T07:39:30"/>
    <n v="102"/>
    <s v="F110-ws"/>
    <n v="1.2333333387505263"/>
  </r>
  <r>
    <s v="CanOnTor"/>
    <s v="8A:B3:11:EC"/>
    <d v="2022-08-07T00:00:00"/>
    <d v="2022-08-07T07:31:59"/>
    <n v="106"/>
    <s v="S194-ws"/>
    <s v="Device Start is Good"/>
    <d v="2022-08-07T00:00:00"/>
    <d v="2022-08-07T07:30:43"/>
    <n v="102"/>
    <s v="S194-ws"/>
    <n v="1.2666666693985462"/>
  </r>
  <r>
    <s v="CanOnWat"/>
    <s v="BA:23:E1:1A"/>
    <d v="2022-08-07T00:00:00"/>
    <d v="2022-08-07T07:27:25"/>
    <n v="106"/>
    <s v="J167-ws"/>
    <s v="Device Start is Good"/>
    <d v="2022-08-07T00:00:00"/>
    <d v="2022-08-07T07:26:28"/>
    <n v="102"/>
    <s v="J167-ws"/>
    <n v="0.95000000204890966"/>
  </r>
  <r>
    <s v="CanOnWat"/>
    <s v="0E:69:F6:55"/>
    <d v="2022-08-07T00:00:00"/>
    <d v="2022-08-07T07:20:27"/>
    <n v="106"/>
    <s v="J165-ws"/>
    <s v="Device Start is Good"/>
    <d v="2022-08-07T00:00:00"/>
    <d v="2022-08-07T07:19:06"/>
    <n v="102"/>
    <s v="J165-ws"/>
    <n v="1.3500000012572855"/>
  </r>
  <r>
    <s v="CanOnWat"/>
    <s v="14:F8:EA:95"/>
    <d v="2022-08-07T00:00:00"/>
    <d v="2022-08-07T07:16:09"/>
    <n v="106"/>
    <s v="V175-ws"/>
    <s v="Device Start is Good"/>
    <d v="2022-08-07T00:00:00"/>
    <d v="2022-08-07T07:15:08"/>
    <n v="102"/>
    <s v="V175-ws"/>
    <n v="1.0166666633449495"/>
  </r>
  <r>
    <s v="CanOnTor"/>
    <s v="FD:FF:29:B4"/>
    <d v="2022-08-07T00:00:00"/>
    <d v="2022-08-07T07:15:13"/>
    <n v="106"/>
    <s v="L227-ws"/>
    <s v="Device Start is Good"/>
    <d v="2022-08-07T00:00:00"/>
    <d v="2022-08-07T07:14:23"/>
    <n v="102"/>
    <s v="L227-ws"/>
    <n v="0.8333333395421505"/>
  </r>
  <r>
    <s v="CanOnTor"/>
    <s v="E9:36:75:FE"/>
    <d v="2022-08-07T00:00:00"/>
    <d v="2022-08-07T07:12:34"/>
    <n v="106"/>
    <s v="V111-ws"/>
    <s v="Device Start is Good"/>
    <d v="2022-08-07T00:00:00"/>
    <d v="2022-08-07T07:11:13"/>
    <n v="102"/>
    <s v="V111-ws"/>
    <n v="1.3500000012572855"/>
  </r>
  <r>
    <s v="CanOnWat"/>
    <s v="E4:E8:DD:C4"/>
    <d v="2022-08-07T00:00:00"/>
    <d v="2022-08-07T07:11:24"/>
    <n v="106"/>
    <s v="Y130-ws"/>
    <s v="Device Start is Good"/>
    <d v="2022-08-07T00:00:00"/>
    <d v="2022-08-07T07:10:30"/>
    <n v="102"/>
    <s v="Y130-ws"/>
    <n v="0.90000000083819032"/>
  </r>
  <r>
    <s v="CanOnTor"/>
    <s v="DA:A8:0D:46"/>
    <d v="2022-08-07T00:00:00"/>
    <d v="2022-08-07T07:06:29"/>
    <n v="106"/>
    <s v="Y133-ws"/>
    <s v="Device Start is Good"/>
    <d v="2022-08-07T00:00:00"/>
    <d v="2022-08-07T07:05:35"/>
    <n v="102"/>
    <s v="Y133-ws"/>
    <n v="0.90000000083819032"/>
  </r>
  <r>
    <s v="CanOnTor"/>
    <s v="FF:36:2E:F1"/>
    <d v="2022-08-07T00:00:00"/>
    <d v="2022-08-07T07:06:27"/>
    <n v="106"/>
    <s v="L134-ws"/>
    <s v="Device Start is Good"/>
    <d v="2022-08-07T00:00:00"/>
    <d v="2022-08-07T07:05:16"/>
    <n v="102"/>
    <s v="L134-ws"/>
    <n v="1.183333327062428"/>
  </r>
  <r>
    <s v="CanOnTor"/>
    <s v="3E:05:1F:1C"/>
    <d v="2022-08-07T00:00:00"/>
    <d v="2022-08-07T07:05:38"/>
    <n v="106"/>
    <s v="A132-ws"/>
    <s v="Device Start is Good"/>
    <d v="2022-08-07T00:00:00"/>
    <d v="2022-08-07T07:04:29"/>
    <n v="102"/>
    <s v="A132-ws"/>
    <n v="1.1500000068917871"/>
  </r>
  <r>
    <s v="CanOnTor"/>
    <s v="E5:F1:3B:22"/>
    <d v="2022-08-07T00:00:00"/>
    <d v="2022-08-07T07:05:02"/>
    <n v="106"/>
    <s v="F129-ws"/>
    <s v="Device Start is Good"/>
    <d v="2022-08-07T00:00:00"/>
    <d v="2022-08-07T07:01:52"/>
    <e v="#N/A"/>
    <s v="F129-ws"/>
    <n v="3.1666666630189866"/>
  </r>
  <r>
    <s v="CanOnTor"/>
    <s v="DA:A0:73:E2"/>
    <d v="2022-08-07T00:00:00"/>
    <d v="2022-08-07T07:03:16"/>
    <n v="106"/>
    <s v="C227-ws"/>
    <s v="Device Start is Good"/>
    <d v="2022-08-07T00:00:00"/>
    <d v="2022-08-07T07:02:32"/>
    <n v="102"/>
    <s v="C227-ws"/>
    <n v="0.73333332664333284"/>
  </r>
  <r>
    <s v="CanOnTor"/>
    <s v="5B:09:7C:0B"/>
    <d v="2022-08-07T00:00:00"/>
    <d v="2022-08-07T06:59:01"/>
    <n v="106"/>
    <s v="Q216-ws"/>
    <s v="Device Start is Good"/>
    <d v="2022-08-07T00:00:00"/>
    <d v="2022-08-07T06:56:15"/>
    <n v="102"/>
    <s v="Q216-ws"/>
    <n v="2.7666666638106108"/>
  </r>
  <r>
    <s v="CanOnWat"/>
    <s v="BA:30:70:0C"/>
    <d v="2022-08-07T00:00:00"/>
    <d v="2022-08-07T06:35:12"/>
    <n v="106"/>
    <s v="S141-ws"/>
    <s v="Device Start is Good"/>
    <d v="2022-08-07T00:00:00"/>
    <d v="2022-08-07T06:34:07"/>
    <n v="102"/>
    <s v="S141-ws"/>
    <n v="1.0833333351183683"/>
  </r>
  <r>
    <s v="CanOnTor"/>
    <s v="39:8D:F3:63"/>
    <d v="2022-08-07T00:00:00"/>
    <d v="2022-08-07T06:34:22"/>
    <n v="106"/>
    <s v="S101-ws"/>
    <s v="Device Start is Good"/>
    <d v="2022-08-07T00:00:00"/>
    <d v="2022-08-07T06:33:28"/>
    <n v="102"/>
    <s v="S101-ws"/>
    <n v="0.90000000083819032"/>
  </r>
  <r>
    <s v="CanOnWat"/>
    <s v="55:CB:D4:D1"/>
    <d v="2022-07-07T00:00:00"/>
    <d v="2022-07-07T08:02:05"/>
    <n v="106"/>
    <s v="T235-ws"/>
    <s v="Device Start is Good"/>
    <d v="2022-07-07T00:00:00"/>
    <d v="2022-07-07T07:59:12"/>
    <n v="102"/>
    <s v="T235-ws"/>
    <n v="2.8833333263173699"/>
  </r>
  <r>
    <s v="CanOnWat"/>
    <s v="79:2A:9A:94"/>
    <d v="2022-07-07T00:00:00"/>
    <d v="2022-07-07T07:58:00"/>
    <n v="106"/>
    <s v="A236-ws"/>
    <s v="Device Start is Good"/>
    <d v="2022-07-07T00:00:00"/>
    <d v="2022-07-07T07:56:52"/>
    <n v="102"/>
    <s v="A236-ws"/>
    <n v="1.1333333258517087"/>
  </r>
  <r>
    <s v="CanOnTor"/>
    <s v="C4:11:70:B1"/>
    <d v="2022-07-07T00:00:00"/>
    <d v="2022-07-07T07:52:21"/>
    <n v="106"/>
    <s v="T217-ws"/>
    <s v="Device Start is Good"/>
    <d v="2022-07-07T00:00:00"/>
    <d v="2022-07-07T07:51:01"/>
    <n v="102"/>
    <s v="T217-ws"/>
    <n v="1.333333330694586"/>
  </r>
  <r>
    <s v="CanOnWat"/>
    <s v="B6:83:DB:12"/>
    <d v="2022-07-07T00:00:00"/>
    <d v="2022-07-07T07:50:51"/>
    <n v="106"/>
    <s v="F182-ws"/>
    <s v="Device Start is Good"/>
    <d v="2022-07-07T00:00:00"/>
    <d v="2022-07-07T07:50:03"/>
    <n v="102"/>
    <s v="F182-ws"/>
    <n v="0.79999999841675162"/>
  </r>
  <r>
    <s v="CanOnWat"/>
    <s v="FF:07:87:12"/>
    <d v="2022-07-07T00:00:00"/>
    <d v="2022-07-07T07:47:52"/>
    <n v="106"/>
    <s v="S226-ws"/>
    <s v="Device Start is Good"/>
    <d v="2022-07-07T00:00:00"/>
    <d v="2022-07-07T07:47:06"/>
    <n v="102"/>
    <s v="S226-ws"/>
    <n v="0.76666666776873171"/>
  </r>
  <r>
    <s v="CanOnWat"/>
    <s v="A4:54:71:29"/>
    <d v="2022-07-07T00:00:00"/>
    <d v="2022-07-07T07:47:46"/>
    <n v="106"/>
    <s v="A182-ws"/>
    <s v="Device Start is Good"/>
    <d v="2022-07-07T00:00:00"/>
    <d v="2022-07-07T07:46:49"/>
    <n v="102"/>
    <s v="A182-ws"/>
    <n v="0.95000000204890966"/>
  </r>
  <r>
    <s v="CanOnWat"/>
    <s v="82:3E:85:75"/>
    <d v="2022-07-07T00:00:00"/>
    <d v="2022-07-07T07:47:38"/>
    <n v="106"/>
    <s v="V157-ws"/>
    <s v="Device Start is Good"/>
    <d v="2022-07-07T00:00:00"/>
    <d v="2022-07-07T07:46:35"/>
    <n v="102"/>
    <s v="V157-ws"/>
    <n v="1.0500000044703484"/>
  </r>
  <r>
    <s v="CanOnWat"/>
    <s v="9D:0B:FD:17"/>
    <d v="2022-07-07T00:00:00"/>
    <d v="2022-07-07T07:46:30"/>
    <n v="106"/>
    <s v="F184-ws"/>
    <s v="Device Start is Good"/>
    <d v="2022-07-07T00:00:00"/>
    <d v="2022-07-07T07:45:19"/>
    <n v="102"/>
    <s v="F184-ws"/>
    <n v="1.183333337539807"/>
  </r>
  <r>
    <s v="CanOnWat"/>
    <s v="D7:35:DD:EB"/>
    <d v="2022-07-07T00:00:00"/>
    <d v="2022-07-07T07:45:26"/>
    <n v="106"/>
    <s v="C225-ws"/>
    <s v="Device Start is Good"/>
    <d v="2022-07-07T00:00:00"/>
    <d v="2022-07-07T07:44:09"/>
    <n v="102"/>
    <s v="C225-ws"/>
    <n v="1.2833333399612457"/>
  </r>
  <r>
    <s v="CanOnTor"/>
    <s v="E7:54:74:CB"/>
    <d v="2022-07-07T00:00:00"/>
    <d v="2022-07-07T07:44:32"/>
    <n v="106"/>
    <s v="Y132-ws"/>
    <s v="Device Start is Good"/>
    <d v="2022-07-07T00:00:00"/>
    <d v="2022-07-07T07:43:44"/>
    <n v="102"/>
    <s v="Y132-ws"/>
    <n v="0.79999999841675162"/>
  </r>
  <r>
    <s v="CanOnTor"/>
    <s v="D1:8B:C9:44"/>
    <d v="2022-07-07T00:00:00"/>
    <d v="2022-07-07T07:41:17"/>
    <n v="106"/>
    <s v="F110-ws"/>
    <s v="Device Start is Good"/>
    <d v="2022-07-07T00:00:00"/>
    <d v="2022-07-07T07:39:57"/>
    <n v="102"/>
    <s v="F110-ws"/>
    <n v="1.333333330694586"/>
  </r>
  <r>
    <s v="CanOnTor"/>
    <s v="8A:B3:11:EC"/>
    <d v="2022-07-07T00:00:00"/>
    <d v="2022-07-07T07:31:28"/>
    <n v="106"/>
    <s v="S194-ws"/>
    <s v="Device Start is Good"/>
    <d v="2022-07-07T00:00:00"/>
    <d v="2022-07-07T07:30:05"/>
    <n v="102"/>
    <s v="S194-ws"/>
    <n v="1.3833333319053054"/>
  </r>
  <r>
    <s v="CanOnWat"/>
    <s v="BA:23:E1:1A"/>
    <d v="2022-07-07T00:00:00"/>
    <d v="2022-07-07T07:27:28"/>
    <n v="106"/>
    <s v="J167-ws"/>
    <s v="Device Start is Good"/>
    <d v="2022-07-07T00:00:00"/>
    <d v="2022-07-07T07:26:05"/>
    <n v="102"/>
    <s v="J167-ws"/>
    <n v="1.3833333423826844"/>
  </r>
  <r>
    <s v="CanOnWat"/>
    <s v="0E:69:F6:55"/>
    <d v="2022-07-07T00:00:00"/>
    <d v="2022-07-07T07:19:29"/>
    <n v="106"/>
    <s v="J165-ws"/>
    <s v="Device Start is Good"/>
    <d v="2022-07-07T00:00:00"/>
    <d v="2022-07-07T07:18:25"/>
    <n v="102"/>
    <s v="J165-ws"/>
    <n v="1.0666666750330478"/>
  </r>
  <r>
    <s v="CanOnWat"/>
    <s v="14:F8:EA:95"/>
    <d v="2022-07-07T00:00:00"/>
    <d v="2022-07-07T07:15:41"/>
    <n v="106"/>
    <s v="V175-ws"/>
    <s v="Device Start is Good"/>
    <d v="2022-07-07T00:00:00"/>
    <d v="2022-07-07T07:14:36"/>
    <n v="102"/>
    <s v="V175-ws"/>
    <n v="1.0833333246409893"/>
  </r>
  <r>
    <s v="CanOnTor"/>
    <s v="FD:FF:29:B4"/>
    <d v="2022-07-07T00:00:00"/>
    <d v="2022-07-07T07:14:22"/>
    <n v="106"/>
    <s v="L227-ws"/>
    <s v="Device Start is Good"/>
    <d v="2022-07-07T00:00:00"/>
    <d v="2022-07-07T07:13:19"/>
    <n v="102"/>
    <s v="L227-ws"/>
    <n v="1.0500000044703484"/>
  </r>
  <r>
    <s v="CanOnTor"/>
    <s v="E9:36:75:FE"/>
    <d v="2022-07-07T00:00:00"/>
    <d v="2022-07-07T07:11:59"/>
    <n v="106"/>
    <s v="V111-ws"/>
    <s v="Device Start is Good"/>
    <d v="2022-07-07T00:00:00"/>
    <d v="2022-07-07T07:10:47"/>
    <n v="102"/>
    <s v="V111-ws"/>
    <n v="1.1999999976251274"/>
  </r>
  <r>
    <s v="CanOnWat"/>
    <s v="E4:E8:DD:C4"/>
    <d v="2022-07-07T00:00:00"/>
    <d v="2022-07-07T07:11:33"/>
    <n v="106"/>
    <s v="Y130-ws"/>
    <s v="Device Start is Good"/>
    <d v="2022-07-07T00:00:00"/>
    <d v="2022-07-07T07:10:41"/>
    <n v="102"/>
    <s v="Y130-ws"/>
    <n v="0.86666667019017041"/>
  </r>
  <r>
    <s v="CanOnTor"/>
    <s v="DA:A8:0D:46"/>
    <d v="2022-07-07T00:00:00"/>
    <d v="2022-07-07T07:08:02"/>
    <n v="106"/>
    <s v="Y133-ws"/>
    <s v="Device Start is Good"/>
    <d v="2022-07-07T00:00:00"/>
    <d v="2022-07-07T07:06:45"/>
    <n v="102"/>
    <s v="Y133-ws"/>
    <n v="1.2833333294838667"/>
  </r>
  <r>
    <s v="CanOnTor"/>
    <s v="FF:36:2E:F1"/>
    <d v="2022-07-07T00:00:00"/>
    <d v="2022-07-07T07:05:46"/>
    <n v="106"/>
    <s v="L134-ws"/>
    <s v="Device Start is Good"/>
    <d v="2022-07-07T00:00:00"/>
    <d v="2022-07-07T07:04:57"/>
    <n v="102"/>
    <s v="L134-ws"/>
    <n v="0.81666666897945106"/>
  </r>
  <r>
    <s v="CanOnTor"/>
    <s v="3E:05:1F:1C"/>
    <d v="2022-07-07T00:00:00"/>
    <d v="2022-07-07T07:05:46"/>
    <n v="106"/>
    <s v="A132-ws"/>
    <s v="Device Start is Good"/>
    <d v="2022-07-07T00:00:00"/>
    <d v="2022-07-07T07:04:41"/>
    <n v="102"/>
    <s v="A132-ws"/>
    <n v="1.0833333351183683"/>
  </r>
  <r>
    <s v="CanOnTor"/>
    <s v="E5:F1:3B:22"/>
    <d v="2022-07-07T00:00:00"/>
    <d v="2022-07-07T07:05:17"/>
    <n v="106"/>
    <s v="F129-ws"/>
    <s v="Device Start is Good"/>
    <d v="2022-07-07T00:00:00"/>
    <d v="2022-07-07T07:02:23"/>
    <e v="#N/A"/>
    <s v="F129-ws"/>
    <n v="2.8999999968800694"/>
  </r>
  <r>
    <s v="CanOnTor"/>
    <s v="DA:A0:73:E2"/>
    <d v="2022-07-07T00:00:00"/>
    <d v="2022-07-07T07:03:11"/>
    <n v="106"/>
    <s v="C227-ws"/>
    <s v="Device Start is Good"/>
    <d v="2022-07-07T00:00:00"/>
    <d v="2022-07-07T07:02:24"/>
    <n v="102"/>
    <s v="C227-ws"/>
    <n v="0.78333332785405219"/>
  </r>
  <r>
    <s v="CanOnTor"/>
    <s v="5B:09:7C:0B"/>
    <d v="2022-07-07T00:00:00"/>
    <d v="2022-07-07T07:00:05"/>
    <n v="106"/>
    <s v="Q216-ws"/>
    <s v="Device Start is Good"/>
    <d v="2022-07-07T00:00:00"/>
    <d v="2022-07-07T06:57:23"/>
    <n v="102"/>
    <s v="Q216-ws"/>
    <n v="2.699999992037192"/>
  </r>
  <r>
    <s v="CanOnWat"/>
    <s v="BA:30:70:0C"/>
    <d v="2022-07-07T00:00:00"/>
    <d v="2022-07-07T06:34:46"/>
    <n v="106"/>
    <s v="S141-ws"/>
    <s v="Device Start is Good"/>
    <d v="2022-07-07T00:00:00"/>
    <d v="2022-07-07T06:33:55"/>
    <n v="102"/>
    <s v="S141-ws"/>
    <n v="0.84999999962747097"/>
  </r>
  <r>
    <s v="CanOnTor"/>
    <s v="39:8D:F3:63"/>
    <d v="2022-07-07T00:00:00"/>
    <d v="2022-07-07T06:34:31"/>
    <n v="106"/>
    <s v="S101-ws"/>
    <s v="Device Start is Good"/>
    <d v="2022-07-07T00:00:00"/>
    <d v="2022-07-07T06:33:08"/>
    <n v="102"/>
    <s v="S101-ws"/>
    <n v="1.3833333319053054"/>
  </r>
  <r>
    <s v="CanOnWat"/>
    <s v="55:CB:D4:D1"/>
    <d v="2022-06-07T00:00:00"/>
    <d v="2022-06-07T08:02:55"/>
    <n v="106"/>
    <s v="T235-ws"/>
    <s v="Device Start is Good"/>
    <d v="2022-06-07T00:00:00"/>
    <d v="2022-06-07T08:00:12"/>
    <n v="102"/>
    <s v="T235-ws"/>
    <n v="2.7166666730772704"/>
  </r>
  <r>
    <s v="CanOnWat"/>
    <s v="79:2A:9A:94"/>
    <d v="2022-06-07T00:00:00"/>
    <d v="2022-06-07T07:56:57"/>
    <n v="106"/>
    <s v="A236-ws"/>
    <s v="Device Start is Good"/>
    <d v="2022-06-07T00:00:00"/>
    <d v="2022-06-07T07:55:51"/>
    <n v="102"/>
    <s v="A236-ws"/>
    <n v="1.1000000056810677"/>
  </r>
  <r>
    <s v="CanOnTor"/>
    <s v="C4:11:70:B1"/>
    <d v="2022-06-07T00:00:00"/>
    <d v="2022-06-07T07:51:35"/>
    <n v="106"/>
    <s v="T217-ws"/>
    <s v="Device Start is Good"/>
    <d v="2022-06-07T00:00:00"/>
    <d v="2022-06-07T07:50:25"/>
    <n v="102"/>
    <s v="T217-ws"/>
    <n v="1.1666666669771075"/>
  </r>
  <r>
    <s v="CanOnWat"/>
    <s v="B6:83:DB:12"/>
    <d v="2022-06-07T00:00:00"/>
    <d v="2022-06-07T07:49:44"/>
    <n v="106"/>
    <s v="F182-ws"/>
    <s v="Device Start is Good"/>
    <d v="2022-06-07T00:00:00"/>
    <d v="2022-06-07T07:48:37"/>
    <n v="102"/>
    <s v="F182-ws"/>
    <n v="1.1166666657663882"/>
  </r>
  <r>
    <s v="CanOnWat"/>
    <s v="FF:07:87:12"/>
    <d v="2022-06-07T00:00:00"/>
    <d v="2022-06-07T07:49:30"/>
    <n v="106"/>
    <s v="S226-ws"/>
    <s v="Device Start is Good"/>
    <d v="2022-06-07T00:00:00"/>
    <d v="2022-06-07T07:48:38"/>
    <n v="102"/>
    <s v="S226-ws"/>
    <n v="0.86666667019017041"/>
  </r>
  <r>
    <s v="CanOnWat"/>
    <s v="9D:0B:FD:17"/>
    <d v="2022-06-07T00:00:00"/>
    <d v="2022-06-07T07:47:31"/>
    <n v="106"/>
    <s v="F184-ws"/>
    <s v="Device Start is Good"/>
    <d v="2022-06-07T00:00:00"/>
    <d v="2022-06-07T07:46:26"/>
    <n v="102"/>
    <s v="F184-ws"/>
    <n v="1.0833333351183683"/>
  </r>
  <r>
    <s v="CanOnWat"/>
    <s v="82:3E:85:75"/>
    <d v="2022-06-07T00:00:00"/>
    <d v="2022-06-07T07:47:27"/>
    <n v="106"/>
    <s v="V157-ws"/>
    <s v="Device Start is Good"/>
    <d v="2022-06-07T00:00:00"/>
    <d v="2022-06-07T07:46:40"/>
    <n v="102"/>
    <s v="V157-ws"/>
    <n v="0.78333333833143115"/>
  </r>
  <r>
    <s v="CanOnWat"/>
    <s v="A4:54:71:29"/>
    <d v="2022-06-07T00:00:00"/>
    <d v="2022-06-07T07:46:21"/>
    <n v="106"/>
    <s v="A182-ws"/>
    <s v="Device Start is Good"/>
    <d v="2022-06-07T00:00:00"/>
    <d v="2022-06-07T07:45:24"/>
    <n v="102"/>
    <s v="A182-ws"/>
    <n v="0.95000000204890966"/>
  </r>
  <r>
    <s v="CanOnWat"/>
    <s v="D7:35:DD:EB"/>
    <d v="2022-06-07T00:00:00"/>
    <d v="2022-06-07T07:45:35"/>
    <n v="106"/>
    <s v="C225-ws"/>
    <s v="Device Start is Good"/>
    <d v="2022-06-07T00:00:00"/>
    <d v="2022-06-07T07:44:49"/>
    <n v="102"/>
    <s v="C225-ws"/>
    <n v="0.76666666776873171"/>
  </r>
  <r>
    <s v="CanOnTor"/>
    <s v="E7:54:74:CB"/>
    <d v="2022-06-07T00:00:00"/>
    <d v="2022-06-07T07:43:38"/>
    <n v="106"/>
    <s v="Y132-ws"/>
    <s v="Device Start is Good"/>
    <d v="2022-06-07T00:00:00"/>
    <d v="2022-06-07T07:42:41"/>
    <n v="102"/>
    <s v="Y132-ws"/>
    <n v="0.95000000204890966"/>
  </r>
  <r>
    <s v="CanOnTor"/>
    <s v="D1:8B:C9:44"/>
    <d v="2022-06-07T00:00:00"/>
    <d v="2022-06-07T07:39:35"/>
    <n v="106"/>
    <s v="F110-ws"/>
    <s v="Device Start is Good"/>
    <d v="2022-06-07T00:00:00"/>
    <d v="2022-06-07T07:38:33"/>
    <n v="102"/>
    <s v="F110-ws"/>
    <n v="1.0333333339076489"/>
  </r>
  <r>
    <s v="CanOnTor"/>
    <s v="8A:B3:11:EC"/>
    <d v="2022-06-07T00:00:00"/>
    <d v="2022-06-07T07:31:25"/>
    <n v="106"/>
    <s v="S194-ws"/>
    <s v="Device Start is Good"/>
    <d v="2022-06-07T00:00:00"/>
    <d v="2022-06-07T07:30:24"/>
    <n v="102"/>
    <s v="S194-ws"/>
    <n v="1.0166666633449495"/>
  </r>
  <r>
    <s v="CanOnWat"/>
    <s v="BA:23:E1:1A"/>
    <d v="2022-06-07T00:00:00"/>
    <d v="2022-06-07T07:28:27"/>
    <n v="106"/>
    <s v="J167-ws"/>
    <s v="Device Start is Good"/>
    <d v="2022-06-07T00:00:00"/>
    <d v="2022-06-07T07:27:07"/>
    <n v="102"/>
    <s v="J167-ws"/>
    <n v="1.333333341171965"/>
  </r>
  <r>
    <s v="CanOnWat"/>
    <s v="0E:69:F6:55"/>
    <d v="2022-06-07T00:00:00"/>
    <d v="2022-06-07T07:20:26"/>
    <n v="106"/>
    <s v="J165-ws"/>
    <s v="Device Start is Good"/>
    <d v="2022-06-07T00:00:00"/>
    <d v="2022-06-07T07:19:26"/>
    <n v="102"/>
    <s v="J165-ws"/>
    <n v="0.99999999278225005"/>
  </r>
  <r>
    <s v="CanOnWat"/>
    <s v="14:F8:EA:95"/>
    <d v="2022-06-07T00:00:00"/>
    <d v="2022-06-07T07:16:45"/>
    <n v="106"/>
    <s v="V175-ws"/>
    <s v="Device Start is Good"/>
    <d v="2022-06-07T00:00:00"/>
    <d v="2022-06-07T07:15:49"/>
    <n v="102"/>
    <s v="V175-ws"/>
    <n v="0.93333334196358919"/>
  </r>
  <r>
    <s v="CanOnTor"/>
    <s v="FD:FF:29:B4"/>
    <d v="2022-06-07T00:00:00"/>
    <d v="2022-06-07T07:14:45"/>
    <n v="106"/>
    <s v="L227-ws"/>
    <s v="Device Start is Good"/>
    <d v="2022-06-07T00:00:00"/>
    <d v="2022-06-07T07:14:01"/>
    <n v="102"/>
    <s v="L227-ws"/>
    <n v="0.73333332664333284"/>
  </r>
  <r>
    <s v="CanOnTor"/>
    <s v="E9:36:75:FE"/>
    <d v="2022-06-07T00:00:00"/>
    <d v="2022-06-07T07:11:53"/>
    <n v="106"/>
    <s v="V111-ws"/>
    <s v="Device Start is Good"/>
    <d v="2022-06-07T00:00:00"/>
    <d v="2022-06-07T07:10:59"/>
    <n v="102"/>
    <s v="V111-ws"/>
    <n v="0.90000000083819032"/>
  </r>
  <r>
    <s v="CanOnWat"/>
    <s v="E4:E8:DD:C4"/>
    <d v="2022-06-07T00:00:00"/>
    <d v="2022-06-07T07:10:46"/>
    <n v="106"/>
    <s v="Y130-ws"/>
    <s v="Device Start is Good"/>
    <d v="2022-06-07T00:00:00"/>
    <d v="2022-06-07T07:09:56"/>
    <n v="102"/>
    <s v="Y130-ws"/>
    <n v="0.83333332906477153"/>
  </r>
  <r>
    <s v="CanOnTor"/>
    <s v="DA:A8:0D:46"/>
    <d v="2022-06-07T00:00:00"/>
    <d v="2022-06-07T07:06:56"/>
    <n v="106"/>
    <s v="Y133-ws"/>
    <s v="Device Start is Good"/>
    <d v="2022-06-07T00:00:00"/>
    <d v="2022-06-07T07:05:46"/>
    <n v="102"/>
    <s v="Y133-ws"/>
    <n v="1.1666666669771075"/>
  </r>
  <r>
    <s v="CanOnTor"/>
    <s v="FF:36:2E:F1"/>
    <d v="2022-06-07T00:00:00"/>
    <d v="2022-06-07T07:06:32"/>
    <n v="106"/>
    <s v="L134-ws"/>
    <s v="Device Start is Good"/>
    <d v="2022-06-07T00:00:00"/>
    <d v="2022-06-07T07:05:34"/>
    <n v="102"/>
    <s v="L134-ws"/>
    <n v="0.9666666726116091"/>
  </r>
  <r>
    <s v="CanOnTor"/>
    <s v="3E:05:1F:1C"/>
    <d v="2022-06-07T00:00:00"/>
    <d v="2022-06-07T07:05:06"/>
    <n v="106"/>
    <s v="A132-ws"/>
    <s v="Device Start is Good"/>
    <d v="2022-06-07T00:00:00"/>
    <d v="2022-06-07T07:04:07"/>
    <n v="102"/>
    <s v="A132-ws"/>
    <n v="0.98333334317430854"/>
  </r>
  <r>
    <s v="CanOnTor"/>
    <s v="E5:F1:3B:22"/>
    <d v="2022-06-07T00:00:00"/>
    <d v="2022-06-07T07:04:55"/>
    <n v="106"/>
    <s v="F129-ws"/>
    <s v="Device Start is Good"/>
    <d v="2022-06-07T00:00:00"/>
    <d v="2022-06-07T07:02:10"/>
    <n v="102"/>
    <s v="F129-ws"/>
    <n v="2.7500000037252903"/>
  </r>
  <r>
    <s v="CanOnTor"/>
    <s v="DA:A0:73:E2"/>
    <d v="2022-06-07T00:00:00"/>
    <d v="2022-06-07T07:03:45"/>
    <n v="106"/>
    <s v="C227-ws"/>
    <s v="Device Start is Good"/>
    <d v="2022-06-07T00:00:00"/>
    <d v="2022-06-07T07:02:34"/>
    <n v="102"/>
    <s v="C227-ws"/>
    <n v="1.183333337539807"/>
  </r>
  <r>
    <s v="CanOnTor"/>
    <s v="5B:09:7C:0B"/>
    <d v="2022-06-07T00:00:00"/>
    <d v="2022-06-07T06:55:56"/>
    <n v="106"/>
    <s v="Q216-ws"/>
    <s v="Device Start is Good"/>
    <d v="2022-06-07T00:00:00"/>
    <d v="2022-06-07T06:52:57"/>
    <n v="102"/>
    <s v="Q216-ws"/>
    <n v="2.9833333287388086"/>
  </r>
  <r>
    <s v="CanOnWat"/>
    <s v="BA:30:70:0C"/>
    <d v="2022-06-07T00:00:00"/>
    <d v="2022-06-07T06:34:52"/>
    <n v="106"/>
    <s v="S141-ws"/>
    <s v="Device Start is Good"/>
    <d v="2022-06-07T00:00:00"/>
    <d v="2022-06-07T06:33:42"/>
    <n v="102"/>
    <s v="S141-ws"/>
    <n v="1.1666666669771075"/>
  </r>
  <r>
    <s v="CanOnTor"/>
    <s v="39:8D:F3:63"/>
    <d v="2022-06-07T00:00:00"/>
    <d v="2022-06-07T06:34:04"/>
    <n v="106"/>
    <s v="S101-ws"/>
    <s v="Device Start is Good"/>
    <d v="2022-06-07T00:00:00"/>
    <d v="2022-06-07T06:33:02"/>
    <n v="102"/>
    <s v="S101-ws"/>
    <n v="1.0333333339076489"/>
  </r>
  <r>
    <s v="CanOnWat"/>
    <s v="55:CB:D4:D1"/>
    <d v="2022-05-07T00:00:00"/>
    <d v="2022-05-07T08:01:47"/>
    <n v="106"/>
    <s v="T235-ws"/>
    <s v="Device Start is Good"/>
    <d v="2022-05-07T00:00:00"/>
    <d v="2022-05-07T07:58:53"/>
    <n v="102"/>
    <s v="T235-ws"/>
    <n v="2.8999999968800694"/>
  </r>
  <r>
    <s v="CanOnWat"/>
    <s v="79:2A:9A:94"/>
    <d v="2022-05-07T00:00:00"/>
    <d v="2022-05-07T07:57:44"/>
    <n v="106"/>
    <s v="A236-ws"/>
    <s v="Device Start is Good"/>
    <d v="2022-05-07T00:00:00"/>
    <d v="2022-05-07T07:56:30"/>
    <n v="102"/>
    <s v="A236-ws"/>
    <n v="1.2333333282731473"/>
  </r>
  <r>
    <s v="CanOnTor"/>
    <s v="C4:11:70:B1"/>
    <d v="2022-05-07T00:00:00"/>
    <d v="2022-05-07T07:51:22"/>
    <n v="106"/>
    <s v="T217-ws"/>
    <s v="Device Start is Good"/>
    <d v="2022-05-07T00:00:00"/>
    <d v="2022-05-07T07:50:30"/>
    <n v="102"/>
    <s v="T217-ws"/>
    <n v="0.86666665971279144"/>
  </r>
  <r>
    <s v="CanOnWat"/>
    <s v="FF:07:87:12"/>
    <d v="2022-05-07T00:00:00"/>
    <d v="2022-05-07T07:49:53"/>
    <n v="106"/>
    <s v="S226-ws"/>
    <s v="Device Start is Good"/>
    <d v="2022-05-07T00:00:00"/>
    <d v="2022-05-07T07:48:59"/>
    <n v="102"/>
    <s v="S226-ws"/>
    <n v="0.90000000083819032"/>
  </r>
  <r>
    <s v="CanOnWat"/>
    <s v="B6:83:DB:12"/>
    <d v="2022-05-07T00:00:00"/>
    <d v="2022-05-07T07:49:49"/>
    <n v="106"/>
    <s v="F182-ws"/>
    <s v="Device Start is Good"/>
    <d v="2022-05-07T00:00:00"/>
    <d v="2022-05-07T07:48:58"/>
    <n v="102"/>
    <s v="F182-ws"/>
    <n v="0.84999999962747097"/>
  </r>
  <r>
    <s v="CanOnWat"/>
    <s v="A4:54:71:29"/>
    <d v="2022-05-07T00:00:00"/>
    <d v="2022-05-07T07:47:51"/>
    <n v="106"/>
    <s v="A182-ws"/>
    <s v="Device Start is Good"/>
    <d v="2022-05-07T00:00:00"/>
    <d v="2022-05-07T07:46:57"/>
    <n v="102"/>
    <s v="A182-ws"/>
    <n v="0.90000000083819032"/>
  </r>
  <r>
    <s v="CanOnWat"/>
    <s v="9D:0B:FD:17"/>
    <d v="2022-05-07T00:00:00"/>
    <d v="2022-05-07T07:47:03"/>
    <n v="106"/>
    <s v="F184-ws"/>
    <s v="Device Start is Good"/>
    <d v="2022-05-07T00:00:00"/>
    <d v="2022-05-07T07:45:47"/>
    <e v="#N/A"/>
    <s v="F184-ws"/>
    <n v="1.2666666693985462"/>
  </r>
  <r>
    <s v="CanOnWat"/>
    <s v="82:3E:85:75"/>
    <d v="2022-05-07T00:00:00"/>
    <d v="2022-05-07T07:46:40"/>
    <n v="106"/>
    <s v="V157-ws"/>
    <s v="Device Start is Good"/>
    <d v="2022-05-07T00:00:00"/>
    <d v="2022-05-07T07:45:53"/>
    <n v="102"/>
    <s v="V157-ws"/>
    <n v="0.78333332785405219"/>
  </r>
  <r>
    <s v="CanOnWat"/>
    <s v="D7:35:DD:EB"/>
    <d v="2022-05-07T00:00:00"/>
    <d v="2022-05-07T07:46:00"/>
    <n v="106"/>
    <s v="C225-ws"/>
    <s v="Device Start is Good"/>
    <d v="2022-05-07T00:00:00"/>
    <d v="2022-05-07T07:45:03"/>
    <n v="102"/>
    <s v="C225-ws"/>
    <n v="0.95000000204890966"/>
  </r>
  <r>
    <s v="CanOnTor"/>
    <s v="E7:54:74:CB"/>
    <d v="2022-05-07T00:00:00"/>
    <d v="2022-05-07T07:45:32"/>
    <n v="106"/>
    <s v="Y132-ws"/>
    <s v="Device Start is Good"/>
    <d v="2022-05-07T00:00:00"/>
    <d v="2022-05-07T07:44:13"/>
    <n v="102"/>
    <s v="Y132-ws"/>
    <n v="1.3166666601318866"/>
  </r>
  <r>
    <s v="CanOnTor"/>
    <s v="D1:8B:C9:44"/>
    <d v="2022-05-07T00:00:00"/>
    <d v="2022-05-07T07:39:43"/>
    <n v="106"/>
    <s v="F110-ws"/>
    <s v="Device Start is Good"/>
    <d v="2022-05-07T00:00:00"/>
    <d v="2022-05-07T07:38:54"/>
    <n v="102"/>
    <s v="F110-ws"/>
    <n v="0.81666666897945106"/>
  </r>
  <r>
    <s v="CanOnTor"/>
    <s v="8A:B3:11:EC"/>
    <d v="2022-05-07T00:00:00"/>
    <d v="2022-05-07T07:31:24"/>
    <n v="106"/>
    <s v="S194-ws"/>
    <s v="Device Start is Good"/>
    <d v="2022-05-07T00:00:00"/>
    <d v="2022-05-07T07:30:29"/>
    <n v="102"/>
    <s v="S194-ws"/>
    <n v="0.91666667140088975"/>
  </r>
  <r>
    <s v="CanOnWat"/>
    <s v="BA:23:E1:1A"/>
    <d v="2022-05-07T00:00:00"/>
    <d v="2022-05-07T07:27:07"/>
    <n v="106"/>
    <s v="J167-ws"/>
    <s v="Device Start is Good"/>
    <d v="2022-05-07T00:00:00"/>
    <d v="2022-05-07T07:26:19"/>
    <n v="102"/>
    <s v="J167-ws"/>
    <n v="0.79999999841675162"/>
  </r>
  <r>
    <s v="CanOnWat"/>
    <s v="0E:69:F6:55"/>
    <d v="2022-05-07T00:00:00"/>
    <d v="2022-05-07T07:19:30"/>
    <n v="106"/>
    <s v="J165-ws"/>
    <s v="Device Start is Good"/>
    <d v="2022-05-07T00:00:00"/>
    <d v="2022-05-07T07:18:41"/>
    <n v="102"/>
    <s v="J165-ws"/>
    <n v="0.81666666897945106"/>
  </r>
  <r>
    <s v="CanOnWat"/>
    <s v="14:F8:EA:95"/>
    <d v="2022-05-07T00:00:00"/>
    <d v="2022-05-07T07:15:37"/>
    <n v="106"/>
    <s v="V175-ws"/>
    <s v="Device Start is Good"/>
    <d v="2022-05-07T00:00:00"/>
    <d v="2022-05-07T07:14:50"/>
    <n v="102"/>
    <s v="V175-ws"/>
    <n v="0.78333333833143115"/>
  </r>
  <r>
    <s v="CanOnTor"/>
    <s v="FD:FF:29:B4"/>
    <d v="2022-05-07T00:00:00"/>
    <d v="2022-05-07T07:14:57"/>
    <n v="106"/>
    <s v="L227-ws"/>
    <s v="Device Start is Good"/>
    <d v="2022-05-07T00:00:00"/>
    <d v="2022-05-07T07:13:53"/>
    <n v="102"/>
    <s v="L227-ws"/>
    <n v="1.0666666645556688"/>
  </r>
  <r>
    <s v="CanOnWat"/>
    <s v="E4:E8:DD:C4"/>
    <d v="2022-05-07T00:00:00"/>
    <d v="2022-05-07T07:11:47"/>
    <n v="106"/>
    <s v="Y130-ws"/>
    <s v="Device Start is Good"/>
    <d v="2022-05-07T00:00:00"/>
    <d v="2022-05-07T07:10:50"/>
    <n v="102"/>
    <s v="Y130-ws"/>
    <n v="0.9499999915715307"/>
  </r>
  <r>
    <s v="CanOnTor"/>
    <s v="E9:36:75:FE"/>
    <d v="2022-05-07T00:00:00"/>
    <d v="2022-05-07T07:11:42"/>
    <n v="106"/>
    <s v="V111-ws"/>
    <s v="Device Start is Good"/>
    <d v="2022-05-07T00:00:00"/>
    <d v="2022-05-07T07:10:31"/>
    <n v="102"/>
    <s v="V111-ws"/>
    <n v="1.183333327062428"/>
  </r>
  <r>
    <s v="CanOnTor"/>
    <s v="E5:F1:3B:22"/>
    <d v="2022-05-07T00:00:00"/>
    <d v="2022-05-07T07:09:10"/>
    <n v="106"/>
    <s v="F129-ws"/>
    <s v="Device Start is Good"/>
    <d v="2022-05-07T00:00:00"/>
    <d v="2022-05-07T07:06:56"/>
    <n v="107"/>
    <s v="F129-ws"/>
    <n v="2.2333333315327764"/>
  </r>
  <r>
    <s v="CanOnTor"/>
    <s v="DA:A8:0D:46"/>
    <d v="2022-05-07T00:00:00"/>
    <d v="2022-05-07T07:07:29"/>
    <n v="106"/>
    <s v="Y133-ws"/>
    <s v="Device Start is Good"/>
    <d v="2022-05-07T00:00:00"/>
    <d v="2022-05-07T07:06:20"/>
    <n v="102"/>
    <s v="Y133-ws"/>
    <n v="1.1499999964144081"/>
  </r>
  <r>
    <s v="CanOnTor"/>
    <s v="FF:36:2E:F1"/>
    <d v="2022-05-07T00:00:00"/>
    <d v="2022-05-07T07:05:41"/>
    <n v="106"/>
    <s v="L134-ws"/>
    <s v="Device Start is Good"/>
    <d v="2022-05-07T00:00:00"/>
    <d v="2022-05-07T07:04:30"/>
    <n v="102"/>
    <s v="L134-ws"/>
    <n v="1.183333337539807"/>
  </r>
  <r>
    <s v="CanOnTor"/>
    <s v="3E:05:1F:1C"/>
    <d v="2022-05-07T00:00:00"/>
    <d v="2022-05-07T07:04:41"/>
    <n v="106"/>
    <s v="A132-ws"/>
    <s v="Device Start is Good"/>
    <d v="2022-05-07T00:00:00"/>
    <d v="2022-05-07T07:03:57"/>
    <n v="102"/>
    <s v="A132-ws"/>
    <n v="0.7333333371207118"/>
  </r>
  <r>
    <s v="CanOnTor"/>
    <s v="DA:A0:73:E2"/>
    <d v="2022-05-07T00:00:00"/>
    <d v="2022-05-07T07:03:15"/>
    <n v="106"/>
    <s v="C227-ws"/>
    <s v="Device Start is Good"/>
    <d v="2022-05-07T00:00:00"/>
    <d v="2022-05-07T07:02:29"/>
    <n v="102"/>
    <s v="C227-ws"/>
    <n v="0.76666666776873171"/>
  </r>
  <r>
    <s v="CanOnTor"/>
    <s v="5B:09:7C:0B"/>
    <d v="2022-05-07T00:00:00"/>
    <d v="2022-05-07T06:55:56"/>
    <n v="106"/>
    <s v="Q216-ws"/>
    <s v="Device Start is Good"/>
    <d v="2022-05-07T00:00:00"/>
    <d v="2022-05-07T06:52:51"/>
    <n v="102"/>
    <s v="Q216-ws"/>
    <n v="3.0833333311602473"/>
  </r>
  <r>
    <s v="CanOnWat"/>
    <s v="BA:30:70:0C"/>
    <d v="2022-05-07T00:00:00"/>
    <d v="2022-05-07T06:34:26"/>
    <n v="106"/>
    <s v="S141-ws"/>
    <s v="Device Start is Good"/>
    <d v="2022-05-07T00:00:00"/>
    <d v="2022-05-07T06:33:05"/>
    <n v="102"/>
    <s v="S141-ws"/>
    <n v="1.3500000012572855"/>
  </r>
  <r>
    <s v="CanOnTor"/>
    <s v="39:8D:F3:63"/>
    <d v="2022-05-07T00:00:00"/>
    <d v="2022-05-07T06:34:01"/>
    <n v="106"/>
    <s v="S101-ws"/>
    <s v="Device Start is Good"/>
    <d v="2022-05-07T00:00:00"/>
    <d v="2022-05-07T06:33:01"/>
    <n v="102"/>
    <s v="S101-ws"/>
    <n v="1.000000003259629"/>
  </r>
  <r>
    <s v="CanOnWat"/>
    <s v="55:CB:D4:D1"/>
    <d v="2022-04-07T00:00:00"/>
    <d v="2022-04-07T08:06:23"/>
    <n v="106"/>
    <s v="T235-ws"/>
    <s v="Device Start is Good"/>
    <d v="2022-04-07T00:00:00"/>
    <d v="2022-04-07T08:04:06"/>
    <n v="107"/>
    <s v="T235-ws"/>
    <n v="2.2833333327434957"/>
  </r>
  <r>
    <s v="CanOnWat"/>
    <s v="79:2A:9A:94"/>
    <d v="2022-04-07T00:00:00"/>
    <d v="2022-04-07T07:56:59"/>
    <n v="106"/>
    <s v="A236-ws"/>
    <s v="Device Start is Good"/>
    <d v="2022-04-07T00:00:00"/>
    <d v="2022-04-07T07:56:08"/>
    <n v="102"/>
    <s v="A236-ws"/>
    <n v="0.84999999962747097"/>
  </r>
  <r>
    <s v="CanOnTor"/>
    <s v="C4:11:70:B1"/>
    <d v="2022-04-07T00:00:00"/>
    <d v="2022-04-07T07:52:30"/>
    <n v="106"/>
    <s v="T217-ws"/>
    <s v="Device Start is Good"/>
    <d v="2022-04-07T00:00:00"/>
    <d v="2022-04-07T07:51:36"/>
    <n v="102"/>
    <s v="T217-ws"/>
    <n v="0.90000000083819032"/>
  </r>
  <r>
    <s v="CanOnWat"/>
    <s v="B6:83:DB:12"/>
    <d v="2022-04-07T00:00:00"/>
    <d v="2022-04-07T07:50:35"/>
    <n v="106"/>
    <s v="F182-ws"/>
    <s v="Device Start is Good"/>
    <d v="2022-04-07T00:00:00"/>
    <d v="2022-04-07T07:49:49"/>
    <n v="102"/>
    <s v="F182-ws"/>
    <n v="0.76666666776873171"/>
  </r>
  <r>
    <s v="CanOnWat"/>
    <s v="FF:07:87:12"/>
    <d v="2022-04-07T00:00:00"/>
    <d v="2022-04-07T07:49:11"/>
    <n v="106"/>
    <s v="S226-ws"/>
    <s v="Device Start is Good"/>
    <d v="2022-04-07T00:00:00"/>
    <d v="2022-04-07T07:48:24"/>
    <n v="102"/>
    <s v="S226-ws"/>
    <n v="0.78333333833143115"/>
  </r>
  <r>
    <s v="CanOnWat"/>
    <s v="82:3E:85:75"/>
    <d v="2022-04-07T00:00:00"/>
    <d v="2022-04-07T07:48:25"/>
    <n v="106"/>
    <s v="V157-ws"/>
    <s v="Device Start is Good"/>
    <d v="2022-04-07T00:00:00"/>
    <d v="2022-04-07T07:47:11"/>
    <n v="102"/>
    <s v="V157-ws"/>
    <n v="1.2333333282731473"/>
  </r>
  <r>
    <s v="CanOnWat"/>
    <s v="A4:54:71:29"/>
    <d v="2022-04-07T00:00:00"/>
    <d v="2022-04-07T07:47:22"/>
    <n v="106"/>
    <s v="A182-ws"/>
    <s v="Device Start is Good"/>
    <d v="2022-04-07T00:00:00"/>
    <d v="2022-04-07T07:46:03"/>
    <n v="102"/>
    <s v="A182-ws"/>
    <n v="1.3166666706092656"/>
  </r>
  <r>
    <s v="CanOnWat"/>
    <s v="9D:0B:FD:17"/>
    <d v="2022-04-07T00:00:00"/>
    <d v="2022-04-07T07:46:39"/>
    <n v="106"/>
    <s v="F184-ws"/>
    <s v="Device Start is Good"/>
    <d v="2022-04-07T00:00:00"/>
    <d v="2022-04-07T07:45:53"/>
    <n v="102"/>
    <s v="F184-ws"/>
    <n v="0.76666666776873171"/>
  </r>
  <r>
    <s v="CanOnWat"/>
    <s v="D7:35:DD:EB"/>
    <d v="2022-04-07T00:00:00"/>
    <d v="2022-04-07T07:45:29"/>
    <n v="106"/>
    <s v="C225-ws"/>
    <s v="Device Start is Good"/>
    <d v="2022-04-07T00:00:00"/>
    <d v="2022-04-07T07:44:43"/>
    <n v="102"/>
    <s v="C225-ws"/>
    <n v="0.76666666776873171"/>
  </r>
  <r>
    <s v="CanOnTor"/>
    <s v="E7:54:74:CB"/>
    <d v="2022-04-07T00:00:00"/>
    <d v="2022-04-07T07:44:03"/>
    <n v="106"/>
    <s v="Y132-ws"/>
    <s v="Device Start is Good"/>
    <d v="2022-04-07T00:00:00"/>
    <d v="2022-04-07T07:42:52"/>
    <n v="102"/>
    <s v="Y132-ws"/>
    <n v="1.183333337539807"/>
  </r>
  <r>
    <s v="CanOnTor"/>
    <s v="D1:8B:C9:44"/>
    <d v="2022-04-07T00:00:00"/>
    <d v="2022-04-07T07:40:32"/>
    <n v="106"/>
    <s v="F110-ws"/>
    <s v="Device Start is Good"/>
    <d v="2022-04-07T00:00:00"/>
    <d v="2022-04-07T07:39:32"/>
    <n v="102"/>
    <s v="F110-ws"/>
    <n v="1.000000003259629"/>
  </r>
  <r>
    <s v="CanOnTor"/>
    <s v="8A:B3:11:EC"/>
    <d v="2022-04-07T00:00:00"/>
    <d v="2022-04-07T07:31:02"/>
    <n v="106"/>
    <s v="S194-ws"/>
    <s v="Device Start is Good"/>
    <d v="2022-04-07T00:00:00"/>
    <d v="2022-04-07T07:30:15"/>
    <n v="102"/>
    <s v="S194-ws"/>
    <n v="0.78333333833143115"/>
  </r>
  <r>
    <s v="CanOnWat"/>
    <s v="BA:23:E1:1A"/>
    <d v="2022-04-07T00:00:00"/>
    <d v="2022-04-07T07:26:32"/>
    <n v="106"/>
    <s v="J167-ws"/>
    <s v="Device Start is Good"/>
    <d v="2022-04-07T00:00:00"/>
    <d v="2022-04-07T07:25:25"/>
    <n v="102"/>
    <s v="J167-ws"/>
    <n v="1.1166666657663882"/>
  </r>
  <r>
    <s v="CanOnWat"/>
    <s v="0E:69:F6:55"/>
    <d v="2022-04-07T00:00:00"/>
    <d v="2022-04-07T07:19:31"/>
    <n v="106"/>
    <s v="J165-ws"/>
    <s v="Device Start is Good"/>
    <d v="2022-04-07T00:00:00"/>
    <d v="2022-04-07T07:18:13"/>
    <n v="102"/>
    <s v="J165-ws"/>
    <n v="1.3000000000465661"/>
  </r>
  <r>
    <s v="CanOnWat"/>
    <s v="14:F8:EA:95"/>
    <d v="2022-04-07T00:00:00"/>
    <d v="2022-04-07T07:15:34"/>
    <n v="106"/>
    <s v="V175-ws"/>
    <s v="Device Start is Good"/>
    <d v="2022-04-07T00:00:00"/>
    <d v="2022-04-07T07:14:47"/>
    <n v="102"/>
    <s v="V175-ws"/>
    <n v="0.78333332785405219"/>
  </r>
  <r>
    <s v="CanOnTor"/>
    <s v="FD:FF:29:B4"/>
    <d v="2022-04-07T00:00:00"/>
    <d v="2022-04-07T07:15:26"/>
    <n v="106"/>
    <s v="L227-ws"/>
    <s v="Device Start is Good"/>
    <d v="2022-04-07T00:00:00"/>
    <d v="2022-04-07T07:14:35"/>
    <n v="102"/>
    <s v="L227-ws"/>
    <n v="0.84999999962747097"/>
  </r>
  <r>
    <s v="CanOnTor"/>
    <s v="E9:36:75:FE"/>
    <d v="2022-04-07T00:00:00"/>
    <d v="2022-04-07T07:12:49"/>
    <n v="106"/>
    <s v="V111-ws"/>
    <s v="Device Start is Good"/>
    <d v="2022-04-07T00:00:00"/>
    <d v="2022-04-07T07:12:04"/>
    <n v="102"/>
    <s v="V111-ws"/>
    <n v="0.74999999720603228"/>
  </r>
  <r>
    <s v="CanOnWat"/>
    <s v="E4:E8:DD:C4"/>
    <d v="2022-04-07T00:00:00"/>
    <d v="2022-04-07T07:10:39"/>
    <n v="106"/>
    <s v="Y130-ws"/>
    <s v="Device Start is Good"/>
    <d v="2022-04-07T00:00:00"/>
    <d v="2022-04-07T07:09:39"/>
    <n v="102"/>
    <s v="Y130-ws"/>
    <n v="1.000000003259629"/>
  </r>
  <r>
    <s v="CanOnTor"/>
    <s v="DA:A8:0D:46"/>
    <d v="2022-04-07T00:00:00"/>
    <d v="2022-04-07T07:07:42"/>
    <n v="106"/>
    <s v="Y133-ws"/>
    <s v="Device Start is Good"/>
    <d v="2022-04-07T00:00:00"/>
    <d v="2022-04-07T07:06:33"/>
    <n v="102"/>
    <s v="Y133-ws"/>
    <n v="1.1500000068917871"/>
  </r>
  <r>
    <s v="CanOnTor"/>
    <s v="FF:36:2E:F1"/>
    <d v="2022-04-07T00:00:00"/>
    <d v="2022-04-07T07:06:40"/>
    <n v="106"/>
    <s v="L134-ws"/>
    <s v="Device Start is Good"/>
    <d v="2022-04-07T00:00:00"/>
    <d v="2022-04-07T07:05:27"/>
    <e v="#N/A"/>
    <s v="L134-ws"/>
    <n v="1.2166666681878269"/>
  </r>
  <r>
    <s v="CanOnTor"/>
    <s v="3E:05:1F:1C"/>
    <d v="2022-04-07T00:00:00"/>
    <d v="2022-04-07T07:05:49"/>
    <n v="106"/>
    <s v="A132-ws"/>
    <s v="Device Start is Good"/>
    <d v="2022-04-07T00:00:00"/>
    <d v="2022-04-07T07:04:46"/>
    <n v="102"/>
    <s v="A132-ws"/>
    <n v="1.050000004470348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8">
  <r>
    <s v="CanOnWat"/>
    <x v="0"/>
    <d v="2022-08-07T00:00:00"/>
    <d v="2022-08-07T08:02:28"/>
    <n v="113"/>
    <x v="0"/>
    <s v="User Login Start"/>
    <d v="2022-08-07T00:00:00"/>
    <d v="2022-08-07T08:01:57"/>
    <n v="112"/>
    <s v="T235-ws"/>
  </r>
  <r>
    <s v="CanOnWat"/>
    <x v="1"/>
    <d v="2022-08-07T00:00:00"/>
    <d v="2022-08-07T07:58:40"/>
    <n v="113"/>
    <x v="1"/>
    <s v="User Login Start"/>
    <d v="2022-08-07T00:00:00"/>
    <d v="2022-08-07T07:57:15"/>
    <n v="112"/>
    <s v="A236-ws"/>
  </r>
  <r>
    <s v="CanOnWat"/>
    <x v="2"/>
    <d v="2022-08-07T00:00:00"/>
    <d v="2022-08-07T07:56:42"/>
    <n v="113"/>
    <x v="2"/>
    <s v="User Login Start"/>
    <e v="#N/A"/>
    <e v="#N/A"/>
    <e v="#N/A"/>
    <e v="#N/A"/>
  </r>
  <r>
    <s v="CanOnTor"/>
    <x v="3"/>
    <d v="2022-08-07T00:00:00"/>
    <d v="2022-08-07T07:54:59"/>
    <n v="113"/>
    <x v="3"/>
    <s v="User Login Start"/>
    <e v="#N/A"/>
    <e v="#N/A"/>
    <e v="#N/A"/>
    <e v="#N/A"/>
  </r>
  <r>
    <s v="CanOnTor"/>
    <x v="4"/>
    <d v="2022-08-07T00:00:00"/>
    <d v="2022-08-07T07:53:12"/>
    <n v="113"/>
    <x v="4"/>
    <s v="User Login Start"/>
    <d v="2022-08-07T00:00:00"/>
    <d v="2022-08-07T07:51:48"/>
    <n v="112"/>
    <s v="T217-ws"/>
  </r>
  <r>
    <s v="CanOnWat"/>
    <x v="5"/>
    <d v="2022-08-07T00:00:00"/>
    <d v="2022-08-07T07:51:27"/>
    <n v="113"/>
    <x v="5"/>
    <s v="User Login Start"/>
    <d v="2022-08-07T00:00:00"/>
    <d v="2022-08-07T07:50:13"/>
    <n v="112"/>
    <s v="F182-ws"/>
  </r>
  <r>
    <s v="CanOnWat"/>
    <x v="6"/>
    <d v="2022-08-07T00:00:00"/>
    <d v="2022-08-07T07:49:42"/>
    <n v="113"/>
    <x v="6"/>
    <s v="User Login Start"/>
    <d v="2022-08-07T00:00:00"/>
    <d v="2022-08-07T07:48:17"/>
    <n v="112"/>
    <s v="S226-ws"/>
  </r>
  <r>
    <s v="CanOnWat"/>
    <x v="7"/>
    <d v="2022-08-07T00:00:00"/>
    <d v="2022-08-07T07:49:05"/>
    <n v="113"/>
    <x v="7"/>
    <s v="User Login Start"/>
    <d v="2022-08-07T00:00:00"/>
    <d v="2022-08-07T07:47:16"/>
    <e v="#N/A"/>
    <s v="F184-ws"/>
  </r>
  <r>
    <s v="CanOnWat"/>
    <x v="8"/>
    <d v="2022-08-07T00:00:00"/>
    <d v="2022-08-07T07:48:51"/>
    <n v="113"/>
    <x v="8"/>
    <s v="User Login Start"/>
    <d v="2022-08-07T00:00:00"/>
    <d v="2022-08-07T07:47:50"/>
    <n v="112"/>
    <s v="A182-ws"/>
  </r>
  <r>
    <s v="CanOnWat"/>
    <x v="9"/>
    <d v="2022-08-07T00:00:00"/>
    <d v="2022-08-07T07:48:32"/>
    <n v="113"/>
    <x v="9"/>
    <s v="User Login Start"/>
    <d v="2022-08-07T00:00:00"/>
    <d v="2022-08-07T07:48:32"/>
    <n v="123"/>
    <s v="CanOnWat/xEmpH"/>
  </r>
  <r>
    <s v="CanOnWat"/>
    <x v="10"/>
    <d v="2022-08-07T00:00:00"/>
    <d v="2022-08-07T07:46:50"/>
    <n v="113"/>
    <x v="10"/>
    <s v="User Login Start"/>
    <d v="2022-08-07T00:00:00"/>
    <d v="2022-08-07T07:45:52"/>
    <n v="112"/>
    <s v="C225-ws"/>
  </r>
  <r>
    <s v="CanOnTor"/>
    <x v="11"/>
    <d v="2022-08-07T00:00:00"/>
    <d v="2022-08-07T07:46:47"/>
    <n v="113"/>
    <x v="11"/>
    <s v="User Login Start"/>
    <e v="#N/A"/>
    <e v="#N/A"/>
    <e v="#N/A"/>
    <e v="#N/A"/>
  </r>
  <r>
    <s v="CanOnTor"/>
    <x v="12"/>
    <d v="2022-08-07T00:00:00"/>
    <d v="2022-08-07T07:45:56"/>
    <n v="113"/>
    <x v="12"/>
    <s v="User Login Start"/>
    <d v="2022-08-07T00:00:00"/>
    <d v="2022-08-07T07:44:27"/>
    <n v="112"/>
    <s v="Y132-ws"/>
  </r>
  <r>
    <s v="CanOnTor"/>
    <x v="13"/>
    <d v="2022-08-07T00:00:00"/>
    <d v="2022-08-07T07:42:09"/>
    <n v="113"/>
    <x v="13"/>
    <s v="User Login Start"/>
    <d v="2022-08-07T00:00:00"/>
    <d v="2022-08-07T07:40:53"/>
    <n v="112"/>
    <s v="F110-ws"/>
  </r>
  <r>
    <s v="CanOnWat"/>
    <x v="14"/>
    <d v="2022-08-07T00:00:00"/>
    <d v="2022-08-07T07:41:41"/>
    <n v="113"/>
    <x v="14"/>
    <s v="User Login Start"/>
    <d v="2022-08-07T00:00:00"/>
    <d v="2022-08-07T07:35:14"/>
    <n v="112"/>
    <s v=",CanOnWat/xEmpH"/>
  </r>
  <r>
    <s v="CanOnTor"/>
    <x v="15"/>
    <d v="2022-08-07T00:00:00"/>
    <d v="2022-08-07T07:32:42"/>
    <n v="113"/>
    <x v="15"/>
    <s v="User Login Start"/>
    <d v="2022-08-07T00:00:00"/>
    <d v="2022-08-07T07:32:08"/>
    <n v="112"/>
    <s v="S194-ws"/>
  </r>
  <r>
    <s v="CanOnWat"/>
    <x v="16"/>
    <d v="2022-08-07T00:00:00"/>
    <d v="2022-08-07T07:28:21"/>
    <n v="113"/>
    <x v="16"/>
    <s v="User Login Start"/>
    <d v="2022-08-07T00:00:00"/>
    <d v="2022-08-07T07:27:34"/>
    <n v="112"/>
    <s v="J167-ws"/>
  </r>
  <r>
    <s v="CanOnWat"/>
    <x v="17"/>
    <d v="2022-08-07T00:00:00"/>
    <d v="2022-08-07T07:21:21"/>
    <n v="113"/>
    <x v="17"/>
    <s v="User Login Start"/>
    <d v="2022-08-07T00:00:00"/>
    <d v="2022-08-07T07:20:36"/>
    <n v="112"/>
    <s v="J165-ws"/>
  </r>
  <r>
    <s v="CanOnTor"/>
    <x v="18"/>
    <d v="2022-08-07T00:00:00"/>
    <d v="2022-08-07T07:19:34"/>
    <n v="113"/>
    <x v="18"/>
    <s v="User Login Start"/>
    <d v="2022-08-07T00:00:00"/>
    <d v="2022-08-07T07:16:21"/>
    <n v="135"/>
    <s v="CanOnTor/xEmpE"/>
  </r>
  <r>
    <s v="CanOnWat"/>
    <x v="19"/>
    <d v="2022-08-07T00:00:00"/>
    <d v="2022-08-07T07:18:43"/>
    <n v="113"/>
    <x v="19"/>
    <s v="User Login Start"/>
    <e v="#N/A"/>
    <e v="#N/A"/>
    <e v="#N/A"/>
    <e v="#N/A"/>
  </r>
  <r>
    <s v="CanOnWat"/>
    <x v="20"/>
    <d v="2022-08-07T00:00:00"/>
    <d v="2022-08-07T07:17:49"/>
    <n v="113"/>
    <x v="20"/>
    <s v="User Login Start"/>
    <d v="2022-08-07T00:00:00"/>
    <d v="2022-08-07T07:16:18"/>
    <n v="112"/>
    <s v="V175-ws"/>
  </r>
  <r>
    <s v="CanOnWat"/>
    <x v="21"/>
    <d v="2022-08-07T00:00:00"/>
    <d v="2022-08-07T07:17:40"/>
    <n v="113"/>
    <x v="21"/>
    <s v="User Login Start"/>
    <e v="#N/A"/>
    <e v="#N/A"/>
    <e v="#N/A"/>
    <e v="#N/A"/>
  </r>
  <r>
    <s v="CanOnTor"/>
    <x v="18"/>
    <d v="2022-08-07T00:00:00"/>
    <d v="2022-08-07T07:16:10"/>
    <n v="113"/>
    <x v="18"/>
    <s v="User Login Start"/>
    <d v="2022-08-07T00:00:00"/>
    <d v="2022-08-07T07:15:22"/>
    <n v="112"/>
    <s v="L227-ws"/>
  </r>
  <r>
    <s v="CanOnTor"/>
    <x v="22"/>
    <d v="2022-08-07T00:00:00"/>
    <d v="2022-08-07T07:13:51"/>
    <n v="113"/>
    <x v="22"/>
    <s v="User Login Start"/>
    <d v="2022-08-07T00:00:00"/>
    <d v="2022-08-07T07:12:43"/>
    <n v="112"/>
    <s v="V111-ws"/>
  </r>
  <r>
    <s v="CanOnWat"/>
    <x v="23"/>
    <d v="2022-08-07T00:00:00"/>
    <d v="2022-08-07T07:12:16"/>
    <n v="113"/>
    <x v="23"/>
    <s v="User Login Start"/>
    <d v="2022-08-07T00:00:00"/>
    <d v="2022-08-07T07:11:33"/>
    <n v="112"/>
    <s v="Y130-ws"/>
  </r>
  <r>
    <s v="CanOnTor"/>
    <x v="24"/>
    <d v="2022-08-07T00:00:00"/>
    <d v="2022-08-07T07:08:12"/>
    <n v="113"/>
    <x v="24"/>
    <s v="User Login Start"/>
    <d v="2022-08-07T00:00:00"/>
    <d v="2022-08-07T07:06:38"/>
    <n v="112"/>
    <s v="Y133-ws"/>
  </r>
  <r>
    <s v="CanOnTor"/>
    <x v="25"/>
    <d v="2022-08-07T00:00:00"/>
    <d v="2022-08-07T07:07:06"/>
    <n v="113"/>
    <x v="25"/>
    <s v="User Login Start"/>
    <d v="2022-08-07T00:00:00"/>
    <d v="2022-08-07T07:06:36"/>
    <n v="112"/>
    <s v="L134-ws"/>
  </r>
  <r>
    <s v="CanOnTor"/>
    <x v="26"/>
    <d v="2022-08-07T00:00:00"/>
    <d v="2022-08-07T07:05:51"/>
    <n v="113"/>
    <x v="26"/>
    <s v="User Login Start"/>
    <d v="2022-08-07T00:00:00"/>
    <d v="2022-08-07T07:05:47"/>
    <n v="112"/>
    <s v="A132-ws"/>
  </r>
  <r>
    <s v="CanOnTor"/>
    <x v="27"/>
    <d v="2022-08-07T00:00:00"/>
    <d v="2022-08-07T07:05:45"/>
    <n v="113"/>
    <x v="27"/>
    <s v="User Login Start"/>
    <d v="2022-08-07T00:00:00"/>
    <d v="2022-08-07T07:05:11"/>
    <n v="112"/>
    <s v="F129-ws"/>
  </r>
  <r>
    <s v="CanOnTor"/>
    <x v="28"/>
    <d v="2022-08-07T00:00:00"/>
    <d v="2022-08-07T07:05:15"/>
    <n v="113"/>
    <x v="28"/>
    <s v="User Login Start"/>
    <e v="#N/A"/>
    <e v="#N/A"/>
    <e v="#N/A"/>
    <e v="#N/A"/>
  </r>
  <r>
    <s v="CanOnWat"/>
    <x v="29"/>
    <d v="2022-08-07T00:00:00"/>
    <d v="2022-08-07T07:03:53"/>
    <n v="113"/>
    <x v="29"/>
    <s v="User Login Start"/>
    <e v="#N/A"/>
    <e v="#N/A"/>
    <e v="#N/A"/>
    <e v="#N/A"/>
  </r>
  <r>
    <s v="CanOnTor"/>
    <x v="30"/>
    <d v="2022-08-07T00:00:00"/>
    <d v="2022-08-07T07:03:27"/>
    <n v="113"/>
    <x v="30"/>
    <s v="User Login Start"/>
    <d v="2022-08-07T00:00:00"/>
    <d v="2022-08-07T07:03:25"/>
    <n v="112"/>
    <s v="C227-ws"/>
  </r>
  <r>
    <s v="CanOnTor"/>
    <x v="31"/>
    <d v="2022-08-07T00:00:00"/>
    <d v="2022-08-07T07:00:02"/>
    <n v="113"/>
    <x v="31"/>
    <s v="User Login Start"/>
    <d v="2022-08-07T00:00:00"/>
    <d v="2022-08-07T07:00:02"/>
    <n v="123"/>
    <s v="CanOnTor/cEmpZ"/>
  </r>
  <r>
    <s v="CanOnTor"/>
    <x v="32"/>
    <d v="2022-08-07T00:00:00"/>
    <d v="2022-08-07T06:59:43"/>
    <n v="113"/>
    <x v="32"/>
    <s v="User Login Start"/>
    <d v="2022-08-07T00:00:00"/>
    <d v="2022-08-07T06:59:10"/>
    <n v="112"/>
    <s v="Q216-ws"/>
  </r>
  <r>
    <s v="CanOnWat"/>
    <x v="33"/>
    <d v="2022-08-07T00:00:00"/>
    <d v="2022-08-07T06:36:37"/>
    <n v="113"/>
    <x v="33"/>
    <s v="User Login Start"/>
    <d v="2022-08-07T00:00:00"/>
    <d v="2022-08-07T06:35:21"/>
    <n v="112"/>
    <s v="S141-ws"/>
  </r>
  <r>
    <s v="CanOnWat"/>
    <x v="34"/>
    <d v="2022-08-07T00:00:00"/>
    <d v="2022-08-07T06:36:03"/>
    <n v="113"/>
    <x v="34"/>
    <s v="User Login Start"/>
    <d v="2022-08-07T00:00:00"/>
    <d v="2022-08-07T06:28:53"/>
    <e v="#N/A"/>
    <s v=",CanOnWat/vEmpQ"/>
  </r>
  <r>
    <s v="CanOnTor"/>
    <x v="35"/>
    <d v="2022-08-07T00:00:00"/>
    <d v="2022-08-07T06:35:33"/>
    <n v="113"/>
    <x v="35"/>
    <s v="User Login Start"/>
    <d v="2022-08-07T00:00:00"/>
    <d v="2022-08-07T06:34:31"/>
    <n v="112"/>
    <s v="S101-ws"/>
  </r>
  <r>
    <s v="CanOnTor"/>
    <x v="36"/>
    <d v="2022-08-07T00:00:00"/>
    <d v="2022-08-07T06:33:49"/>
    <n v="113"/>
    <x v="36"/>
    <s v="User Login Start"/>
    <d v="2022-08-07T00:00:00"/>
    <d v="2022-08-07T06:27:42"/>
    <n v="112"/>
    <s v=",CanOnTor/nEmpY"/>
  </r>
  <r>
    <s v="CanOnWat"/>
    <x v="0"/>
    <d v="2022-07-07T00:00:00"/>
    <d v="2022-07-07T08:03:07"/>
    <n v="113"/>
    <x v="0"/>
    <s v="User Login Start"/>
    <d v="2022-07-07T00:00:00"/>
    <d v="2022-07-07T08:02:14"/>
    <n v="112"/>
    <s v="T235-ws"/>
  </r>
  <r>
    <s v="CanOnTor"/>
    <x v="3"/>
    <d v="2022-07-07T00:00:00"/>
    <d v="2022-07-07T08:01:53"/>
    <n v="113"/>
    <x v="3"/>
    <s v="User Login Start"/>
    <e v="#N/A"/>
    <e v="#N/A"/>
    <e v="#N/A"/>
    <e v="#N/A"/>
  </r>
  <r>
    <s v="CanOnWat"/>
    <x v="1"/>
    <d v="2022-07-07T00:00:00"/>
    <d v="2022-07-07T07:59:28"/>
    <n v="113"/>
    <x v="1"/>
    <s v="User Login Start"/>
    <d v="2022-07-07T00:00:00"/>
    <d v="2022-07-07T07:58:09"/>
    <n v="112"/>
    <s v="A236-ws"/>
  </r>
  <r>
    <s v="CanOnTor"/>
    <x v="4"/>
    <d v="2022-07-07T00:00:00"/>
    <d v="2022-07-07T07:52:38"/>
    <n v="113"/>
    <x v="4"/>
    <s v="User Login Start"/>
    <d v="2022-07-07T00:00:00"/>
    <d v="2022-07-07T07:52:30"/>
    <n v="112"/>
    <s v="T217-ws"/>
  </r>
  <r>
    <s v="CanOnWat"/>
    <x v="5"/>
    <d v="2022-07-07T00:00:00"/>
    <d v="2022-07-07T07:51:59"/>
    <n v="113"/>
    <x v="5"/>
    <s v="User Login Start"/>
    <d v="2022-07-07T00:00:00"/>
    <d v="2022-07-07T07:51:00"/>
    <n v="112"/>
    <s v="F182-ws"/>
  </r>
  <r>
    <s v="CanOnWat"/>
    <x v="8"/>
    <d v="2022-07-07T00:00:00"/>
    <d v="2022-07-07T07:51:25"/>
    <n v="113"/>
    <x v="8"/>
    <s v="User Login Start"/>
    <d v="2022-07-07T00:00:00"/>
    <d v="2022-07-07T07:48:57"/>
    <e v="#N/A"/>
    <s v="CanOnWat/sEmpX"/>
  </r>
  <r>
    <s v="CanOnWat"/>
    <x v="14"/>
    <d v="2022-07-07T00:00:00"/>
    <d v="2022-07-07T07:50:37"/>
    <n v="113"/>
    <x v="14"/>
    <s v="User Login Start"/>
    <e v="#N/A"/>
    <e v="#N/A"/>
    <e v="#N/A"/>
    <e v="#N/A"/>
  </r>
  <r>
    <s v="CanOnWat"/>
    <x v="6"/>
    <d v="2022-07-07T00:00:00"/>
    <d v="2022-07-07T07:49:21"/>
    <n v="113"/>
    <x v="6"/>
    <s v="User Login Start"/>
    <d v="2022-07-07T00:00:00"/>
    <d v="2022-07-07T07:48:01"/>
    <n v="112"/>
    <s v="S226-ws"/>
  </r>
  <r>
    <s v="CanOnWat"/>
    <x v="9"/>
    <d v="2022-07-07T00:00:00"/>
    <d v="2022-07-07T07:49:02"/>
    <n v="113"/>
    <x v="9"/>
    <s v="User Login Start"/>
    <d v="2022-07-07T00:00:00"/>
    <d v="2022-07-07T07:47:47"/>
    <n v="112"/>
    <s v="V157-ws"/>
  </r>
  <r>
    <s v="CanOnWat"/>
    <x v="8"/>
    <d v="2022-07-07T00:00:00"/>
    <d v="2022-07-07T07:48:52"/>
    <n v="113"/>
    <x v="8"/>
    <s v="User Login Start"/>
    <d v="2022-07-07T00:00:00"/>
    <d v="2022-07-07T07:47:55"/>
    <n v="112"/>
    <s v="A182-ws"/>
  </r>
  <r>
    <s v="CanOnWat"/>
    <x v="2"/>
    <d v="2022-07-07T00:00:00"/>
    <d v="2022-07-07T07:47:34"/>
    <n v="113"/>
    <x v="2"/>
    <s v="User Login Start"/>
    <e v="#N/A"/>
    <e v="#N/A"/>
    <e v="#N/A"/>
    <e v="#N/A"/>
  </r>
  <r>
    <s v="CanOnTor"/>
    <x v="11"/>
    <d v="2022-07-07T00:00:00"/>
    <d v="2022-07-07T07:47:34"/>
    <n v="113"/>
    <x v="11"/>
    <s v="User Login Start"/>
    <e v="#N/A"/>
    <e v="#N/A"/>
    <e v="#N/A"/>
    <e v="#N/A"/>
  </r>
  <r>
    <s v="CanOnWat"/>
    <x v="7"/>
    <d v="2022-07-07T00:00:00"/>
    <d v="2022-07-07T07:46:37"/>
    <n v="113"/>
    <x v="7"/>
    <s v="User Login Start"/>
    <d v="2022-07-07T00:00:00"/>
    <d v="2022-07-07T07:46:30"/>
    <n v="106"/>
    <s v="F184-ws"/>
  </r>
  <r>
    <s v="CanOnWat"/>
    <x v="10"/>
    <d v="2022-07-07T00:00:00"/>
    <d v="2022-07-07T07:46:07"/>
    <n v="113"/>
    <x v="10"/>
    <s v="User Login Start"/>
    <d v="2022-07-07T00:00:00"/>
    <d v="2022-07-07T07:45:35"/>
    <n v="112"/>
    <s v="C225-ws"/>
  </r>
  <r>
    <s v="CanOnTor"/>
    <x v="12"/>
    <d v="2022-07-07T00:00:00"/>
    <d v="2022-07-07T07:45:30"/>
    <n v="113"/>
    <x v="12"/>
    <s v="User Login Start"/>
    <d v="2022-07-07T00:00:00"/>
    <d v="2022-07-07T07:44:41"/>
    <n v="112"/>
    <s v="Y132-ws"/>
  </r>
  <r>
    <s v="CanOnTor"/>
    <x v="13"/>
    <d v="2022-07-07T00:00:00"/>
    <d v="2022-07-07T07:42:05"/>
    <n v="113"/>
    <x v="13"/>
    <s v="User Login Start"/>
    <d v="2022-07-07T00:00:00"/>
    <d v="2022-07-07T07:41:26"/>
    <n v="112"/>
    <s v="F110-ws"/>
  </r>
  <r>
    <s v="CanOnTor"/>
    <x v="15"/>
    <d v="2022-07-07T00:00:00"/>
    <d v="2022-07-07T07:32:15"/>
    <n v="113"/>
    <x v="15"/>
    <s v="User Login Start"/>
    <d v="2022-07-07T00:00:00"/>
    <d v="2022-07-07T07:31:37"/>
    <n v="112"/>
    <s v="S194-ws"/>
  </r>
  <r>
    <s v="CanOnWat"/>
    <x v="16"/>
    <d v="2022-07-07T00:00:00"/>
    <d v="2022-07-07T07:28:58"/>
    <n v="113"/>
    <x v="16"/>
    <s v="User Login Start"/>
    <d v="2022-07-07T00:00:00"/>
    <d v="2022-07-07T07:27:37"/>
    <n v="112"/>
    <s v="J167-ws"/>
  </r>
  <r>
    <s v="CanOnWat"/>
    <x v="17"/>
    <d v="2022-07-07T00:00:00"/>
    <d v="2022-07-07T07:20:26"/>
    <n v="113"/>
    <x v="17"/>
    <s v="User Login Start"/>
    <d v="2022-07-07T00:00:00"/>
    <d v="2022-07-07T07:19:38"/>
    <n v="112"/>
    <s v="J165-ws"/>
  </r>
  <r>
    <s v="CanOnWat"/>
    <x v="20"/>
    <d v="2022-07-07T00:00:00"/>
    <d v="2022-07-07T07:17:47"/>
    <n v="113"/>
    <x v="20"/>
    <s v="User Login Start"/>
    <d v="2022-07-07T00:00:00"/>
    <d v="2022-07-07T07:15:50"/>
    <n v="112"/>
    <s v="V175-ws"/>
  </r>
  <r>
    <s v="CanOnTor"/>
    <x v="18"/>
    <d v="2022-07-07T00:00:00"/>
    <d v="2022-07-07T07:16:14"/>
    <n v="113"/>
    <x v="18"/>
    <s v="User Login Start"/>
    <d v="2022-07-07T00:00:00"/>
    <d v="2022-07-07T07:14:31"/>
    <n v="112"/>
    <s v="L227-ws"/>
  </r>
  <r>
    <s v="CanOnWat"/>
    <x v="23"/>
    <d v="2022-07-07T00:00:00"/>
    <d v="2022-07-07T07:12:41"/>
    <n v="113"/>
    <x v="23"/>
    <s v="User Login Start"/>
    <d v="2022-07-07T00:00:00"/>
    <d v="2022-07-07T07:11:42"/>
    <n v="112"/>
    <s v="Y130-ws"/>
  </r>
  <r>
    <s v="CanOnTor"/>
    <x v="22"/>
    <d v="2022-07-07T00:00:00"/>
    <d v="2022-07-07T07:12:13"/>
    <n v="113"/>
    <x v="22"/>
    <s v="User Login Start"/>
    <d v="2022-07-07T00:00:00"/>
    <d v="2022-07-07T07:12:08"/>
    <n v="112"/>
    <s v="V111-ws"/>
  </r>
  <r>
    <s v="CanOnWat"/>
    <x v="29"/>
    <d v="2022-07-07T00:00:00"/>
    <d v="2022-07-07T07:11:25"/>
    <n v="113"/>
    <x v="29"/>
    <s v="User Login Start"/>
    <e v="#N/A"/>
    <e v="#N/A"/>
    <e v="#N/A"/>
    <e v="#N/A"/>
  </r>
  <r>
    <s v="CanOnWat"/>
    <x v="19"/>
    <d v="2022-07-07T00:00:00"/>
    <d v="2022-07-07T07:10:31"/>
    <n v="113"/>
    <x v="19"/>
    <s v="User Login Start"/>
    <e v="#N/A"/>
    <e v="#N/A"/>
    <e v="#N/A"/>
    <e v="#N/A"/>
  </r>
  <r>
    <s v="CanOnTor"/>
    <x v="24"/>
    <d v="2022-07-07T00:00:00"/>
    <d v="2022-07-07T07:09:27"/>
    <n v="113"/>
    <x v="24"/>
    <s v="User Login Start"/>
    <d v="2022-07-07T00:00:00"/>
    <d v="2022-07-07T07:08:11"/>
    <n v="112"/>
    <s v="Y133-ws"/>
  </r>
  <r>
    <s v="CanOnWat"/>
    <x v="21"/>
    <d v="2022-07-07T00:00:00"/>
    <d v="2022-07-07T07:09:12"/>
    <n v="113"/>
    <x v="21"/>
    <s v="User Login Start"/>
    <e v="#N/A"/>
    <e v="#N/A"/>
    <e v="#N/A"/>
    <e v="#N/A"/>
  </r>
  <r>
    <s v="CanOnTor"/>
    <x v="25"/>
    <d v="2022-07-07T00:00:00"/>
    <d v="2022-07-07T07:07:21"/>
    <n v="113"/>
    <x v="25"/>
    <s v="User Login Start"/>
    <d v="2022-07-07T00:00:00"/>
    <d v="2022-07-07T07:07:21"/>
    <n v="123"/>
    <s v="CanOnTor/gEmpI"/>
  </r>
  <r>
    <s v="CanOnTor"/>
    <x v="26"/>
    <d v="2022-07-07T00:00:00"/>
    <d v="2022-07-07T07:06:58"/>
    <n v="113"/>
    <x v="26"/>
    <s v="User Login Start"/>
    <d v="2022-07-07T00:00:00"/>
    <d v="2022-07-07T07:05:55"/>
    <n v="112"/>
    <s v="A132-ws"/>
  </r>
  <r>
    <s v="CanOnTor"/>
    <x v="28"/>
    <d v="2022-07-07T00:00:00"/>
    <d v="2022-07-07T07:06:35"/>
    <n v="113"/>
    <x v="28"/>
    <s v="User Login Start"/>
    <e v="#N/A"/>
    <e v="#N/A"/>
    <e v="#N/A"/>
    <e v="#N/A"/>
  </r>
  <r>
    <s v="CanOnTor"/>
    <x v="27"/>
    <d v="2022-07-07T00:00:00"/>
    <d v="2022-07-07T07:06:19"/>
    <n v="113"/>
    <x v="27"/>
    <s v="User Login Start"/>
    <d v="2022-07-07T00:00:00"/>
    <d v="2022-07-07T07:05:26"/>
    <n v="112"/>
    <s v="F129-ws"/>
  </r>
  <r>
    <s v="CanOnTor"/>
    <x v="30"/>
    <d v="2022-07-07T00:00:00"/>
    <d v="2022-07-07T07:04:36"/>
    <n v="113"/>
    <x v="30"/>
    <s v="User Login Start"/>
    <d v="2022-07-07T00:00:00"/>
    <d v="2022-07-07T07:03:20"/>
    <n v="112"/>
    <s v="C227-ws"/>
  </r>
  <r>
    <s v="CanOnTor"/>
    <x v="32"/>
    <d v="2022-07-07T00:00:00"/>
    <d v="2022-07-07T07:00:58"/>
    <n v="113"/>
    <x v="32"/>
    <s v="User Login Start"/>
    <d v="2022-07-07T00:00:00"/>
    <d v="2022-07-07T07:00:14"/>
    <n v="112"/>
    <s v="Q216-ws"/>
  </r>
  <r>
    <s v="CanOnTor"/>
    <x v="31"/>
    <d v="2022-07-07T00:00:00"/>
    <d v="2022-07-07T06:55:28"/>
    <n v="113"/>
    <x v="31"/>
    <s v="User Login Start"/>
    <d v="2022-07-07T00:00:00"/>
    <d v="2022-07-07T06:53:09"/>
    <n v="135"/>
    <s v="CanOnTor/cEmpZ"/>
  </r>
  <r>
    <s v="CanOnTor"/>
    <x v="31"/>
    <d v="2022-07-07T00:00:00"/>
    <d v="2022-07-07T06:53:06"/>
    <n v="113"/>
    <x v="31"/>
    <s v="User Login Start"/>
    <d v="2022-07-07T00:00:00"/>
    <d v="2022-07-07T06:44:58"/>
    <n v="112"/>
    <s v=",CanOnTor/cEmpZ"/>
  </r>
  <r>
    <s v="CanOnWat"/>
    <x v="34"/>
    <d v="2022-07-07T00:00:00"/>
    <d v="2022-07-07T06:45:00"/>
    <n v="113"/>
    <x v="34"/>
    <s v="User Login Start"/>
    <e v="#N/A"/>
    <e v="#N/A"/>
    <e v="#N/A"/>
    <e v="#N/A"/>
  </r>
  <r>
    <s v="CanOnTor"/>
    <x v="36"/>
    <d v="2022-07-07T00:00:00"/>
    <d v="2022-07-07T06:36:50"/>
    <n v="113"/>
    <x v="36"/>
    <s v="User Login Start"/>
    <d v="2022-07-07T00:00:00"/>
    <d v="2022-07-07T06:34:49"/>
    <n v="135"/>
    <s v="CanOnTor/nEmpY"/>
  </r>
  <r>
    <s v="CanOnWat"/>
    <x v="33"/>
    <d v="2022-07-07T00:00:00"/>
    <d v="2022-07-07T06:36:23"/>
    <n v="113"/>
    <x v="33"/>
    <s v="User Login Start"/>
    <d v="2022-07-07T00:00:00"/>
    <d v="2022-07-07T06:34:55"/>
    <n v="112"/>
    <s v="S141-ws"/>
  </r>
  <r>
    <s v="CanOnTor"/>
    <x v="35"/>
    <d v="2022-07-07T00:00:00"/>
    <d v="2022-07-07T06:35:24"/>
    <n v="113"/>
    <x v="35"/>
    <s v="User Login Start"/>
    <d v="2022-07-07T00:00:00"/>
    <d v="2022-07-07T06:34:40"/>
    <n v="112"/>
    <s v="S101-ws"/>
  </r>
  <r>
    <s v="CanOnTor"/>
    <x v="36"/>
    <d v="2022-07-07T00:00:00"/>
    <d v="2022-07-07T06:34:37"/>
    <n v="113"/>
    <x v="36"/>
    <s v="User Login Start"/>
    <d v="2022-07-07T00:00:00"/>
    <d v="2022-07-07T06:26:31"/>
    <n v="112"/>
    <s v=",CanOnTor/nEmpY"/>
  </r>
  <r>
    <s v="CanOnWat"/>
    <x v="0"/>
    <d v="2022-06-07T00:00:00"/>
    <d v="2022-06-07T08:04:23"/>
    <n v="113"/>
    <x v="0"/>
    <s v="User Login Start"/>
    <d v="2022-06-07T00:00:00"/>
    <d v="2022-06-07T08:03:04"/>
    <n v="112"/>
    <s v="T235-ws"/>
  </r>
  <r>
    <s v="CanOnWat"/>
    <x v="1"/>
    <d v="2022-06-07T00:00:00"/>
    <d v="2022-06-07T07:58:51"/>
    <n v="113"/>
    <x v="1"/>
    <s v="User Login Start"/>
    <d v="2022-06-07T00:00:00"/>
    <d v="2022-06-07T07:57:06"/>
    <n v="112"/>
    <s v="A236-ws"/>
  </r>
  <r>
    <s v="CanOnTor"/>
    <x v="3"/>
    <d v="2022-06-07T00:00:00"/>
    <d v="2022-06-07T07:55:57"/>
    <n v="113"/>
    <x v="3"/>
    <s v="User Login Start"/>
    <e v="#N/A"/>
    <e v="#N/A"/>
    <e v="#N/A"/>
    <e v="#N/A"/>
  </r>
  <r>
    <s v="CanOnTor"/>
    <x v="4"/>
    <d v="2022-06-07T00:00:00"/>
    <d v="2022-06-07T07:52:50"/>
    <n v="113"/>
    <x v="4"/>
    <s v="User Login Start"/>
    <d v="2022-06-07T00:00:00"/>
    <d v="2022-06-07T07:51:44"/>
    <n v="112"/>
    <s v="T217-ws"/>
  </r>
  <r>
    <s v="CanOnWat"/>
    <x v="5"/>
    <d v="2022-06-07T00:00:00"/>
    <d v="2022-06-07T07:50:42"/>
    <n v="113"/>
    <x v="5"/>
    <s v="User Login Start"/>
    <d v="2022-06-07T00:00:00"/>
    <d v="2022-06-07T07:49:53"/>
    <n v="112"/>
    <s v="F182-ws"/>
  </r>
  <r>
    <s v="CanOnWat"/>
    <x v="6"/>
    <d v="2022-06-07T00:00:00"/>
    <d v="2022-06-07T07:50:15"/>
    <n v="113"/>
    <x v="6"/>
    <s v="User Login Start"/>
    <d v="2022-06-07T00:00:00"/>
    <d v="2022-06-07T07:49:39"/>
    <n v="112"/>
    <s v="S226-ws"/>
  </r>
  <r>
    <s v="CanOnWat"/>
    <x v="2"/>
    <d v="2022-06-07T00:00:00"/>
    <d v="2022-06-07T07:49:46"/>
    <n v="113"/>
    <x v="2"/>
    <s v="User Login Start"/>
    <e v="#N/A"/>
    <e v="#N/A"/>
    <e v="#N/A"/>
    <e v="#N/A"/>
  </r>
  <r>
    <s v="CanOnWat"/>
    <x v="7"/>
    <d v="2022-06-07T00:00:00"/>
    <d v="2022-06-07T07:49:14"/>
    <n v="113"/>
    <x v="7"/>
    <s v="User Login Start"/>
    <d v="2022-06-07T00:00:00"/>
    <d v="2022-06-07T07:47:40"/>
    <e v="#N/A"/>
    <s v="F184-ws"/>
  </r>
  <r>
    <s v="CanOnTor"/>
    <x v="11"/>
    <d v="2022-06-07T00:00:00"/>
    <d v="2022-06-07T07:48:26"/>
    <n v="113"/>
    <x v="11"/>
    <s v="User Login Start"/>
    <e v="#N/A"/>
    <e v="#N/A"/>
    <e v="#N/A"/>
    <e v="#N/A"/>
  </r>
  <r>
    <s v="CanOnWat"/>
    <x v="9"/>
    <d v="2022-06-07T00:00:00"/>
    <d v="2022-06-07T07:48:19"/>
    <n v="113"/>
    <x v="9"/>
    <s v="User Login Start"/>
    <d v="2022-06-07T00:00:00"/>
    <d v="2022-06-07T07:47:36"/>
    <n v="112"/>
    <s v="V157-ws"/>
  </r>
  <r>
    <s v="CanOnWat"/>
    <x v="8"/>
    <d v="2022-06-07T00:00:00"/>
    <d v="2022-06-07T07:47:53"/>
    <n v="113"/>
    <x v="8"/>
    <s v="User Login Start"/>
    <d v="2022-06-07T00:00:00"/>
    <d v="2022-06-07T07:46:30"/>
    <e v="#N/A"/>
    <s v="A182-ws"/>
  </r>
  <r>
    <s v="CanOnWat"/>
    <x v="2"/>
    <d v="2022-06-07T00:00:00"/>
    <d v="2022-06-07T07:47:35"/>
    <n v="113"/>
    <x v="2"/>
    <s v="User Login Start"/>
    <e v="#N/A"/>
    <e v="#N/A"/>
    <e v="#N/A"/>
    <e v="#N/A"/>
  </r>
  <r>
    <s v="CanOnWat"/>
    <x v="10"/>
    <d v="2022-06-07T00:00:00"/>
    <d v="2022-06-07T07:46:34"/>
    <n v="113"/>
    <x v="10"/>
    <s v="User Login Start"/>
    <d v="2022-06-07T00:00:00"/>
    <d v="2022-06-07T07:45:44"/>
    <n v="112"/>
    <s v="C225-ws"/>
  </r>
  <r>
    <s v="CanOnTor"/>
    <x v="12"/>
    <d v="2022-06-07T00:00:00"/>
    <d v="2022-06-07T07:45:16"/>
    <n v="113"/>
    <x v="12"/>
    <s v="User Login Start"/>
    <d v="2022-06-07T00:00:00"/>
    <d v="2022-06-07T07:43:47"/>
    <n v="112"/>
    <s v="Y132-ws"/>
  </r>
  <r>
    <s v="CanOnWat"/>
    <x v="14"/>
    <d v="2022-06-07T00:00:00"/>
    <d v="2022-06-07T07:43:20"/>
    <n v="113"/>
    <x v="14"/>
    <s v="User Login Start"/>
    <d v="2022-06-07T00:00:00"/>
    <d v="2022-06-07T07:35:27"/>
    <n v="112"/>
    <s v=",CanOnWat/xEmpH"/>
  </r>
  <r>
    <s v="CanOnTor"/>
    <x v="13"/>
    <d v="2022-06-07T00:00:00"/>
    <d v="2022-06-07T07:40:18"/>
    <n v="113"/>
    <x v="13"/>
    <s v="User Login Start"/>
    <d v="2022-06-07T00:00:00"/>
    <d v="2022-06-07T07:39:44"/>
    <n v="112"/>
    <s v="F110-ws"/>
  </r>
  <r>
    <s v="CanOnTor"/>
    <x v="15"/>
    <d v="2022-06-07T00:00:00"/>
    <d v="2022-06-07T07:32:18"/>
    <n v="113"/>
    <x v="15"/>
    <s v="User Login Start"/>
    <d v="2022-06-07T00:00:00"/>
    <d v="2022-06-07T07:31:34"/>
    <n v="112"/>
    <s v="S194-ws"/>
  </r>
  <r>
    <s v="CanOnWat"/>
    <x v="16"/>
    <d v="2022-06-07T00:00:00"/>
    <d v="2022-06-07T07:29:27"/>
    <n v="113"/>
    <x v="16"/>
    <s v="User Login Start"/>
    <d v="2022-06-07T00:00:00"/>
    <d v="2022-06-07T07:28:36"/>
    <n v="112"/>
    <s v="J167-ws"/>
  </r>
  <r>
    <s v="CanOnWat"/>
    <x v="17"/>
    <d v="2022-06-07T00:00:00"/>
    <d v="2022-06-07T07:21:46"/>
    <n v="113"/>
    <x v="17"/>
    <s v="User Login Start"/>
    <d v="2022-06-07T00:00:00"/>
    <d v="2022-06-07T07:20:35"/>
    <n v="112"/>
    <s v="J165-ws"/>
  </r>
  <r>
    <s v="CanOnWat"/>
    <x v="21"/>
    <d v="2022-06-07T00:00:00"/>
    <d v="2022-06-07T07:18:23"/>
    <n v="113"/>
    <x v="21"/>
    <s v="User Login Start"/>
    <e v="#N/A"/>
    <e v="#N/A"/>
    <e v="#N/A"/>
    <e v="#N/A"/>
  </r>
  <r>
    <s v="CanOnWat"/>
    <x v="20"/>
    <d v="2022-06-07T00:00:00"/>
    <d v="2022-06-07T07:17:43"/>
    <n v="113"/>
    <x v="20"/>
    <s v="User Login Start"/>
    <d v="2022-06-07T00:00:00"/>
    <d v="2022-06-07T07:16:54"/>
    <n v="112"/>
    <s v="V175-ws"/>
  </r>
  <r>
    <s v="CanOnTor"/>
    <x v="18"/>
    <d v="2022-06-07T00:00:00"/>
    <d v="2022-06-07T07:15:30"/>
    <n v="113"/>
    <x v="18"/>
    <s v="User Login Start"/>
    <d v="2022-06-07T00:00:00"/>
    <d v="2022-06-07T07:14:54"/>
    <n v="112"/>
    <s v="L227-ws"/>
  </r>
  <r>
    <s v="CanOnTor"/>
    <x v="22"/>
    <d v="2022-06-07T00:00:00"/>
    <d v="2022-06-07T07:13:04"/>
    <n v="113"/>
    <x v="22"/>
    <s v="User Login Start"/>
    <d v="2022-06-07T00:00:00"/>
    <d v="2022-06-07T07:12:02"/>
    <n v="112"/>
    <s v="V111-ws"/>
  </r>
  <r>
    <s v="CanOnWat"/>
    <x v="23"/>
    <d v="2022-06-07T00:00:00"/>
    <d v="2022-06-07T07:11:49"/>
    <n v="113"/>
    <x v="23"/>
    <s v="User Login Start"/>
    <d v="2022-06-07T00:00:00"/>
    <d v="2022-06-07T07:10:55"/>
    <n v="112"/>
    <s v="Y130-ws"/>
  </r>
  <r>
    <s v="CanOnWat"/>
    <x v="19"/>
    <d v="2022-06-07T00:00:00"/>
    <d v="2022-06-07T07:09:21"/>
    <n v="113"/>
    <x v="19"/>
    <s v="User Login Start"/>
    <e v="#N/A"/>
    <e v="#N/A"/>
    <e v="#N/A"/>
    <e v="#N/A"/>
  </r>
  <r>
    <s v="CanOnTor"/>
    <x v="24"/>
    <d v="2022-06-07T00:00:00"/>
    <d v="2022-06-07T07:08:27"/>
    <n v="113"/>
    <x v="24"/>
    <s v="User Login Start"/>
    <d v="2022-06-07T00:00:00"/>
    <d v="2022-06-07T07:07:05"/>
    <n v="112"/>
    <s v="Y133-ws"/>
  </r>
  <r>
    <s v="CanOnTor"/>
    <x v="25"/>
    <d v="2022-06-07T00:00:00"/>
    <d v="2022-06-07T07:07:50"/>
    <n v="113"/>
    <x v="25"/>
    <s v="User Login Start"/>
    <d v="2022-06-07T00:00:00"/>
    <d v="2022-06-07T07:06:41"/>
    <n v="112"/>
    <s v="L134-ws"/>
  </r>
  <r>
    <s v="CanOnTor"/>
    <x v="26"/>
    <d v="2022-06-07T00:00:00"/>
    <d v="2022-06-07T07:06:34"/>
    <n v="113"/>
    <x v="26"/>
    <s v="User Login Start"/>
    <d v="2022-06-07T00:00:00"/>
    <d v="2022-06-07T07:05:15"/>
    <n v="112"/>
    <s v="A132-ws"/>
  </r>
  <r>
    <s v="CanOnTor"/>
    <x v="27"/>
    <d v="2022-06-07T00:00:00"/>
    <d v="2022-06-07T07:05:26"/>
    <n v="113"/>
    <x v="27"/>
    <s v="User Login Start"/>
    <d v="2022-06-07T00:00:00"/>
    <d v="2022-06-07T07:05:04"/>
    <n v="112"/>
    <s v="F129-ws"/>
  </r>
  <r>
    <s v="CanOnTor"/>
    <x v="28"/>
    <d v="2022-06-07T00:00:00"/>
    <d v="2022-06-07T07:05:25"/>
    <n v="113"/>
    <x v="28"/>
    <s v="User Login Start"/>
    <e v="#N/A"/>
    <e v="#N/A"/>
    <e v="#N/A"/>
    <e v="#N/A"/>
  </r>
  <r>
    <s v="CanOnTor"/>
    <x v="30"/>
    <d v="2022-06-07T00:00:00"/>
    <d v="2022-06-07T07:05:12"/>
    <n v="113"/>
    <x v="30"/>
    <s v="User Login Start"/>
    <d v="2022-06-07T00:00:00"/>
    <d v="2022-06-07T07:03:54"/>
    <n v="112"/>
    <s v="C227-ws"/>
  </r>
  <r>
    <s v="CanOnWat"/>
    <x v="29"/>
    <d v="2022-06-07T00:00:00"/>
    <d v="2022-06-07T07:04:00"/>
    <n v="113"/>
    <x v="29"/>
    <s v="User Login Start"/>
    <d v="2022-06-07T00:00:00"/>
    <d v="2022-06-07T06:56:16"/>
    <n v="112"/>
    <s v=",CanOnWat/uEmpC"/>
  </r>
  <r>
    <s v="CanOnTor"/>
    <x v="32"/>
    <d v="2022-06-07T00:00:00"/>
    <d v="2022-06-07T06:56:03"/>
    <n v="113"/>
    <x v="32"/>
    <s v="User Login Start"/>
    <d v="2022-06-07T00:00:00"/>
    <d v="2022-06-07T06:55:56"/>
    <n v="106"/>
    <s v="Q216-ws"/>
  </r>
  <r>
    <s v="CanOnTor"/>
    <x v="31"/>
    <d v="2022-06-07T00:00:00"/>
    <d v="2022-06-07T06:54:06"/>
    <n v="113"/>
    <x v="31"/>
    <s v="User Login Start"/>
    <d v="2022-06-07T00:00:00"/>
    <d v="2022-06-07T06:52:38"/>
    <n v="135"/>
    <s v="CanOnTor/cEmpZ"/>
  </r>
  <r>
    <s v="CanOnTor"/>
    <x v="31"/>
    <d v="2022-06-07T00:00:00"/>
    <d v="2022-06-07T06:52:29"/>
    <n v="113"/>
    <x v="31"/>
    <s v="User Login Start"/>
    <d v="2022-06-07T00:00:00"/>
    <d v="2022-06-07T06:45:52"/>
    <n v="112"/>
    <s v=",CanOnTor/cEmpZ"/>
  </r>
  <r>
    <s v="CanOnWat"/>
    <x v="33"/>
    <d v="2022-06-07T00:00:00"/>
    <d v="2022-06-07T06:36:47"/>
    <n v="113"/>
    <x v="33"/>
    <s v="User Login Start"/>
    <d v="2022-06-07T00:00:00"/>
    <d v="2022-06-07T06:35:01"/>
    <n v="112"/>
    <s v="S141-ws"/>
  </r>
  <r>
    <s v="CanOnWat"/>
    <x v="34"/>
    <d v="2022-06-07T00:00:00"/>
    <d v="2022-06-07T06:35:49"/>
    <n v="113"/>
    <x v="34"/>
    <s v="User Login Start"/>
    <d v="2022-06-07T00:00:00"/>
    <d v="2022-06-07T06:28:57"/>
    <e v="#N/A"/>
    <s v=",CanOnWat/vEmpQ"/>
  </r>
  <r>
    <s v="CanOnTor"/>
    <x v="35"/>
    <d v="2022-06-07T00:00:00"/>
    <d v="2022-06-07T06:35:26"/>
    <n v="113"/>
    <x v="35"/>
    <s v="User Login Start"/>
    <d v="2022-06-07T00:00:00"/>
    <d v="2022-06-07T06:34:13"/>
    <n v="112"/>
    <s v="S101-ws"/>
  </r>
  <r>
    <s v="CanOnTor"/>
    <x v="36"/>
    <d v="2022-06-07T00:00:00"/>
    <d v="2022-06-07T06:33:48"/>
    <n v="113"/>
    <x v="36"/>
    <s v="User Login Start"/>
    <d v="2022-06-07T00:00:00"/>
    <d v="2022-06-07T06:33:48"/>
    <n v="123"/>
    <s v="CanOnTor/nEmpY"/>
  </r>
  <r>
    <s v="CanOnWat"/>
    <x v="0"/>
    <d v="2022-05-07T00:00:00"/>
    <d v="2022-05-07T08:03:04"/>
    <n v="113"/>
    <x v="0"/>
    <s v="User Login Start"/>
    <d v="2022-05-07T00:00:00"/>
    <d v="2022-05-07T08:01:56"/>
    <n v="112"/>
    <s v="T235-ws"/>
  </r>
  <r>
    <s v="CanOnWat"/>
    <x v="1"/>
    <d v="2022-05-07T00:00:00"/>
    <d v="2022-05-07T07:59:06"/>
    <n v="113"/>
    <x v="1"/>
    <s v="User Login Start"/>
    <d v="2022-05-07T00:00:00"/>
    <d v="2022-05-07T07:57:53"/>
    <n v="112"/>
    <s v="A236-ws"/>
  </r>
  <r>
    <s v="CanOnTor"/>
    <x v="11"/>
    <d v="2022-05-07T00:00:00"/>
    <d v="2022-05-07T07:56:07"/>
    <n v="113"/>
    <x v="11"/>
    <s v="User Login Start"/>
    <e v="#N/A"/>
    <e v="#N/A"/>
    <e v="#N/A"/>
    <e v="#N/A"/>
  </r>
  <r>
    <s v="CanOnTor"/>
    <x v="3"/>
    <d v="2022-05-07T00:00:00"/>
    <d v="2022-05-07T07:54:13"/>
    <n v="113"/>
    <x v="3"/>
    <s v="User Login Start"/>
    <e v="#N/A"/>
    <e v="#N/A"/>
    <e v="#N/A"/>
    <e v="#N/A"/>
  </r>
  <r>
    <s v="CanOnWat"/>
    <x v="5"/>
    <d v="2022-05-07T00:00:00"/>
    <d v="2022-05-07T07:53:42"/>
    <n v="113"/>
    <x v="5"/>
    <s v="User Login Start"/>
    <d v="2022-05-07T00:00:00"/>
    <d v="2022-05-07T07:51:47"/>
    <n v="135"/>
    <s v="CanOnWat/pEmpL"/>
  </r>
  <r>
    <s v="CanOnWat"/>
    <x v="14"/>
    <d v="2022-05-07T00:00:00"/>
    <d v="2022-05-07T07:52:04"/>
    <n v="113"/>
    <x v="14"/>
    <s v="User Login Start"/>
    <e v="#N/A"/>
    <e v="#N/A"/>
    <e v="#N/A"/>
    <e v="#N/A"/>
  </r>
  <r>
    <s v="CanOnTor"/>
    <x v="4"/>
    <d v="2022-05-07T00:00:00"/>
    <d v="2022-05-07T07:52:03"/>
    <n v="113"/>
    <x v="4"/>
    <s v="User Login Start"/>
    <d v="2022-05-07T00:00:00"/>
    <d v="2022-05-07T07:51:31"/>
    <n v="112"/>
    <s v="T217-ws"/>
  </r>
  <r>
    <s v="CanOnWat"/>
    <x v="5"/>
    <d v="2022-05-07T00:00:00"/>
    <d v="2022-05-07T07:51:34"/>
    <n v="113"/>
    <x v="5"/>
    <s v="User Login Start"/>
    <d v="2022-05-07T00:00:00"/>
    <d v="2022-05-07T07:49:58"/>
    <n v="112"/>
    <s v="F182-ws"/>
  </r>
  <r>
    <s v="CanOnWat"/>
    <x v="6"/>
    <d v="2022-05-07T00:00:00"/>
    <d v="2022-05-07T07:50:44"/>
    <n v="113"/>
    <x v="6"/>
    <s v="User Login Start"/>
    <d v="2022-05-07T00:00:00"/>
    <d v="2022-05-07T07:50:02"/>
    <n v="112"/>
    <s v="S226-ws"/>
  </r>
  <r>
    <s v="CanOnWat"/>
    <x v="7"/>
    <d v="2022-05-07T00:00:00"/>
    <d v="2022-05-07T07:50:36"/>
    <n v="113"/>
    <x v="7"/>
    <s v="User Login Start"/>
    <d v="2022-05-07T00:00:00"/>
    <d v="2022-05-07T07:48:49"/>
    <n v="135"/>
    <s v="CanOnWat/hEmpW"/>
  </r>
  <r>
    <s v="CanOnWat"/>
    <x v="7"/>
    <d v="2022-05-07T00:00:00"/>
    <d v="2022-05-07T07:48:37"/>
    <n v="113"/>
    <x v="7"/>
    <s v="User Login Start"/>
    <d v="2022-05-07T00:00:00"/>
    <d v="2022-05-07T07:47:12"/>
    <e v="#N/A"/>
    <s v="F184-ws"/>
  </r>
  <r>
    <s v="CanOnWat"/>
    <x v="8"/>
    <d v="2022-05-07T00:00:00"/>
    <d v="2022-05-07T07:48:34"/>
    <n v="113"/>
    <x v="8"/>
    <s v="User Login Start"/>
    <d v="2022-05-07T00:00:00"/>
    <d v="2022-05-07T07:48:00"/>
    <n v="112"/>
    <s v="A182-ws"/>
  </r>
  <r>
    <s v="CanOnWat"/>
    <x v="2"/>
    <d v="2022-05-07T00:00:00"/>
    <d v="2022-05-07T07:47:49"/>
    <n v="113"/>
    <x v="2"/>
    <s v="User Login Start"/>
    <e v="#N/A"/>
    <e v="#N/A"/>
    <e v="#N/A"/>
    <e v="#N/A"/>
  </r>
  <r>
    <s v="CanOnWat"/>
    <x v="9"/>
    <d v="2022-05-07T00:00:00"/>
    <d v="2022-05-07T07:47:35"/>
    <n v="113"/>
    <x v="9"/>
    <s v="User Login Start"/>
    <d v="2022-05-07T00:00:00"/>
    <d v="2022-05-07T07:46:49"/>
    <n v="112"/>
    <s v="V157-ws"/>
  </r>
  <r>
    <s v="CanOnTor"/>
    <x v="12"/>
    <d v="2022-05-07T00:00:00"/>
    <d v="2022-05-07T07:46:44"/>
    <n v="113"/>
    <x v="12"/>
    <s v="User Login Start"/>
    <d v="2022-05-07T00:00:00"/>
    <d v="2022-05-07T07:45:41"/>
    <n v="112"/>
    <s v="Y132-ws"/>
  </r>
  <r>
    <s v="CanOnWat"/>
    <x v="10"/>
    <d v="2022-05-07T00:00:00"/>
    <d v="2022-05-07T07:46:41"/>
    <n v="113"/>
    <x v="10"/>
    <s v="User Login Start"/>
    <d v="2022-05-07T00:00:00"/>
    <d v="2022-05-07T07:46:09"/>
    <n v="112"/>
    <s v="C225-ws"/>
  </r>
  <r>
    <s v="CanOnTor"/>
    <x v="13"/>
    <d v="2022-05-07T00:00:00"/>
    <d v="2022-05-07T07:41:08"/>
    <n v="113"/>
    <x v="13"/>
    <s v="User Login Start"/>
    <d v="2022-05-07T00:00:00"/>
    <d v="2022-05-07T07:39:52"/>
    <n v="112"/>
    <s v="F110-ws"/>
  </r>
  <r>
    <s v="CanOnTor"/>
    <x v="15"/>
    <d v="2022-05-07T00:00:00"/>
    <d v="2022-05-07T07:36:09"/>
    <n v="113"/>
    <x v="15"/>
    <s v="User Login Start"/>
    <d v="2022-05-07T00:00:00"/>
    <d v="2022-05-07T07:33:09"/>
    <n v="135"/>
    <s v="CanOnTor/zEmpR"/>
  </r>
  <r>
    <s v="CanOnTor"/>
    <x v="15"/>
    <d v="2022-05-07T00:00:00"/>
    <d v="2022-05-07T07:32:56"/>
    <n v="113"/>
    <x v="15"/>
    <s v="User Login Start"/>
    <d v="2022-05-07T00:00:00"/>
    <d v="2022-05-07T07:31:33"/>
    <n v="112"/>
    <s v="S194-ws"/>
  </r>
  <r>
    <s v="CanOnWat"/>
    <x v="16"/>
    <d v="2022-05-07T00:00:00"/>
    <d v="2022-05-07T07:28:14"/>
    <n v="113"/>
    <x v="16"/>
    <s v="User Login Start"/>
    <d v="2022-05-07T00:00:00"/>
    <d v="2022-05-07T07:27:16"/>
    <n v="112"/>
    <s v="J167-ws"/>
  </r>
  <r>
    <s v="CanOnWat"/>
    <x v="17"/>
    <d v="2022-05-07T00:00:00"/>
    <d v="2022-05-07T07:20:25"/>
    <n v="113"/>
    <x v="17"/>
    <s v="User Login Start"/>
    <d v="2022-05-07T00:00:00"/>
    <d v="2022-05-07T07:19:39"/>
    <n v="112"/>
    <s v="J165-ws"/>
  </r>
  <r>
    <s v="CanOnWat"/>
    <x v="20"/>
    <d v="2022-05-07T00:00:00"/>
    <d v="2022-05-07T07:16:45"/>
    <n v="113"/>
    <x v="20"/>
    <s v="User Login Start"/>
    <d v="2022-05-07T00:00:00"/>
    <d v="2022-05-07T07:15:46"/>
    <n v="112"/>
    <s v="V175-ws"/>
  </r>
  <r>
    <s v="CanOnTor"/>
    <x v="18"/>
    <d v="2022-05-07T00:00:00"/>
    <d v="2022-05-07T07:16:19"/>
    <n v="113"/>
    <x v="18"/>
    <s v="User Login Start"/>
    <d v="2022-05-07T00:00:00"/>
    <d v="2022-05-07T07:15:06"/>
    <n v="112"/>
    <s v="L227-ws"/>
  </r>
  <r>
    <s v="CanOnWat"/>
    <x v="23"/>
    <d v="2022-05-07T00:00:00"/>
    <d v="2022-05-07T07:13:27"/>
    <n v="113"/>
    <x v="23"/>
    <s v="User Login Start"/>
    <d v="2022-05-07T00:00:00"/>
    <d v="2022-05-07T07:11:56"/>
    <n v="112"/>
    <s v="Y130-ws"/>
  </r>
  <r>
    <s v="CanOnTor"/>
    <x v="22"/>
    <d v="2022-05-07T00:00:00"/>
    <d v="2022-05-07T07:13:11"/>
    <n v="113"/>
    <x v="22"/>
    <s v="User Login Start"/>
    <d v="2022-05-07T00:00:00"/>
    <d v="2022-05-07T07:11:51"/>
    <n v="112"/>
    <s v="V111-ws"/>
  </r>
  <r>
    <s v="CanOnWat"/>
    <x v="19"/>
    <d v="2022-05-07T00:00:00"/>
    <d v="2022-05-07T07:12:25"/>
    <n v="113"/>
    <x v="19"/>
    <s v="User Login Start"/>
    <e v="#N/A"/>
    <e v="#N/A"/>
    <e v="#N/A"/>
    <e v="#N/A"/>
  </r>
  <r>
    <s v="CanOnTor"/>
    <x v="27"/>
    <d v="2022-05-07T00:00:00"/>
    <d v="2022-05-07T07:11:13"/>
    <n v="113"/>
    <x v="27"/>
    <s v="User Login Start"/>
    <d v="2022-05-07T00:00:00"/>
    <d v="2022-05-07T07:09:19"/>
    <n v="112"/>
    <s v="F129-ws"/>
  </r>
  <r>
    <s v="CanOnWat"/>
    <x v="29"/>
    <d v="2022-05-07T00:00:00"/>
    <d v="2022-05-07T07:10:38"/>
    <n v="113"/>
    <x v="29"/>
    <s v="User Login Start"/>
    <e v="#N/A"/>
    <e v="#N/A"/>
    <e v="#N/A"/>
    <e v="#N/A"/>
  </r>
  <r>
    <s v="CanOnWat"/>
    <x v="21"/>
    <d v="2022-05-07T00:00:00"/>
    <d v="2022-05-07T07:09:55"/>
    <n v="113"/>
    <x v="21"/>
    <s v="User Login Start"/>
    <e v="#N/A"/>
    <e v="#N/A"/>
    <e v="#N/A"/>
    <e v="#N/A"/>
  </r>
  <r>
    <s v="CanOnTor"/>
    <x v="24"/>
    <d v="2022-05-07T00:00:00"/>
    <d v="2022-05-07T07:09:31"/>
    <n v="113"/>
    <x v="24"/>
    <s v="User Login Start"/>
    <d v="2022-05-07T00:00:00"/>
    <d v="2022-05-07T07:07:38"/>
    <n v="112"/>
    <s v="Y133-ws"/>
  </r>
  <r>
    <s v="CanOnTor"/>
    <x v="25"/>
    <d v="2022-05-07T00:00:00"/>
    <d v="2022-05-07T07:06:52"/>
    <n v="113"/>
    <x v="25"/>
    <s v="User Login Start"/>
    <d v="2022-05-07T00:00:00"/>
    <d v="2022-05-07T07:05:50"/>
    <n v="112"/>
    <s v="L134-ws"/>
  </r>
  <r>
    <s v="CanOnTor"/>
    <x v="26"/>
    <d v="2022-05-07T00:00:00"/>
    <d v="2022-05-07T07:06:16"/>
    <n v="113"/>
    <x v="26"/>
    <s v="User Login Start"/>
    <d v="2022-05-07T00:00:00"/>
    <d v="2022-05-07T07:04:50"/>
    <n v="112"/>
    <s v="A132-ws"/>
  </r>
  <r>
    <s v="CanOnTor"/>
    <x v="28"/>
    <d v="2022-05-07T00:00:00"/>
    <d v="2022-05-07T07:04:27"/>
    <n v="113"/>
    <x v="28"/>
    <s v="User Login Start"/>
    <d v="2022-05-07T00:00:00"/>
    <d v="2022-05-07T06:57:32"/>
    <n v="112"/>
    <s v=",CanOnTor/tEmpK"/>
  </r>
  <r>
    <s v="CanOnTor"/>
    <x v="30"/>
    <d v="2022-05-07T00:00:00"/>
    <d v="2022-05-07T07:03:31"/>
    <n v="113"/>
    <x v="30"/>
    <s v="User Login Start"/>
    <d v="2022-05-07T00:00:00"/>
    <d v="2022-05-07T07:03:24"/>
    <n v="112"/>
    <s v="C227-ws"/>
  </r>
  <r>
    <s v="CanOnTor"/>
    <x v="32"/>
    <d v="2022-05-07T00:00:00"/>
    <d v="2022-05-07T06:57:09"/>
    <n v="113"/>
    <x v="32"/>
    <s v="User Login Start"/>
    <d v="2022-05-07T00:00:00"/>
    <d v="2022-05-07T06:56:05"/>
    <n v="112"/>
    <s v="Q216-ws"/>
  </r>
  <r>
    <s v="CanOnTor"/>
    <x v="31"/>
    <d v="2022-05-07T00:00:00"/>
    <d v="2022-05-07T06:52:54"/>
    <n v="113"/>
    <x v="31"/>
    <s v="User Login Start"/>
    <d v="2022-05-07T00:00:00"/>
    <d v="2022-05-07T06:45:43"/>
    <n v="112"/>
    <s v=",CanOnTor/cEmpZ"/>
  </r>
  <r>
    <s v="CanOnTor"/>
    <x v="36"/>
    <d v="2022-05-07T00:00:00"/>
    <d v="2022-05-07T06:42:15"/>
    <n v="113"/>
    <x v="36"/>
    <s v="User Login Start"/>
    <e v="#N/A"/>
    <e v="#N/A"/>
    <e v="#N/A"/>
    <e v="#N/A"/>
  </r>
  <r>
    <s v="CanOnTor"/>
    <x v="35"/>
    <d v="2022-05-07T00:00:00"/>
    <d v="2022-05-07T06:37:27"/>
    <n v="113"/>
    <x v="35"/>
    <s v="User Login Start"/>
    <d v="2022-05-07T00:00:00"/>
    <d v="2022-05-07T06:35:34"/>
    <n v="135"/>
    <s v="CanOnTor/nEmpY"/>
  </r>
  <r>
    <s v="CanOnWat"/>
    <x v="34"/>
    <d v="2022-05-07T00:00:00"/>
    <d v="2022-05-07T06:36:44"/>
    <n v="113"/>
    <x v="34"/>
    <s v="User Login Start"/>
    <d v="2022-05-07T00:00:00"/>
    <d v="2022-05-07T06:29:37"/>
    <e v="#N/A"/>
    <s v=",CanOnWat/vEmpQ"/>
  </r>
  <r>
    <s v="CanOnTor"/>
    <x v="35"/>
    <d v="2022-05-07T00:00:00"/>
    <d v="2022-05-07T06:35:29"/>
    <n v="113"/>
    <x v="35"/>
    <s v="User Login Start"/>
    <d v="2022-05-07T00:00:00"/>
    <d v="2022-05-07T06:34:10"/>
    <n v="112"/>
    <s v="S101-ws"/>
  </r>
  <r>
    <s v="CanOnWat"/>
    <x v="33"/>
    <d v="2022-05-07T00:00:00"/>
    <d v="2022-05-07T06:34:59"/>
    <n v="113"/>
    <x v="33"/>
    <s v="User Login Start"/>
    <d v="2022-05-07T00:00:00"/>
    <d v="2022-05-07T06:34:35"/>
    <n v="112"/>
    <s v="S141-ws"/>
  </r>
  <r>
    <s v="CanOnWat"/>
    <x v="0"/>
    <d v="2022-04-07T00:00:00"/>
    <d v="2022-04-07T08:08:30"/>
    <n v="113"/>
    <x v="0"/>
    <s v="User Login Start"/>
    <d v="2022-04-07T00:00:00"/>
    <d v="2022-04-07T08:06:32"/>
    <n v="112"/>
    <s v="T235-ws"/>
  </r>
  <r>
    <s v="CanOnWat"/>
    <x v="1"/>
    <d v="2022-04-07T00:00:00"/>
    <d v="2022-04-07T07:57:59"/>
    <n v="113"/>
    <x v="1"/>
    <s v="User Login Start"/>
    <d v="2022-04-07T00:00:00"/>
    <d v="2022-04-07T07:57:08"/>
    <n v="112"/>
    <s v="A236-ws"/>
  </r>
  <r>
    <s v="CanOnTor"/>
    <x v="3"/>
    <d v="2022-04-07T00:00:00"/>
    <d v="2022-04-07T07:54:43"/>
    <n v="113"/>
    <x v="3"/>
    <s v="User Login Start"/>
    <e v="#N/A"/>
    <e v="#N/A"/>
    <e v="#N/A"/>
    <e v="#N/A"/>
  </r>
  <r>
    <s v="CanOnTor"/>
    <x v="4"/>
    <d v="2022-04-07T00:00:00"/>
    <d v="2022-04-07T07:53:33"/>
    <n v="113"/>
    <x v="4"/>
    <s v="User Login Start"/>
    <d v="2022-04-07T00:00:00"/>
    <d v="2022-04-07T07:52:39"/>
    <n v="112"/>
    <s v="T217-ws"/>
  </r>
  <r>
    <s v="CanOnWat"/>
    <x v="5"/>
    <d v="2022-04-07T00:00:00"/>
    <d v="2022-04-07T07:51:15"/>
    <n v="113"/>
    <x v="5"/>
    <s v="User Login Start"/>
    <d v="2022-04-07T00:00:00"/>
    <d v="2022-04-07T07:50:44"/>
    <n v="112"/>
    <s v="F182-ws"/>
  </r>
  <r>
    <s v="CanOnWat"/>
    <x v="9"/>
    <d v="2022-04-07T00:00:00"/>
    <d v="2022-04-07T07:50:27"/>
    <n v="113"/>
    <x v="9"/>
    <s v="User Login Start"/>
    <d v="2022-04-07T00:00:00"/>
    <d v="2022-04-07T07:48:34"/>
    <n v="112"/>
    <s v="V157-ws"/>
  </r>
  <r>
    <s v="CanOnWat"/>
    <x v="6"/>
    <d v="2022-04-07T00:00:00"/>
    <d v="2022-04-07T07:50:25"/>
    <n v="113"/>
    <x v="6"/>
    <s v="User Login Start"/>
    <d v="2022-04-07T00:00:00"/>
    <d v="2022-04-07T07:49:20"/>
    <n v="112"/>
    <s v="S226-ws"/>
  </r>
  <r>
    <s v="CanOnTor"/>
    <x v="11"/>
    <d v="2022-04-07T00:00:00"/>
    <d v="2022-04-07T07:50:20"/>
    <n v="113"/>
    <x v="11"/>
    <s v="User Login Start"/>
    <e v="#N/A"/>
    <e v="#N/A"/>
    <e v="#N/A"/>
    <e v="#N/A"/>
  </r>
  <r>
    <s v="CanOnWat"/>
    <x v="8"/>
    <d v="2022-04-07T00:00:00"/>
    <d v="2022-04-07T07:48:05"/>
    <n v="113"/>
    <x v="8"/>
    <s v="User Login Start"/>
    <d v="2022-04-07T00:00:00"/>
    <d v="2022-04-07T07:47:31"/>
    <n v="112"/>
    <s v="A182-ws"/>
  </r>
  <r>
    <s v="CanOnWat"/>
    <x v="7"/>
    <d v="2022-04-07T00:00:00"/>
    <d v="2022-04-07T07:47:37"/>
    <n v="113"/>
    <x v="7"/>
    <s v="User Login Start"/>
    <d v="2022-04-07T00:00:00"/>
    <d v="2022-04-07T07:46:48"/>
    <n v="112"/>
    <s v="F184-ws"/>
  </r>
  <r>
    <s v="CanOnWat"/>
    <x v="2"/>
    <d v="2022-04-07T00:00:00"/>
    <d v="2022-04-07T07:47:06"/>
    <n v="113"/>
    <x v="2"/>
    <s v="User Login Start"/>
    <e v="#N/A"/>
    <e v="#N/A"/>
    <e v="#N/A"/>
    <e v="#N/A"/>
  </r>
  <r>
    <s v="CanOnTor"/>
    <x v="11"/>
    <d v="2022-04-07T00:00:00"/>
    <d v="2022-04-07T07:46:33"/>
    <n v="113"/>
    <x v="11"/>
    <s v="User Login Start"/>
    <e v="#N/A"/>
    <e v="#N/A"/>
    <e v="#N/A"/>
    <e v="#N/A"/>
  </r>
  <r>
    <s v="CanOnWat"/>
    <x v="10"/>
    <d v="2022-04-07T00:00:00"/>
    <d v="2022-04-07T07:45:52"/>
    <n v="113"/>
    <x v="10"/>
    <s v="User Login Start"/>
    <d v="2022-04-07T00:00:00"/>
    <d v="2022-04-07T07:45:38"/>
    <n v="112"/>
    <s v="C225-ws"/>
  </r>
  <r>
    <s v="CanOnTor"/>
    <x v="12"/>
    <d v="2022-04-07T00:00:00"/>
    <d v="2022-04-07T07:45:30"/>
    <n v="113"/>
    <x v="12"/>
    <s v="User Login Start"/>
    <d v="2022-04-07T00:00:00"/>
    <d v="2022-04-07T07:45:30"/>
    <n v="123"/>
    <s v="CanOnTor/qEmpD"/>
  </r>
  <r>
    <s v="CanOnWat"/>
    <x v="14"/>
    <d v="2022-04-07T00:00:00"/>
    <d v="2022-04-07T07:43:06"/>
    <n v="113"/>
    <x v="14"/>
    <s v="User Login Start"/>
    <d v="2022-04-07T00:00:00"/>
    <d v="2022-04-07T07:36:56"/>
    <n v="112"/>
    <s v=",CanOnWat/xEmpH"/>
  </r>
  <r>
    <s v="CanOnTor"/>
    <x v="13"/>
    <d v="2022-04-07T00:00:00"/>
    <d v="2022-04-07T07:41:36"/>
    <n v="113"/>
    <x v="13"/>
    <s v="User Login Start"/>
    <d v="2022-04-07T00:00:00"/>
    <d v="2022-04-07T07:40:41"/>
    <n v="112"/>
    <s v="F110-ws"/>
  </r>
  <r>
    <s v="CanOnTor"/>
    <x v="15"/>
    <d v="2022-04-07T00:00:00"/>
    <d v="2022-04-07T07:35:00"/>
    <n v="113"/>
    <x v="15"/>
    <s v="User Login Start"/>
    <d v="2022-04-07T00:00:00"/>
    <d v="2022-04-07T07:32:09"/>
    <n v="135"/>
    <s v="CanOnTor/zEmpR"/>
  </r>
  <r>
    <s v="CanOnTor"/>
    <x v="15"/>
    <d v="2022-04-07T00:00:00"/>
    <d v="2022-04-07T07:32:07"/>
    <n v="113"/>
    <x v="15"/>
    <s v="User Login Start"/>
    <d v="2022-04-07T00:00:00"/>
    <d v="2022-04-07T07:31:11"/>
    <n v="112"/>
    <s v="S194-ws"/>
  </r>
  <r>
    <s v="CanOnWat"/>
    <x v="16"/>
    <d v="2022-04-07T00:00:00"/>
    <d v="2022-04-07T07:28:11"/>
    <n v="113"/>
    <x v="16"/>
    <s v="User Login Start"/>
    <d v="2022-04-07T00:00:00"/>
    <d v="2022-04-07T07:26:41"/>
    <n v="112"/>
    <s v="J167-ws"/>
  </r>
  <r>
    <s v="CanOnWat"/>
    <x v="17"/>
    <d v="2022-04-07T00:00:00"/>
    <d v="2022-04-07T07:21:05"/>
    <n v="113"/>
    <x v="17"/>
    <s v="User Login Start"/>
    <d v="2022-04-07T00:00:00"/>
    <d v="2022-04-07T07:19:40"/>
    <n v="112"/>
    <s v="J165-ws"/>
  </r>
  <r>
    <s v="CanOnWat"/>
    <x v="20"/>
    <d v="2022-04-07T00:00:00"/>
    <d v="2022-04-07T07:16:56"/>
    <n v="113"/>
    <x v="20"/>
    <s v="User Login Start"/>
    <d v="2022-04-07T00:00:00"/>
    <d v="2022-04-07T07:15:43"/>
    <n v="112"/>
    <s v="V175-ws"/>
  </r>
  <r>
    <s v="CanOnTor"/>
    <x v="18"/>
    <d v="2022-04-07T00:00:00"/>
    <d v="2022-04-07T07:16:52"/>
    <n v="113"/>
    <x v="18"/>
    <s v="User Login Start"/>
    <d v="2022-04-07T00:00:00"/>
    <d v="2022-04-07T07:15:35"/>
    <n v="112"/>
    <s v="L227-ws"/>
  </r>
  <r>
    <s v="CanOnTor"/>
    <x v="22"/>
    <d v="2022-04-07T00:00:00"/>
    <d v="2022-04-07T07:13:57"/>
    <n v="113"/>
    <x v="22"/>
    <s v="User Login Start"/>
    <d v="2022-04-07T00:00:00"/>
    <d v="2022-04-07T07:12:58"/>
    <n v="112"/>
    <s v="V111-ws"/>
  </r>
  <r>
    <s v="CanOnWat"/>
    <x v="21"/>
    <d v="2022-04-07T00:00:00"/>
    <d v="2022-04-07T07:12:09"/>
    <n v="113"/>
    <x v="21"/>
    <s v="User Login Start"/>
    <d v="2022-04-07T00:00:00"/>
    <d v="2022-04-07T07:10:08"/>
    <n v="135"/>
    <s v="CanOnWat/oEmpJ"/>
  </r>
  <r>
    <s v="CanOnWat"/>
    <x v="23"/>
    <d v="2022-04-07T00:00:00"/>
    <d v="2022-04-07T07:11:30"/>
    <n v="113"/>
    <x v="23"/>
    <s v="User Login Start"/>
    <d v="2022-04-07T00:00:00"/>
    <d v="2022-04-07T07:10:48"/>
    <n v="112"/>
    <s v="Y130-ws"/>
  </r>
  <r>
    <s v="CanOnWat"/>
    <x v="19"/>
    <d v="2022-04-07T00:00:00"/>
    <d v="2022-04-07T07:10:51"/>
    <n v="113"/>
    <x v="19"/>
    <s v="User Login Start"/>
    <e v="#N/A"/>
    <e v="#N/A"/>
    <e v="#N/A"/>
    <e v="#N/A"/>
  </r>
  <r>
    <s v="CanOnWat"/>
    <x v="21"/>
    <d v="2022-04-07T00:00:00"/>
    <d v="2022-04-07T07:10:02"/>
    <n v="113"/>
    <x v="21"/>
    <s v="User Login Start"/>
    <e v="#N/A"/>
    <e v="#N/A"/>
    <e v="#N/A"/>
    <e v="#N/A"/>
  </r>
  <r>
    <s v="CanOnTor"/>
    <x v="24"/>
    <d v="2022-04-07T00:00:00"/>
    <d v="2022-04-07T07:09:11"/>
    <n v="113"/>
    <x v="24"/>
    <s v="User Login Start"/>
    <d v="2022-04-07T00:00:00"/>
    <d v="2022-04-07T07:07:51"/>
    <n v="112"/>
    <s v="Y133-ws"/>
  </r>
  <r>
    <s v="CanOnTor"/>
    <x v="25"/>
    <d v="2022-04-07T00:00:00"/>
    <d v="2022-04-07T07:06:53"/>
    <n v="113"/>
    <x v="25"/>
    <s v="User Login Start"/>
    <d v="2022-04-07T00:00:00"/>
    <d v="2022-04-07T07:06:49"/>
    <n v="112"/>
    <s v="L134-ws"/>
  </r>
  <r>
    <s v="CanOnTor"/>
    <x v="26"/>
    <d v="2022-04-07T00:00:00"/>
    <d v="2022-04-07T07:06:50"/>
    <n v="113"/>
    <x v="26"/>
    <s v="User Login Start"/>
    <d v="2022-04-07T00:00:00"/>
    <d v="2022-04-07T07:05:58"/>
    <n v="112"/>
    <s v="A132-ws"/>
  </r>
  <r>
    <s v="CanOnTor"/>
    <x v="27"/>
    <d v="2022-04-07T00:00:00"/>
    <d v="2022-04-07T07:06:19"/>
    <n v="113"/>
    <x v="27"/>
    <s v="User Login Start"/>
    <d v="2022-04-07T00:00:00"/>
    <d v="2022-04-07T07:06:15"/>
    <n v="112"/>
    <s v="F129-ws"/>
  </r>
  <r>
    <s v="CanOnTor"/>
    <x v="30"/>
    <d v="2022-04-07T00:00:00"/>
    <d v="2022-04-07T07:05:49"/>
    <n v="113"/>
    <x v="30"/>
    <s v="User Login Start"/>
    <d v="2022-04-07T00:00:00"/>
    <d v="2022-04-07T07:05:02"/>
    <n v="112"/>
    <s v="C227-ws"/>
  </r>
  <r>
    <s v="CanOnTor"/>
    <x v="28"/>
    <d v="2022-04-07T00:00:00"/>
    <d v="2022-04-07T07:05:31"/>
    <n v="113"/>
    <x v="28"/>
    <s v="User Login Start"/>
    <d v="2022-04-07T00:00:00"/>
    <d v="2022-04-07T06:58:43"/>
    <e v="#N/A"/>
    <s v=",CanOnTor/tEmpK"/>
  </r>
  <r>
    <s v="CanOnWat"/>
    <x v="29"/>
    <d v="2022-04-07T00:00:00"/>
    <d v="2022-04-07T07:01:51"/>
    <n v="113"/>
    <x v="29"/>
    <s v="User Login Start"/>
    <d v="2022-04-07T00:00:00"/>
    <d v="2022-04-07T06:55:49"/>
    <n v="112"/>
    <s v=",CanOnWat/uEmpC"/>
  </r>
  <r>
    <s v="CanOnTor"/>
    <x v="32"/>
    <d v="2022-04-07T00:00:00"/>
    <d v="2022-04-07T06:55:55"/>
    <n v="113"/>
    <x v="32"/>
    <s v="User Login Start"/>
    <d v="2022-04-07T00:00:00"/>
    <d v="2022-04-07T06:54:50"/>
    <n v="112"/>
    <s v="Q216-ws"/>
  </r>
  <r>
    <s v="CanOnTor"/>
    <x v="31"/>
    <d v="2022-04-07T00:00:00"/>
    <d v="2022-04-07T06:53:03"/>
    <n v="113"/>
    <x v="31"/>
    <s v="User Login Start"/>
    <d v="2022-04-07T00:00:00"/>
    <d v="2022-04-07T06:46:21"/>
    <n v="112"/>
    <s v=",CanOnTor/cEmpZ"/>
  </r>
  <r>
    <s v="CanOnWat"/>
    <x v="33"/>
    <d v="2022-04-07T00:00:00"/>
    <d v="2022-04-07T06:35:51"/>
    <n v="113"/>
    <x v="33"/>
    <s v="User Login Start"/>
    <d v="2022-04-07T00:00:00"/>
    <d v="2022-04-07T06:33:58"/>
    <n v="112"/>
    <s v="S141-ws"/>
  </r>
  <r>
    <s v="CanOnTor"/>
    <x v="35"/>
    <d v="2022-04-07T00:00:00"/>
    <d v="2022-04-07T06:35:32"/>
    <n v="113"/>
    <x v="35"/>
    <s v="User Login Start"/>
    <d v="2022-04-07T00:00:00"/>
    <d v="2022-04-07T06:34:55"/>
    <n v="112"/>
    <s v="S101-ws"/>
  </r>
  <r>
    <s v="CanOnWat"/>
    <x v="34"/>
    <d v="2022-04-07T00:00:00"/>
    <d v="2022-04-07T06:35:07"/>
    <n v="113"/>
    <x v="34"/>
    <s v="User Login Start"/>
    <d v="2022-04-07T00:00:00"/>
    <d v="2022-04-07T06:28:29"/>
    <n v="112"/>
    <s v=",CanOnWat/vEmpQ"/>
  </r>
  <r>
    <s v="CanOnTor"/>
    <x v="36"/>
    <d v="2022-04-07T00:00:00"/>
    <d v="2022-04-07T06:34:57"/>
    <n v="113"/>
    <x v="36"/>
    <s v="User Login Start"/>
    <d v="2022-04-07T00:00:00"/>
    <d v="2022-04-07T06:27:07"/>
    <n v="112"/>
    <s v=",CanOnTor/nEmpY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5">
  <r>
    <s v="CanOnWat"/>
    <x v="0"/>
    <d v="2022-08-07T00:00:00"/>
    <d v="2022-08-07T08:01:57"/>
    <n v="112"/>
    <x v="0"/>
    <s v="Device Connect Network"/>
    <d v="2022-08-07T00:00:00"/>
    <d v="2022-08-07T08:01:48"/>
    <n v="106"/>
    <s v="T235-ws"/>
  </r>
  <r>
    <s v="CanOnWat"/>
    <x v="1"/>
    <d v="2022-08-07T00:00:00"/>
    <d v="2022-08-07T07:57:15"/>
    <n v="112"/>
    <x v="1"/>
    <s v="Device Connect Network"/>
    <d v="2022-08-07T00:00:00"/>
    <d v="2022-08-07T07:57:06"/>
    <n v="106"/>
    <s v="A236-ws"/>
  </r>
  <r>
    <s v="CanOnTor"/>
    <x v="2"/>
    <d v="2022-08-07T00:00:00"/>
    <d v="2022-08-07T07:51:48"/>
    <n v="112"/>
    <x v="2"/>
    <s v="Device Connect Network"/>
    <d v="2022-08-07T00:00:00"/>
    <d v="2022-08-07T07:51:39"/>
    <n v="106"/>
    <s v="T217-ws"/>
  </r>
  <r>
    <s v="CanOnWat"/>
    <x v="3"/>
    <d v="2022-08-07T00:00:00"/>
    <d v="2022-08-07T07:50:13"/>
    <n v="112"/>
    <x v="3"/>
    <s v="Device Connect Network"/>
    <d v="2022-08-07T00:00:00"/>
    <d v="2022-08-07T07:50:04"/>
    <n v="106"/>
    <s v="F182-ws"/>
  </r>
  <r>
    <s v="CanOnWat"/>
    <x v="4"/>
    <d v="2022-08-07T00:00:00"/>
    <d v="2022-08-07T07:48:17"/>
    <n v="112"/>
    <x v="4"/>
    <s v="Device Connect Network"/>
    <d v="2022-08-07T00:00:00"/>
    <d v="2022-08-07T07:48:08"/>
    <n v="106"/>
    <s v="S226-ws"/>
  </r>
  <r>
    <s v="CanOnWat"/>
    <x v="5"/>
    <d v="2022-08-07T00:00:00"/>
    <d v="2022-08-07T07:47:50"/>
    <n v="112"/>
    <x v="5"/>
    <s v="Device Connect Network"/>
    <d v="2022-08-07T00:00:00"/>
    <d v="2022-08-07T07:47:41"/>
    <n v="106"/>
    <s v="A182-ws"/>
  </r>
  <r>
    <s v="CanOnTor"/>
    <x v="6"/>
    <d v="2022-08-07T00:00:00"/>
    <d v="2022-08-07T07:47:32"/>
    <n v="112"/>
    <x v="6"/>
    <s v="Device Connect Network"/>
    <e v="#N/A"/>
    <e v="#N/A"/>
    <e v="#N/A"/>
    <e v="#N/A"/>
  </r>
  <r>
    <s v="CanOnWat"/>
    <x v="7"/>
    <d v="2022-08-07T00:00:00"/>
    <d v="2022-08-07T07:47:16"/>
    <n v="112"/>
    <x v="7"/>
    <s v="Device Connect Network"/>
    <d v="2022-08-07T00:00:00"/>
    <d v="2022-08-07T07:47:07"/>
    <n v="106"/>
    <s v="F184-ws"/>
  </r>
  <r>
    <s v="CanOnWat"/>
    <x v="8"/>
    <d v="2022-08-07T00:00:00"/>
    <d v="2022-08-07T07:46:43"/>
    <n v="112"/>
    <x v="8"/>
    <s v="Device Connect Network"/>
    <d v="2022-08-07T00:00:00"/>
    <d v="2022-08-07T07:46:34"/>
    <n v="106"/>
    <s v="V157-ws"/>
  </r>
  <r>
    <s v="CanOnWat"/>
    <x v="9"/>
    <d v="2022-08-07T00:00:00"/>
    <d v="2022-08-07T07:45:52"/>
    <n v="112"/>
    <x v="9"/>
    <s v="Device Connect Network"/>
    <d v="2022-08-07T00:00:00"/>
    <d v="2022-08-07T07:45:43"/>
    <n v="106"/>
    <s v="C225-ws"/>
  </r>
  <r>
    <s v="CanOnTor"/>
    <x v="10"/>
    <d v="2022-08-07T00:00:00"/>
    <d v="2022-08-07T07:44:27"/>
    <n v="112"/>
    <x v="10"/>
    <s v="Device Connect Network"/>
    <d v="2022-08-07T00:00:00"/>
    <d v="2022-08-07T07:44:18"/>
    <n v="106"/>
    <s v="Y132-ws"/>
  </r>
  <r>
    <s v="CanOnWat"/>
    <x v="11"/>
    <d v="2022-08-07T00:00:00"/>
    <d v="2022-08-07T07:41:31"/>
    <n v="112"/>
    <x v="11"/>
    <s v="Device Connect Network"/>
    <e v="#N/A"/>
    <e v="#N/A"/>
    <e v="#N/A"/>
    <e v="#N/A"/>
  </r>
  <r>
    <s v="CanOnTor"/>
    <x v="12"/>
    <d v="2022-08-07T00:00:00"/>
    <d v="2022-08-07T07:40:53"/>
    <n v="112"/>
    <x v="12"/>
    <s v="Device Connect Network"/>
    <d v="2022-08-07T00:00:00"/>
    <d v="2022-08-07T07:40:44"/>
    <n v="106"/>
    <s v="F110-ws"/>
  </r>
  <r>
    <s v="CanOnTor"/>
    <x v="13"/>
    <d v="2022-08-07T00:00:00"/>
    <d v="2022-08-07T07:39:48"/>
    <n v="112"/>
    <x v="13"/>
    <s v="Device Connect Network"/>
    <e v="#N/A"/>
    <e v="#N/A"/>
    <e v="#N/A"/>
    <e v="#N/A"/>
  </r>
  <r>
    <s v="CanOnWat"/>
    <x v="14"/>
    <d v="2022-08-07T00:00:00"/>
    <d v="2022-08-07T07:35:14"/>
    <n v="112"/>
    <x v="14"/>
    <s v="Device Connect Network"/>
    <e v="#N/A"/>
    <e v="#N/A"/>
    <e v="#N/A"/>
    <e v="#N/A"/>
  </r>
  <r>
    <s v="CanOnTor"/>
    <x v="15"/>
    <d v="2022-08-07T00:00:00"/>
    <d v="2022-08-07T07:32:08"/>
    <n v="112"/>
    <x v="15"/>
    <s v="Device Connect Network"/>
    <d v="2022-08-07T00:00:00"/>
    <d v="2022-08-07T07:31:59"/>
    <n v="106"/>
    <s v="S194-ws"/>
  </r>
  <r>
    <s v="CanOnWat"/>
    <x v="16"/>
    <d v="2022-08-07T00:00:00"/>
    <d v="2022-08-07T07:27:34"/>
    <n v="112"/>
    <x v="16"/>
    <s v="Device Connect Network"/>
    <d v="2022-08-07T00:00:00"/>
    <d v="2022-08-07T07:27:25"/>
    <n v="106"/>
    <s v="J167-ws"/>
  </r>
  <r>
    <s v="CanOnWat"/>
    <x v="17"/>
    <d v="2022-08-07T00:00:00"/>
    <d v="2022-08-07T07:20:36"/>
    <n v="112"/>
    <x v="17"/>
    <s v="Device Connect Network"/>
    <d v="2022-08-07T00:00:00"/>
    <d v="2022-08-07T07:20:27"/>
    <n v="106"/>
    <s v="J165-ws"/>
  </r>
  <r>
    <s v="CanOnWat"/>
    <x v="18"/>
    <d v="2022-08-07T00:00:00"/>
    <d v="2022-08-07T07:16:18"/>
    <n v="112"/>
    <x v="18"/>
    <s v="Device Connect Network"/>
    <d v="2022-08-07T00:00:00"/>
    <d v="2022-08-07T07:16:09"/>
    <n v="106"/>
    <s v="V175-ws"/>
  </r>
  <r>
    <s v="CanOnTor"/>
    <x v="19"/>
    <d v="2022-08-07T00:00:00"/>
    <d v="2022-08-07T07:15:22"/>
    <n v="112"/>
    <x v="19"/>
    <s v="Device Connect Network"/>
    <d v="2022-08-07T00:00:00"/>
    <d v="2022-08-07T07:15:13"/>
    <n v="106"/>
    <s v="L227-ws"/>
  </r>
  <r>
    <s v="CanOnTor"/>
    <x v="20"/>
    <d v="2022-08-07T00:00:00"/>
    <d v="2022-08-07T07:12:43"/>
    <n v="112"/>
    <x v="20"/>
    <s v="Device Connect Network"/>
    <d v="2022-08-07T00:00:00"/>
    <d v="2022-08-07T07:12:34"/>
    <n v="106"/>
    <s v="V111-ws"/>
  </r>
  <r>
    <s v="CanOnWat"/>
    <x v="21"/>
    <d v="2022-08-07T00:00:00"/>
    <d v="2022-08-07T07:11:33"/>
    <n v="112"/>
    <x v="21"/>
    <s v="Device Connect Network"/>
    <d v="2022-08-07T00:00:00"/>
    <d v="2022-08-07T07:11:24"/>
    <n v="106"/>
    <s v="Y130-ws"/>
  </r>
  <r>
    <s v="CanOnTor"/>
    <x v="22"/>
    <d v="2022-08-07T00:00:00"/>
    <d v="2022-08-07T07:06:38"/>
    <n v="112"/>
    <x v="22"/>
    <s v="Device Connect Network"/>
    <d v="2022-08-07T00:00:00"/>
    <d v="2022-08-07T07:06:29"/>
    <n v="106"/>
    <s v="Y133-ws"/>
  </r>
  <r>
    <s v="CanOnTor"/>
    <x v="23"/>
    <d v="2022-08-07T00:00:00"/>
    <d v="2022-08-07T07:06:36"/>
    <n v="112"/>
    <x v="23"/>
    <s v="Device Connect Network"/>
    <d v="2022-08-07T00:00:00"/>
    <d v="2022-08-07T07:06:27"/>
    <n v="106"/>
    <s v="L134-ws"/>
  </r>
  <r>
    <s v="CanOnTor"/>
    <x v="24"/>
    <d v="2022-08-07T00:00:00"/>
    <d v="2022-08-07T07:05:47"/>
    <n v="112"/>
    <x v="24"/>
    <s v="Device Connect Network"/>
    <d v="2022-08-07T00:00:00"/>
    <d v="2022-08-07T07:05:38"/>
    <n v="106"/>
    <s v="A132-ws"/>
  </r>
  <r>
    <s v="CanOnTor"/>
    <x v="25"/>
    <d v="2022-08-07T00:00:00"/>
    <d v="2022-08-07T07:05:11"/>
    <n v="112"/>
    <x v="25"/>
    <s v="Device Connect Network"/>
    <d v="2022-08-07T00:00:00"/>
    <d v="2022-08-07T07:05:02"/>
    <n v="106"/>
    <s v="F129-ws"/>
  </r>
  <r>
    <s v="CanOnWat"/>
    <x v="26"/>
    <d v="2022-08-07T00:00:00"/>
    <d v="2022-08-07T07:03:32"/>
    <n v="112"/>
    <x v="26"/>
    <s v="Device Connect Network"/>
    <e v="#N/A"/>
    <e v="#N/A"/>
    <e v="#N/A"/>
    <e v="#N/A"/>
  </r>
  <r>
    <s v="CanOnTor"/>
    <x v="27"/>
    <d v="2022-08-07T00:00:00"/>
    <d v="2022-08-07T07:03:25"/>
    <n v="112"/>
    <x v="27"/>
    <s v="Device Connect Network"/>
    <d v="2022-08-07T00:00:00"/>
    <d v="2022-08-07T07:03:16"/>
    <n v="106"/>
    <s v="C227-ws"/>
  </r>
  <r>
    <s v="CanOnWat"/>
    <x v="28"/>
    <d v="2022-08-07T00:00:00"/>
    <d v="2022-08-07T07:02:32"/>
    <n v="112"/>
    <x v="28"/>
    <s v="Device Connect Network"/>
    <e v="#N/A"/>
    <e v="#N/A"/>
    <e v="#N/A"/>
    <e v="#N/A"/>
  </r>
  <r>
    <s v="CanOnTor"/>
    <x v="29"/>
    <d v="2022-08-07T00:00:00"/>
    <d v="2022-08-07T06:59:10"/>
    <n v="112"/>
    <x v="29"/>
    <s v="Device Connect Network"/>
    <d v="2022-08-07T00:00:00"/>
    <d v="2022-08-07T06:59:01"/>
    <n v="106"/>
    <s v="Q216-ws"/>
  </r>
  <r>
    <s v="CanOnTor"/>
    <x v="30"/>
    <d v="2022-08-07T00:00:00"/>
    <d v="2022-08-07T06:57:04"/>
    <n v="112"/>
    <x v="30"/>
    <s v="Device Connect Network"/>
    <e v="#N/A"/>
    <e v="#N/A"/>
    <e v="#N/A"/>
    <e v="#N/A"/>
  </r>
  <r>
    <s v="CanOnWat"/>
    <x v="31"/>
    <d v="2022-08-07T00:00:00"/>
    <d v="2022-08-07T06:56:40"/>
    <n v="112"/>
    <x v="31"/>
    <s v="Device Connect Network"/>
    <e v="#N/A"/>
    <e v="#N/A"/>
    <e v="#N/A"/>
    <e v="#N/A"/>
  </r>
  <r>
    <s v="CanOnTor"/>
    <x v="32"/>
    <d v="2022-08-07T00:00:00"/>
    <d v="2022-08-07T06:45:12"/>
    <n v="112"/>
    <x v="32"/>
    <s v="Device Connect Network"/>
    <e v="#N/A"/>
    <e v="#N/A"/>
    <e v="#N/A"/>
    <e v="#N/A"/>
  </r>
  <r>
    <s v="CanOnWat"/>
    <x v="33"/>
    <d v="2022-08-07T00:00:00"/>
    <d v="2022-08-07T06:35:21"/>
    <n v="112"/>
    <x v="33"/>
    <s v="Device Connect Network"/>
    <d v="2022-08-07T00:00:00"/>
    <d v="2022-08-07T06:35:12"/>
    <n v="106"/>
    <s v="S141-ws"/>
  </r>
  <r>
    <s v="CanOnTor"/>
    <x v="34"/>
    <d v="2022-08-07T00:00:00"/>
    <d v="2022-08-07T06:34:31"/>
    <n v="112"/>
    <x v="34"/>
    <s v="Device Connect Network"/>
    <d v="2022-08-07T00:00:00"/>
    <d v="2022-08-07T06:34:22"/>
    <n v="106"/>
    <s v="S101-ws"/>
  </r>
  <r>
    <s v="CanOnWat"/>
    <x v="35"/>
    <d v="2022-08-07T00:00:00"/>
    <d v="2022-08-07T06:28:53"/>
    <n v="112"/>
    <x v="35"/>
    <s v="Device Connect Network"/>
    <d v="2022-07-07T00:00:00"/>
    <d v="2022-07-07T17:17:42"/>
    <n v="156"/>
    <n v="0"/>
  </r>
  <r>
    <s v="CanOnTor"/>
    <x v="36"/>
    <d v="2022-08-07T00:00:00"/>
    <d v="2022-08-07T06:27:42"/>
    <n v="112"/>
    <x v="36"/>
    <s v="Device Connect Network"/>
    <e v="#N/A"/>
    <e v="#N/A"/>
    <e v="#N/A"/>
    <e v="#N/A"/>
  </r>
  <r>
    <s v="CanOnWat"/>
    <x v="0"/>
    <d v="2022-07-07T00:00:00"/>
    <d v="2022-07-07T08:02:14"/>
    <n v="112"/>
    <x v="0"/>
    <s v="Device Connect Network"/>
    <d v="2022-07-07T00:00:00"/>
    <d v="2022-07-07T08:02:05"/>
    <n v="106"/>
    <s v="T235-ws"/>
  </r>
  <r>
    <s v="CanOnWat"/>
    <x v="1"/>
    <d v="2022-07-07T00:00:00"/>
    <d v="2022-07-07T07:58:09"/>
    <n v="112"/>
    <x v="1"/>
    <s v="Device Connect Network"/>
    <d v="2022-07-07T00:00:00"/>
    <d v="2022-07-07T07:58:00"/>
    <n v="106"/>
    <s v="A236-ws"/>
  </r>
  <r>
    <s v="CanOnTor"/>
    <x v="2"/>
    <d v="2022-07-07T00:00:00"/>
    <d v="2022-07-07T07:52:30"/>
    <n v="112"/>
    <x v="2"/>
    <s v="Device Connect Network"/>
    <d v="2022-07-07T00:00:00"/>
    <d v="2022-07-07T07:52:21"/>
    <n v="106"/>
    <s v="T217-ws"/>
  </r>
  <r>
    <s v="CanOnWat"/>
    <x v="3"/>
    <d v="2022-07-07T00:00:00"/>
    <d v="2022-07-07T07:51:00"/>
    <n v="112"/>
    <x v="3"/>
    <s v="Device Connect Network"/>
    <d v="2022-07-07T00:00:00"/>
    <d v="2022-07-07T07:50:51"/>
    <n v="106"/>
    <s v="F182-ws"/>
  </r>
  <r>
    <s v="CanOnWat"/>
    <x v="4"/>
    <d v="2022-07-07T00:00:00"/>
    <d v="2022-07-07T07:48:01"/>
    <n v="112"/>
    <x v="4"/>
    <s v="Device Connect Network"/>
    <d v="2022-07-07T00:00:00"/>
    <d v="2022-07-07T07:47:52"/>
    <n v="106"/>
    <s v="S226-ws"/>
  </r>
  <r>
    <s v="CanOnWat"/>
    <x v="5"/>
    <d v="2022-07-07T00:00:00"/>
    <d v="2022-07-07T07:47:55"/>
    <n v="112"/>
    <x v="5"/>
    <s v="Device Connect Network"/>
    <d v="2022-07-07T00:00:00"/>
    <d v="2022-07-07T07:47:46"/>
    <n v="106"/>
    <s v="A182-ws"/>
  </r>
  <r>
    <s v="CanOnWat"/>
    <x v="8"/>
    <d v="2022-07-07T00:00:00"/>
    <d v="2022-07-07T07:47:47"/>
    <n v="112"/>
    <x v="8"/>
    <s v="Device Connect Network"/>
    <d v="2022-07-07T00:00:00"/>
    <d v="2022-07-07T07:47:38"/>
    <n v="106"/>
    <s v="V157-ws"/>
  </r>
  <r>
    <s v="CanOnTor"/>
    <x v="6"/>
    <d v="2022-07-07T00:00:00"/>
    <d v="2022-07-07T07:46:59"/>
    <n v="112"/>
    <x v="6"/>
    <s v="Device Connect Network"/>
    <e v="#N/A"/>
    <e v="#N/A"/>
    <e v="#N/A"/>
    <e v="#N/A"/>
  </r>
  <r>
    <s v="CanOnWat"/>
    <x v="7"/>
    <d v="2022-07-07T00:00:00"/>
    <d v="2022-07-07T07:46:39"/>
    <n v="112"/>
    <x v="7"/>
    <s v="Device Connect Network"/>
    <d v="2022-07-07T00:00:00"/>
    <d v="2022-07-07T07:46:37"/>
    <n v="113"/>
    <s v="CanOnWat/hEmpW,F184-ws"/>
  </r>
  <r>
    <s v="CanOnWat"/>
    <x v="9"/>
    <d v="2022-07-07T00:00:00"/>
    <d v="2022-07-07T07:45:35"/>
    <n v="112"/>
    <x v="9"/>
    <s v="Device Connect Network"/>
    <d v="2022-07-07T00:00:00"/>
    <d v="2022-07-07T07:45:26"/>
    <n v="106"/>
    <s v="C225-ws"/>
  </r>
  <r>
    <s v="CanOnTor"/>
    <x v="10"/>
    <d v="2022-07-07T00:00:00"/>
    <d v="2022-07-07T07:44:41"/>
    <n v="112"/>
    <x v="10"/>
    <s v="Device Connect Network"/>
    <d v="2022-07-07T00:00:00"/>
    <d v="2022-07-07T07:44:32"/>
    <n v="106"/>
    <s v="Y132-ws"/>
  </r>
  <r>
    <s v="CanOnTor"/>
    <x v="12"/>
    <d v="2022-07-07T00:00:00"/>
    <d v="2022-07-07T07:41:26"/>
    <n v="112"/>
    <x v="12"/>
    <s v="Device Connect Network"/>
    <d v="2022-07-07T00:00:00"/>
    <d v="2022-07-07T07:41:17"/>
    <n v="106"/>
    <s v="F110-ws"/>
  </r>
  <r>
    <s v="CanOnTor"/>
    <x v="13"/>
    <d v="2022-07-07T00:00:00"/>
    <d v="2022-07-07T07:40:22"/>
    <n v="112"/>
    <x v="13"/>
    <s v="Device Connect Network"/>
    <e v="#N/A"/>
    <e v="#N/A"/>
    <e v="#N/A"/>
    <e v="#N/A"/>
  </r>
  <r>
    <s v="CanOnWat"/>
    <x v="11"/>
    <d v="2022-07-07T00:00:00"/>
    <d v="2022-07-07T07:39:46"/>
    <n v="112"/>
    <x v="11"/>
    <s v="Device Connect Network"/>
    <e v="#N/A"/>
    <e v="#N/A"/>
    <e v="#N/A"/>
    <e v="#N/A"/>
  </r>
  <r>
    <s v="CanOnWat"/>
    <x v="14"/>
    <d v="2022-07-07T00:00:00"/>
    <d v="2022-07-07T07:35:01"/>
    <n v="112"/>
    <x v="14"/>
    <s v="Device Connect Network"/>
    <e v="#N/A"/>
    <e v="#N/A"/>
    <e v="#N/A"/>
    <e v="#N/A"/>
  </r>
  <r>
    <s v="CanOnTor"/>
    <x v="15"/>
    <d v="2022-07-07T00:00:00"/>
    <d v="2022-07-07T07:31:37"/>
    <n v="112"/>
    <x v="15"/>
    <s v="Device Connect Network"/>
    <d v="2022-07-07T00:00:00"/>
    <d v="2022-07-07T07:31:28"/>
    <n v="106"/>
    <s v="S194-ws"/>
  </r>
  <r>
    <s v="CanOnWat"/>
    <x v="16"/>
    <d v="2022-07-07T00:00:00"/>
    <d v="2022-07-07T07:27:37"/>
    <n v="112"/>
    <x v="16"/>
    <s v="Device Connect Network"/>
    <d v="2022-07-07T00:00:00"/>
    <d v="2022-07-07T07:27:28"/>
    <n v="106"/>
    <s v="J167-ws"/>
  </r>
  <r>
    <s v="CanOnWat"/>
    <x v="17"/>
    <d v="2022-07-07T00:00:00"/>
    <d v="2022-07-07T07:19:38"/>
    <n v="112"/>
    <x v="17"/>
    <s v="Device Connect Network"/>
    <d v="2022-07-07T00:00:00"/>
    <d v="2022-07-07T07:19:29"/>
    <n v="106"/>
    <s v="J165-ws"/>
  </r>
  <r>
    <s v="CanOnWat"/>
    <x v="18"/>
    <d v="2022-07-07T00:00:00"/>
    <d v="2022-07-07T07:15:50"/>
    <n v="112"/>
    <x v="18"/>
    <s v="Device Connect Network"/>
    <d v="2022-07-07T00:00:00"/>
    <d v="2022-07-07T07:15:41"/>
    <n v="106"/>
    <s v="V175-ws"/>
  </r>
  <r>
    <s v="CanOnTor"/>
    <x v="19"/>
    <d v="2022-07-07T00:00:00"/>
    <d v="2022-07-07T07:14:31"/>
    <n v="112"/>
    <x v="19"/>
    <s v="Device Connect Network"/>
    <d v="2022-07-07T00:00:00"/>
    <d v="2022-07-07T07:14:22"/>
    <n v="106"/>
    <s v="L227-ws"/>
  </r>
  <r>
    <s v="CanOnTor"/>
    <x v="20"/>
    <d v="2022-07-07T00:00:00"/>
    <d v="2022-07-07T07:12:08"/>
    <n v="112"/>
    <x v="20"/>
    <s v="Device Connect Network"/>
    <d v="2022-07-07T00:00:00"/>
    <d v="2022-07-07T07:11:59"/>
    <n v="106"/>
    <s v="V111-ws"/>
  </r>
  <r>
    <s v="CanOnWat"/>
    <x v="21"/>
    <d v="2022-07-07T00:00:00"/>
    <d v="2022-07-07T07:11:42"/>
    <n v="112"/>
    <x v="21"/>
    <s v="Device Connect Network"/>
    <d v="2022-07-07T00:00:00"/>
    <d v="2022-07-07T07:11:33"/>
    <n v="106"/>
    <s v="Y130-ws"/>
  </r>
  <r>
    <s v="CanOnTor"/>
    <x v="22"/>
    <d v="2022-07-07T00:00:00"/>
    <d v="2022-07-07T07:08:11"/>
    <n v="112"/>
    <x v="22"/>
    <s v="Device Connect Network"/>
    <d v="2022-07-07T00:00:00"/>
    <d v="2022-07-07T07:08:02"/>
    <n v="106"/>
    <s v="Y133-ws"/>
  </r>
  <r>
    <s v="CanOnTor"/>
    <x v="23"/>
    <d v="2022-07-07T00:00:00"/>
    <d v="2022-07-07T07:05:55"/>
    <n v="112"/>
    <x v="23"/>
    <s v="Device Connect Network"/>
    <d v="2022-07-07T00:00:00"/>
    <d v="2022-07-07T07:05:46"/>
    <n v="106"/>
    <s v="L134-ws"/>
  </r>
  <r>
    <s v="CanOnTor"/>
    <x v="24"/>
    <d v="2022-07-07T00:00:00"/>
    <d v="2022-07-07T07:05:55"/>
    <n v="112"/>
    <x v="24"/>
    <s v="Device Connect Network"/>
    <d v="2022-07-07T00:00:00"/>
    <d v="2022-07-07T07:05:46"/>
    <n v="106"/>
    <s v="A132-ws"/>
  </r>
  <r>
    <s v="CanOnTor"/>
    <x v="25"/>
    <d v="2022-07-07T00:00:00"/>
    <d v="2022-07-07T07:05:26"/>
    <n v="112"/>
    <x v="25"/>
    <s v="Device Connect Network"/>
    <d v="2022-07-07T00:00:00"/>
    <d v="2022-07-07T07:05:17"/>
    <n v="106"/>
    <s v="F129-ws"/>
  </r>
  <r>
    <s v="CanOnTor"/>
    <x v="27"/>
    <d v="2022-07-07T00:00:00"/>
    <d v="2022-07-07T07:03:20"/>
    <n v="112"/>
    <x v="27"/>
    <s v="Device Connect Network"/>
    <d v="2022-07-07T00:00:00"/>
    <d v="2022-07-07T07:03:11"/>
    <n v="106"/>
    <s v="C227-ws"/>
  </r>
  <r>
    <s v="CanOnWat"/>
    <x v="26"/>
    <d v="2022-07-07T00:00:00"/>
    <d v="2022-07-07T07:03:02"/>
    <n v="112"/>
    <x v="26"/>
    <s v="Device Connect Network"/>
    <e v="#N/A"/>
    <e v="#N/A"/>
    <e v="#N/A"/>
    <e v="#N/A"/>
  </r>
  <r>
    <s v="CanOnWat"/>
    <x v="28"/>
    <d v="2022-07-07T00:00:00"/>
    <d v="2022-07-07T07:02:51"/>
    <n v="112"/>
    <x v="28"/>
    <s v="Device Connect Network"/>
    <e v="#N/A"/>
    <e v="#N/A"/>
    <e v="#N/A"/>
    <e v="#N/A"/>
  </r>
  <r>
    <s v="CanOnTor"/>
    <x v="29"/>
    <d v="2022-07-07T00:00:00"/>
    <d v="2022-07-07T07:00:14"/>
    <n v="112"/>
    <x v="29"/>
    <s v="Device Connect Network"/>
    <d v="2022-07-07T00:00:00"/>
    <d v="2022-07-07T07:00:05"/>
    <n v="106"/>
    <s v="Q216-ws"/>
  </r>
  <r>
    <s v="CanOnTor"/>
    <x v="30"/>
    <d v="2022-07-07T00:00:00"/>
    <d v="2022-07-07T06:58:32"/>
    <n v="112"/>
    <x v="30"/>
    <s v="Device Connect Network"/>
    <e v="#N/A"/>
    <e v="#N/A"/>
    <e v="#N/A"/>
    <e v="#N/A"/>
  </r>
  <r>
    <s v="CanOnWat"/>
    <x v="31"/>
    <d v="2022-07-07T00:00:00"/>
    <d v="2022-07-07T06:55:46"/>
    <n v="112"/>
    <x v="31"/>
    <s v="Device Connect Network"/>
    <e v="#N/A"/>
    <e v="#N/A"/>
    <e v="#N/A"/>
    <e v="#N/A"/>
  </r>
  <r>
    <s v="CanOnTor"/>
    <x v="32"/>
    <d v="2022-07-07T00:00:00"/>
    <d v="2022-07-07T06:44:58"/>
    <n v="112"/>
    <x v="32"/>
    <s v="Device Connect Network"/>
    <e v="#N/A"/>
    <e v="#N/A"/>
    <e v="#N/A"/>
    <e v="#N/A"/>
  </r>
  <r>
    <s v="CanOnWat"/>
    <x v="33"/>
    <d v="2022-07-07T00:00:00"/>
    <d v="2022-07-07T06:34:55"/>
    <n v="112"/>
    <x v="33"/>
    <s v="Device Connect Network"/>
    <d v="2022-07-07T00:00:00"/>
    <d v="2022-07-07T06:34:46"/>
    <n v="106"/>
    <s v="S141-ws"/>
  </r>
  <r>
    <s v="CanOnTor"/>
    <x v="34"/>
    <d v="2022-07-07T00:00:00"/>
    <d v="2022-07-07T06:34:40"/>
    <n v="112"/>
    <x v="34"/>
    <s v="Device Connect Network"/>
    <d v="2022-07-07T00:00:00"/>
    <d v="2022-07-07T06:34:31"/>
    <n v="106"/>
    <s v="S101-ws"/>
  </r>
  <r>
    <s v="CanOnWat"/>
    <x v="35"/>
    <d v="2022-07-07T00:00:00"/>
    <d v="2022-07-07T06:29:55"/>
    <n v="112"/>
    <x v="35"/>
    <s v="Device Connect Network"/>
    <e v="#N/A"/>
    <e v="#N/A"/>
    <e v="#N/A"/>
    <e v="#N/A"/>
  </r>
  <r>
    <s v="CanOnTor"/>
    <x v="36"/>
    <d v="2022-07-07T00:00:00"/>
    <d v="2022-07-07T06:26:31"/>
    <n v="112"/>
    <x v="36"/>
    <s v="Device Connect Network"/>
    <e v="#N/A"/>
    <e v="#N/A"/>
    <e v="#N/A"/>
    <e v="#N/A"/>
  </r>
  <r>
    <s v="CanOnWat"/>
    <x v="0"/>
    <d v="2022-06-07T00:00:00"/>
    <d v="2022-06-07T08:03:04"/>
    <n v="112"/>
    <x v="0"/>
    <s v="Device Connect Network"/>
    <d v="2022-06-07T00:00:00"/>
    <d v="2022-06-07T08:02:55"/>
    <n v="106"/>
    <s v="T235-ws"/>
  </r>
  <r>
    <s v="CanOnWat"/>
    <x v="1"/>
    <d v="2022-06-07T00:00:00"/>
    <d v="2022-06-07T07:57:06"/>
    <n v="112"/>
    <x v="1"/>
    <s v="Device Connect Network"/>
    <d v="2022-06-07T00:00:00"/>
    <d v="2022-06-07T07:56:57"/>
    <n v="106"/>
    <s v="A236-ws"/>
  </r>
  <r>
    <s v="CanOnTor"/>
    <x v="2"/>
    <d v="2022-06-07T00:00:00"/>
    <d v="2022-06-07T07:51:44"/>
    <n v="112"/>
    <x v="2"/>
    <s v="Device Connect Network"/>
    <d v="2022-06-07T00:00:00"/>
    <d v="2022-06-07T07:51:35"/>
    <n v="106"/>
    <s v="T217-ws"/>
  </r>
  <r>
    <s v="CanOnWat"/>
    <x v="3"/>
    <d v="2022-06-07T00:00:00"/>
    <d v="2022-06-07T07:49:53"/>
    <n v="112"/>
    <x v="3"/>
    <s v="Device Connect Network"/>
    <d v="2022-06-07T00:00:00"/>
    <d v="2022-06-07T07:49:44"/>
    <n v="106"/>
    <s v="F182-ws"/>
  </r>
  <r>
    <s v="CanOnWat"/>
    <x v="4"/>
    <d v="2022-06-07T00:00:00"/>
    <d v="2022-06-07T07:49:39"/>
    <n v="112"/>
    <x v="4"/>
    <s v="Device Connect Network"/>
    <d v="2022-06-07T00:00:00"/>
    <d v="2022-06-07T07:49:30"/>
    <n v="106"/>
    <s v="S226-ws"/>
  </r>
  <r>
    <s v="CanOnTor"/>
    <x v="6"/>
    <d v="2022-06-07T00:00:00"/>
    <d v="2022-06-07T07:47:58"/>
    <n v="112"/>
    <x v="6"/>
    <s v="Device Connect Network"/>
    <e v="#N/A"/>
    <e v="#N/A"/>
    <e v="#N/A"/>
    <e v="#N/A"/>
  </r>
  <r>
    <s v="CanOnWat"/>
    <x v="7"/>
    <d v="2022-06-07T00:00:00"/>
    <d v="2022-06-07T07:47:40"/>
    <n v="112"/>
    <x v="7"/>
    <s v="Device Connect Network"/>
    <d v="2022-06-07T00:00:00"/>
    <d v="2022-06-07T07:47:31"/>
    <n v="106"/>
    <s v="F184-ws"/>
  </r>
  <r>
    <s v="CanOnWat"/>
    <x v="8"/>
    <d v="2022-06-07T00:00:00"/>
    <d v="2022-06-07T07:47:36"/>
    <n v="112"/>
    <x v="8"/>
    <s v="Device Connect Network"/>
    <d v="2022-06-07T00:00:00"/>
    <d v="2022-06-07T07:47:27"/>
    <n v="106"/>
    <s v="V157-ws"/>
  </r>
  <r>
    <s v="CanOnWat"/>
    <x v="5"/>
    <d v="2022-06-07T00:00:00"/>
    <d v="2022-06-07T07:46:30"/>
    <n v="112"/>
    <x v="5"/>
    <s v="Device Connect Network"/>
    <d v="2022-06-07T00:00:00"/>
    <d v="2022-06-07T07:46:21"/>
    <n v="106"/>
    <s v="A182-ws"/>
  </r>
  <r>
    <s v="CanOnWat"/>
    <x v="9"/>
    <d v="2022-06-07T00:00:00"/>
    <d v="2022-06-07T07:45:44"/>
    <n v="112"/>
    <x v="9"/>
    <s v="Device Connect Network"/>
    <d v="2022-06-07T00:00:00"/>
    <d v="2022-06-07T07:45:35"/>
    <n v="106"/>
    <s v="C225-ws"/>
  </r>
  <r>
    <s v="CanOnTor"/>
    <x v="10"/>
    <d v="2022-06-07T00:00:00"/>
    <d v="2022-06-07T07:43:47"/>
    <n v="112"/>
    <x v="10"/>
    <s v="Device Connect Network"/>
    <d v="2022-06-07T00:00:00"/>
    <d v="2022-06-07T07:43:38"/>
    <n v="106"/>
    <s v="Y132-ws"/>
  </r>
  <r>
    <s v="CanOnWat"/>
    <x v="11"/>
    <d v="2022-06-07T00:00:00"/>
    <d v="2022-06-07T07:41:29"/>
    <n v="112"/>
    <x v="11"/>
    <s v="Device Connect Network"/>
    <e v="#N/A"/>
    <e v="#N/A"/>
    <e v="#N/A"/>
    <e v="#N/A"/>
  </r>
  <r>
    <s v="CanOnTor"/>
    <x v="13"/>
    <d v="2022-06-07T00:00:00"/>
    <d v="2022-06-07T07:41:16"/>
    <n v="112"/>
    <x v="13"/>
    <s v="Device Connect Network"/>
    <e v="#N/A"/>
    <e v="#N/A"/>
    <e v="#N/A"/>
    <e v="#N/A"/>
  </r>
  <r>
    <s v="CanOnTor"/>
    <x v="12"/>
    <d v="2022-06-07T00:00:00"/>
    <d v="2022-06-07T07:39:44"/>
    <n v="112"/>
    <x v="12"/>
    <s v="Device Connect Network"/>
    <d v="2022-06-07T00:00:00"/>
    <d v="2022-06-07T07:39:35"/>
    <n v="106"/>
    <s v="F110-ws"/>
  </r>
  <r>
    <s v="CanOnWat"/>
    <x v="14"/>
    <d v="2022-06-07T00:00:00"/>
    <d v="2022-06-07T07:35:27"/>
    <n v="112"/>
    <x v="14"/>
    <s v="Device Connect Network"/>
    <e v="#N/A"/>
    <e v="#N/A"/>
    <e v="#N/A"/>
    <e v="#N/A"/>
  </r>
  <r>
    <s v="CanOnTor"/>
    <x v="15"/>
    <d v="2022-06-07T00:00:00"/>
    <d v="2022-06-07T07:31:34"/>
    <n v="112"/>
    <x v="15"/>
    <s v="Device Connect Network"/>
    <d v="2022-06-07T00:00:00"/>
    <d v="2022-06-07T07:31:25"/>
    <n v="106"/>
    <s v="S194-ws"/>
  </r>
  <r>
    <s v="CanOnWat"/>
    <x v="16"/>
    <d v="2022-06-07T00:00:00"/>
    <d v="2022-06-07T07:28:36"/>
    <n v="112"/>
    <x v="16"/>
    <s v="Device Connect Network"/>
    <d v="2022-06-07T00:00:00"/>
    <d v="2022-06-07T07:28:27"/>
    <n v="106"/>
    <s v="J167-ws"/>
  </r>
  <r>
    <s v="CanOnWat"/>
    <x v="17"/>
    <d v="2022-06-07T00:00:00"/>
    <d v="2022-06-07T07:20:35"/>
    <n v="112"/>
    <x v="17"/>
    <s v="Device Connect Network"/>
    <d v="2022-06-07T00:00:00"/>
    <d v="2022-06-07T07:20:26"/>
    <n v="106"/>
    <s v="J165-ws"/>
  </r>
  <r>
    <s v="CanOnWat"/>
    <x v="18"/>
    <d v="2022-06-07T00:00:00"/>
    <d v="2022-06-07T07:16:54"/>
    <n v="112"/>
    <x v="18"/>
    <s v="Device Connect Network"/>
    <d v="2022-06-07T00:00:00"/>
    <d v="2022-06-07T07:16:45"/>
    <n v="106"/>
    <s v="V175-ws"/>
  </r>
  <r>
    <s v="CanOnTor"/>
    <x v="19"/>
    <d v="2022-06-07T00:00:00"/>
    <d v="2022-06-07T07:14:54"/>
    <n v="112"/>
    <x v="19"/>
    <s v="Device Connect Network"/>
    <d v="2022-06-07T00:00:00"/>
    <d v="2022-06-07T07:14:45"/>
    <n v="106"/>
    <s v="L227-ws"/>
  </r>
  <r>
    <s v="CanOnTor"/>
    <x v="20"/>
    <d v="2022-06-07T00:00:00"/>
    <d v="2022-06-07T07:12:02"/>
    <n v="112"/>
    <x v="20"/>
    <s v="Device Connect Network"/>
    <d v="2022-06-07T00:00:00"/>
    <d v="2022-06-07T07:11:53"/>
    <n v="106"/>
    <s v="V111-ws"/>
  </r>
  <r>
    <s v="CanOnWat"/>
    <x v="21"/>
    <d v="2022-06-07T00:00:00"/>
    <d v="2022-06-07T07:10:55"/>
    <n v="112"/>
    <x v="21"/>
    <s v="Device Connect Network"/>
    <d v="2022-06-07T00:00:00"/>
    <d v="2022-06-07T07:10:46"/>
    <n v="106"/>
    <s v="Y130-ws"/>
  </r>
  <r>
    <s v="CanOnTor"/>
    <x v="22"/>
    <d v="2022-06-07T00:00:00"/>
    <d v="2022-06-07T07:07:05"/>
    <n v="112"/>
    <x v="22"/>
    <s v="Device Connect Network"/>
    <d v="2022-06-07T00:00:00"/>
    <d v="2022-06-07T07:06:56"/>
    <n v="106"/>
    <s v="Y133-ws"/>
  </r>
  <r>
    <s v="CanOnTor"/>
    <x v="23"/>
    <d v="2022-06-07T00:00:00"/>
    <d v="2022-06-07T07:06:41"/>
    <n v="112"/>
    <x v="23"/>
    <s v="Device Connect Network"/>
    <d v="2022-06-07T00:00:00"/>
    <d v="2022-06-07T07:06:32"/>
    <n v="106"/>
    <s v="L134-ws"/>
  </r>
  <r>
    <s v="CanOnTor"/>
    <x v="24"/>
    <d v="2022-06-07T00:00:00"/>
    <d v="2022-06-07T07:05:15"/>
    <n v="112"/>
    <x v="24"/>
    <s v="Device Connect Network"/>
    <d v="2022-06-07T00:00:00"/>
    <d v="2022-06-07T07:05:06"/>
    <n v="106"/>
    <s v="A132-ws"/>
  </r>
  <r>
    <s v="CanOnTor"/>
    <x v="25"/>
    <d v="2022-06-07T00:00:00"/>
    <d v="2022-06-07T07:05:04"/>
    <n v="112"/>
    <x v="25"/>
    <s v="Device Connect Network"/>
    <d v="2022-06-07T00:00:00"/>
    <d v="2022-06-07T07:04:55"/>
    <n v="106"/>
    <s v="F129-ws"/>
  </r>
  <r>
    <s v="CanOnTor"/>
    <x v="27"/>
    <d v="2022-06-07T00:00:00"/>
    <d v="2022-06-07T07:03:54"/>
    <n v="112"/>
    <x v="27"/>
    <s v="Device Connect Network"/>
    <d v="2022-06-07T00:00:00"/>
    <d v="2022-06-07T07:03:45"/>
    <n v="106"/>
    <s v="C227-ws"/>
  </r>
  <r>
    <s v="CanOnWat"/>
    <x v="26"/>
    <d v="2022-06-07T00:00:00"/>
    <d v="2022-06-07T07:03:24"/>
    <n v="112"/>
    <x v="26"/>
    <s v="Device Connect Network"/>
    <e v="#N/A"/>
    <e v="#N/A"/>
    <e v="#N/A"/>
    <e v="#N/A"/>
  </r>
  <r>
    <s v="CanOnWat"/>
    <x v="28"/>
    <d v="2022-06-07T00:00:00"/>
    <d v="2022-06-07T07:02:32"/>
    <n v="112"/>
    <x v="28"/>
    <s v="Device Connect Network"/>
    <e v="#N/A"/>
    <e v="#N/A"/>
    <e v="#N/A"/>
    <e v="#N/A"/>
  </r>
  <r>
    <s v="CanOnTor"/>
    <x v="30"/>
    <d v="2022-06-07T00:00:00"/>
    <d v="2022-06-07T06:58:45"/>
    <n v="112"/>
    <x v="30"/>
    <s v="Device Connect Network"/>
    <e v="#N/A"/>
    <e v="#N/A"/>
    <e v="#N/A"/>
    <e v="#N/A"/>
  </r>
  <r>
    <s v="CanOnWat"/>
    <x v="31"/>
    <d v="2022-06-07T00:00:00"/>
    <d v="2022-06-07T06:56:16"/>
    <n v="112"/>
    <x v="31"/>
    <s v="Device Connect Network"/>
    <e v="#N/A"/>
    <e v="#N/A"/>
    <e v="#N/A"/>
    <e v="#N/A"/>
  </r>
  <r>
    <s v="CanOnTor"/>
    <x v="29"/>
    <d v="2022-06-07T00:00:00"/>
    <d v="2022-06-07T06:56:05"/>
    <n v="112"/>
    <x v="29"/>
    <s v="Device Connect Network"/>
    <d v="2022-06-07T00:00:00"/>
    <d v="2022-06-07T06:56:03"/>
    <n v="113"/>
    <s v="CanOnTor/cEmpZ,Q216-ws"/>
  </r>
  <r>
    <s v="CanOnTor"/>
    <x v="32"/>
    <d v="2022-06-07T00:00:00"/>
    <d v="2022-06-07T06:45:52"/>
    <n v="112"/>
    <x v="32"/>
    <s v="Device Connect Network"/>
    <e v="#N/A"/>
    <e v="#N/A"/>
    <e v="#N/A"/>
    <e v="#N/A"/>
  </r>
  <r>
    <s v="CanOnWat"/>
    <x v="33"/>
    <d v="2022-06-07T00:00:00"/>
    <d v="2022-06-07T06:35:01"/>
    <n v="112"/>
    <x v="33"/>
    <s v="Device Connect Network"/>
    <d v="2022-06-07T00:00:00"/>
    <d v="2022-06-07T06:34:52"/>
    <n v="106"/>
    <s v="S141-ws"/>
  </r>
  <r>
    <s v="CanOnTor"/>
    <x v="34"/>
    <d v="2022-06-07T00:00:00"/>
    <d v="2022-06-07T06:34:13"/>
    <n v="112"/>
    <x v="34"/>
    <s v="Device Connect Network"/>
    <d v="2022-06-07T00:00:00"/>
    <d v="2022-06-07T06:34:04"/>
    <n v="106"/>
    <s v="S101-ws"/>
  </r>
  <r>
    <s v="CanOnWat"/>
    <x v="35"/>
    <d v="2022-06-07T00:00:00"/>
    <d v="2022-06-07T06:28:57"/>
    <n v="112"/>
    <x v="35"/>
    <s v="Device Connect Network"/>
    <e v="#N/A"/>
    <e v="#N/A"/>
    <e v="#N/A"/>
    <e v="#N/A"/>
  </r>
  <r>
    <s v="CanOnTor"/>
    <x v="36"/>
    <d v="2022-06-07T00:00:00"/>
    <d v="2022-06-07T06:26:50"/>
    <n v="112"/>
    <x v="36"/>
    <s v="Device Connect Network"/>
    <e v="#N/A"/>
    <e v="#N/A"/>
    <e v="#N/A"/>
    <e v="#N/A"/>
  </r>
  <r>
    <s v="CanOnWat"/>
    <x v="0"/>
    <d v="2022-05-07T00:00:00"/>
    <d v="2022-05-07T08:01:56"/>
    <n v="112"/>
    <x v="0"/>
    <s v="Device Connect Network"/>
    <d v="2022-05-07T00:00:00"/>
    <d v="2022-05-07T08:01:47"/>
    <n v="106"/>
    <s v="T235-ws"/>
  </r>
  <r>
    <s v="CanOnWat"/>
    <x v="1"/>
    <d v="2022-05-07T00:00:00"/>
    <d v="2022-05-07T07:57:53"/>
    <n v="112"/>
    <x v="1"/>
    <s v="Device Connect Network"/>
    <d v="2022-05-07T00:00:00"/>
    <d v="2022-05-07T07:57:44"/>
    <n v="106"/>
    <s v="A236-ws"/>
  </r>
  <r>
    <s v="CanOnTor"/>
    <x v="2"/>
    <d v="2022-05-07T00:00:00"/>
    <d v="2022-05-07T07:51:31"/>
    <n v="112"/>
    <x v="2"/>
    <s v="Device Connect Network"/>
    <d v="2022-05-07T00:00:00"/>
    <d v="2022-05-07T07:51:22"/>
    <n v="106"/>
    <s v="T217-ws"/>
  </r>
  <r>
    <s v="CanOnWat"/>
    <x v="4"/>
    <d v="2022-05-07T00:00:00"/>
    <d v="2022-05-07T07:50:02"/>
    <n v="112"/>
    <x v="4"/>
    <s v="Device Connect Network"/>
    <d v="2022-05-07T00:00:00"/>
    <d v="2022-05-07T07:49:53"/>
    <n v="106"/>
    <s v="S226-ws"/>
  </r>
  <r>
    <s v="CanOnWat"/>
    <x v="3"/>
    <d v="2022-05-07T00:00:00"/>
    <d v="2022-05-07T07:49:58"/>
    <n v="112"/>
    <x v="3"/>
    <s v="Device Connect Network"/>
    <d v="2022-05-07T00:00:00"/>
    <d v="2022-05-07T07:49:49"/>
    <n v="106"/>
    <s v="F182-ws"/>
  </r>
  <r>
    <s v="CanOnWat"/>
    <x v="5"/>
    <d v="2022-05-07T00:00:00"/>
    <d v="2022-05-07T07:48:00"/>
    <n v="112"/>
    <x v="5"/>
    <s v="Device Connect Network"/>
    <d v="2022-05-07T00:00:00"/>
    <d v="2022-05-07T07:47:51"/>
    <n v="106"/>
    <s v="A182-ws"/>
  </r>
  <r>
    <s v="CanOnTor"/>
    <x v="6"/>
    <d v="2022-05-07T00:00:00"/>
    <d v="2022-05-07T07:47:56"/>
    <n v="112"/>
    <x v="6"/>
    <s v="Device Connect Network"/>
    <e v="#N/A"/>
    <e v="#N/A"/>
    <e v="#N/A"/>
    <e v="#N/A"/>
  </r>
  <r>
    <s v="CanOnWat"/>
    <x v="7"/>
    <d v="2022-05-07T00:00:00"/>
    <d v="2022-05-07T07:47:12"/>
    <n v="112"/>
    <x v="7"/>
    <s v="Device Connect Network"/>
    <d v="2022-05-07T00:00:00"/>
    <d v="2022-05-07T07:47:03"/>
    <n v="106"/>
    <s v="F184-ws"/>
  </r>
  <r>
    <s v="CanOnWat"/>
    <x v="8"/>
    <d v="2022-05-07T00:00:00"/>
    <d v="2022-05-07T07:46:49"/>
    <n v="112"/>
    <x v="8"/>
    <s v="Device Connect Network"/>
    <d v="2022-05-07T00:00:00"/>
    <d v="2022-05-07T07:46:40"/>
    <n v="106"/>
    <s v="V157-ws"/>
  </r>
  <r>
    <s v="CanOnWat"/>
    <x v="9"/>
    <d v="2022-05-07T00:00:00"/>
    <d v="2022-05-07T07:46:09"/>
    <n v="112"/>
    <x v="9"/>
    <s v="Device Connect Network"/>
    <d v="2022-05-07T00:00:00"/>
    <d v="2022-05-07T07:46:00"/>
    <n v="106"/>
    <s v="C225-ws"/>
  </r>
  <r>
    <s v="CanOnTor"/>
    <x v="10"/>
    <d v="2022-05-07T00:00:00"/>
    <d v="2022-05-07T07:45:41"/>
    <n v="112"/>
    <x v="10"/>
    <s v="Device Connect Network"/>
    <d v="2022-05-07T00:00:00"/>
    <d v="2022-05-07T07:45:32"/>
    <n v="106"/>
    <s v="Y132-ws"/>
  </r>
  <r>
    <s v="CanOnWat"/>
    <x v="11"/>
    <d v="2022-05-07T00:00:00"/>
    <d v="2022-05-07T07:40:26"/>
    <n v="112"/>
    <x v="11"/>
    <s v="Device Connect Network"/>
    <e v="#N/A"/>
    <e v="#N/A"/>
    <e v="#N/A"/>
    <e v="#N/A"/>
  </r>
  <r>
    <s v="CanOnTor"/>
    <x v="13"/>
    <d v="2022-05-07T00:00:00"/>
    <d v="2022-05-07T07:40:20"/>
    <n v="112"/>
    <x v="13"/>
    <s v="Device Connect Network"/>
    <e v="#N/A"/>
    <e v="#N/A"/>
    <e v="#N/A"/>
    <e v="#N/A"/>
  </r>
  <r>
    <s v="CanOnTor"/>
    <x v="12"/>
    <d v="2022-05-07T00:00:00"/>
    <d v="2022-05-07T07:39:52"/>
    <n v="112"/>
    <x v="12"/>
    <s v="Device Connect Network"/>
    <d v="2022-05-07T00:00:00"/>
    <d v="2022-05-07T07:39:43"/>
    <n v="106"/>
    <s v="F110-ws"/>
  </r>
  <r>
    <s v="CanOnWat"/>
    <x v="14"/>
    <d v="2022-05-07T00:00:00"/>
    <d v="2022-05-07T07:36:28"/>
    <n v="112"/>
    <x v="14"/>
    <s v="Device Connect Network"/>
    <e v="#N/A"/>
    <e v="#N/A"/>
    <e v="#N/A"/>
    <e v="#N/A"/>
  </r>
  <r>
    <s v="CanOnTor"/>
    <x v="15"/>
    <d v="2022-05-07T00:00:00"/>
    <d v="2022-05-07T07:31:33"/>
    <n v="112"/>
    <x v="15"/>
    <s v="Device Connect Network"/>
    <d v="2022-05-07T00:00:00"/>
    <d v="2022-05-07T07:31:24"/>
    <n v="106"/>
    <s v="S194-ws"/>
  </r>
  <r>
    <s v="CanOnWat"/>
    <x v="16"/>
    <d v="2022-05-07T00:00:00"/>
    <d v="2022-05-07T07:27:16"/>
    <n v="112"/>
    <x v="16"/>
    <s v="Device Connect Network"/>
    <d v="2022-05-07T00:00:00"/>
    <d v="2022-05-07T07:27:07"/>
    <n v="106"/>
    <s v="J167-ws"/>
  </r>
  <r>
    <s v="CanOnWat"/>
    <x v="17"/>
    <d v="2022-05-07T00:00:00"/>
    <d v="2022-05-07T07:19:39"/>
    <n v="112"/>
    <x v="17"/>
    <s v="Device Connect Network"/>
    <d v="2022-05-07T00:00:00"/>
    <d v="2022-05-07T07:19:30"/>
    <n v="106"/>
    <s v="J165-ws"/>
  </r>
  <r>
    <s v="CanOnWat"/>
    <x v="18"/>
    <d v="2022-05-07T00:00:00"/>
    <d v="2022-05-07T07:15:46"/>
    <n v="112"/>
    <x v="18"/>
    <s v="Device Connect Network"/>
    <d v="2022-05-07T00:00:00"/>
    <d v="2022-05-07T07:15:37"/>
    <n v="106"/>
    <s v="V175-ws"/>
  </r>
  <r>
    <s v="CanOnTor"/>
    <x v="19"/>
    <d v="2022-05-07T00:00:00"/>
    <d v="2022-05-07T07:15:06"/>
    <n v="112"/>
    <x v="19"/>
    <s v="Device Connect Network"/>
    <d v="2022-05-07T00:00:00"/>
    <d v="2022-05-07T07:14:57"/>
    <n v="106"/>
    <s v="L227-ws"/>
  </r>
  <r>
    <s v="CanOnWat"/>
    <x v="21"/>
    <d v="2022-05-07T00:00:00"/>
    <d v="2022-05-07T07:11:56"/>
    <n v="112"/>
    <x v="21"/>
    <s v="Device Connect Network"/>
    <d v="2022-05-07T00:00:00"/>
    <d v="2022-05-07T07:11:47"/>
    <n v="106"/>
    <s v="Y130-ws"/>
  </r>
  <r>
    <s v="CanOnTor"/>
    <x v="20"/>
    <d v="2022-05-07T00:00:00"/>
    <d v="2022-05-07T07:11:51"/>
    <n v="112"/>
    <x v="20"/>
    <s v="Device Connect Network"/>
    <d v="2022-05-07T00:00:00"/>
    <d v="2022-05-07T07:11:42"/>
    <n v="106"/>
    <s v="V111-ws"/>
  </r>
  <r>
    <s v="CanOnTor"/>
    <x v="25"/>
    <d v="2022-05-07T00:00:00"/>
    <d v="2022-05-07T07:09:19"/>
    <n v="112"/>
    <x v="25"/>
    <s v="Device Connect Network"/>
    <d v="2022-05-07T00:00:00"/>
    <d v="2022-05-07T07:09:10"/>
    <n v="106"/>
    <s v="F129-ws"/>
  </r>
  <r>
    <s v="CanOnTor"/>
    <x v="22"/>
    <d v="2022-05-07T00:00:00"/>
    <d v="2022-05-07T07:07:38"/>
    <n v="112"/>
    <x v="22"/>
    <s v="Device Connect Network"/>
    <d v="2022-05-07T00:00:00"/>
    <d v="2022-05-07T07:07:29"/>
    <n v="106"/>
    <s v="Y133-ws"/>
  </r>
  <r>
    <s v="CanOnTor"/>
    <x v="23"/>
    <d v="2022-05-07T00:00:00"/>
    <d v="2022-05-07T07:05:50"/>
    <n v="112"/>
    <x v="23"/>
    <s v="Device Connect Network"/>
    <d v="2022-05-07T00:00:00"/>
    <d v="2022-05-07T07:05:41"/>
    <n v="106"/>
    <s v="L134-ws"/>
  </r>
  <r>
    <s v="CanOnTor"/>
    <x v="24"/>
    <d v="2022-05-07T00:00:00"/>
    <d v="2022-05-07T07:04:50"/>
    <n v="112"/>
    <x v="24"/>
    <s v="Device Connect Network"/>
    <d v="2022-05-07T00:00:00"/>
    <d v="2022-05-07T07:04:41"/>
    <n v="106"/>
    <s v="A132-ws"/>
  </r>
  <r>
    <s v="CanOnWat"/>
    <x v="26"/>
    <d v="2022-05-07T00:00:00"/>
    <d v="2022-05-07T07:04:39"/>
    <n v="112"/>
    <x v="26"/>
    <s v="Device Connect Network"/>
    <e v="#N/A"/>
    <e v="#N/A"/>
    <e v="#N/A"/>
    <e v="#N/A"/>
  </r>
  <r>
    <s v="CanOnTor"/>
    <x v="27"/>
    <d v="2022-05-07T00:00:00"/>
    <d v="2022-05-07T07:03:24"/>
    <n v="112"/>
    <x v="27"/>
    <s v="Device Connect Network"/>
    <d v="2022-05-07T00:00:00"/>
    <d v="2022-05-07T07:03:15"/>
    <n v="106"/>
    <s v="C227-ws"/>
  </r>
  <r>
    <s v="CanOnWat"/>
    <x v="28"/>
    <d v="2022-05-07T00:00:00"/>
    <d v="2022-05-07T07:02:33"/>
    <n v="112"/>
    <x v="28"/>
    <s v="Device Connect Network"/>
    <e v="#N/A"/>
    <e v="#N/A"/>
    <e v="#N/A"/>
    <e v="#N/A"/>
  </r>
  <r>
    <s v="CanOnTor"/>
    <x v="30"/>
    <d v="2022-05-07T00:00:00"/>
    <d v="2022-05-07T06:57:32"/>
    <n v="112"/>
    <x v="30"/>
    <s v="Device Connect Network"/>
    <e v="#N/A"/>
    <e v="#N/A"/>
    <e v="#N/A"/>
    <e v="#N/A"/>
  </r>
  <r>
    <s v="CanOnTor"/>
    <x v="29"/>
    <d v="2022-05-07T00:00:00"/>
    <d v="2022-05-07T06:56:05"/>
    <n v="112"/>
    <x v="29"/>
    <s v="Device Connect Network"/>
    <d v="2022-05-07T00:00:00"/>
    <d v="2022-05-07T06:55:56"/>
    <n v="106"/>
    <s v="Q216-ws"/>
  </r>
  <r>
    <s v="CanOnWat"/>
    <x v="31"/>
    <d v="2022-05-07T00:00:00"/>
    <d v="2022-05-07T06:55:30"/>
    <n v="112"/>
    <x v="31"/>
    <s v="Device Connect Network"/>
    <e v="#N/A"/>
    <e v="#N/A"/>
    <e v="#N/A"/>
    <e v="#N/A"/>
  </r>
  <r>
    <s v="CanOnTor"/>
    <x v="32"/>
    <d v="2022-05-07T00:00:00"/>
    <d v="2022-05-07T06:45:43"/>
    <n v="112"/>
    <x v="32"/>
    <s v="Device Connect Network"/>
    <e v="#N/A"/>
    <e v="#N/A"/>
    <e v="#N/A"/>
    <e v="#N/A"/>
  </r>
  <r>
    <s v="CanOnWat"/>
    <x v="33"/>
    <d v="2022-05-07T00:00:00"/>
    <d v="2022-05-07T06:34:35"/>
    <n v="112"/>
    <x v="33"/>
    <s v="Device Connect Network"/>
    <d v="2022-05-07T00:00:00"/>
    <d v="2022-05-07T06:34:26"/>
    <n v="106"/>
    <s v="S141-ws"/>
  </r>
  <r>
    <s v="CanOnTor"/>
    <x v="34"/>
    <d v="2022-05-07T00:00:00"/>
    <d v="2022-05-07T06:34:10"/>
    <n v="112"/>
    <x v="34"/>
    <s v="Device Connect Network"/>
    <d v="2022-05-07T00:00:00"/>
    <d v="2022-05-07T06:34:01"/>
    <n v="106"/>
    <s v="S101-ws"/>
  </r>
  <r>
    <s v="CanOnWat"/>
    <x v="35"/>
    <d v="2022-05-07T00:00:00"/>
    <d v="2022-05-07T06:29:37"/>
    <n v="112"/>
    <x v="35"/>
    <s v="Device Connect Network"/>
    <e v="#N/A"/>
    <e v="#N/A"/>
    <e v="#N/A"/>
    <e v="#N/A"/>
  </r>
  <r>
    <s v="CanOnTor"/>
    <x v="36"/>
    <d v="2022-05-07T00:00:00"/>
    <d v="2022-05-07T06:27:56"/>
    <n v="112"/>
    <x v="36"/>
    <s v="Device Connect Network"/>
    <e v="#N/A"/>
    <e v="#N/A"/>
    <e v="#N/A"/>
    <e v="#N/A"/>
  </r>
  <r>
    <s v="CanOnWat"/>
    <x v="0"/>
    <d v="2022-04-07T00:00:00"/>
    <d v="2022-04-07T08:06:32"/>
    <n v="112"/>
    <x v="0"/>
    <s v="Device Connect Network"/>
    <d v="2022-04-07T00:00:00"/>
    <d v="2022-04-07T08:06:23"/>
    <n v="106"/>
    <s v="T235-ws"/>
  </r>
  <r>
    <s v="CanOnWat"/>
    <x v="1"/>
    <d v="2022-04-07T00:00:00"/>
    <d v="2022-04-07T07:57:08"/>
    <n v="112"/>
    <x v="1"/>
    <s v="Device Connect Network"/>
    <d v="2022-04-07T00:00:00"/>
    <d v="2022-04-07T07:56:59"/>
    <n v="106"/>
    <s v="A236-ws"/>
  </r>
  <r>
    <s v="CanOnTor"/>
    <x v="2"/>
    <d v="2022-04-07T00:00:00"/>
    <d v="2022-04-07T07:52:39"/>
    <n v="112"/>
    <x v="2"/>
    <s v="Device Connect Network"/>
    <d v="2022-04-07T00:00:00"/>
    <d v="2022-04-07T07:52:30"/>
    <n v="106"/>
    <s v="T217-ws"/>
  </r>
  <r>
    <s v="CanOnWat"/>
    <x v="3"/>
    <d v="2022-04-07T00:00:00"/>
    <d v="2022-04-07T07:50:44"/>
    <n v="112"/>
    <x v="3"/>
    <s v="Device Connect Network"/>
    <d v="2022-04-07T00:00:00"/>
    <d v="2022-04-07T07:50:35"/>
    <n v="106"/>
    <s v="F182-ws"/>
  </r>
  <r>
    <s v="CanOnWat"/>
    <x v="4"/>
    <d v="2022-04-07T00:00:00"/>
    <d v="2022-04-07T07:49:20"/>
    <n v="112"/>
    <x v="4"/>
    <s v="Device Connect Network"/>
    <d v="2022-04-07T00:00:00"/>
    <d v="2022-04-07T07:49:11"/>
    <n v="106"/>
    <s v="S226-ws"/>
  </r>
  <r>
    <s v="CanOnWat"/>
    <x v="8"/>
    <d v="2022-04-07T00:00:00"/>
    <d v="2022-04-07T07:48:34"/>
    <n v="112"/>
    <x v="8"/>
    <s v="Device Connect Network"/>
    <d v="2022-04-07T00:00:00"/>
    <d v="2022-04-07T07:48:25"/>
    <n v="106"/>
    <s v="V157-ws"/>
  </r>
  <r>
    <s v="CanOnWat"/>
    <x v="5"/>
    <d v="2022-04-07T00:00:00"/>
    <d v="2022-04-07T07:47:31"/>
    <n v="112"/>
    <x v="5"/>
    <s v="Device Connect Network"/>
    <d v="2022-04-07T00:00:00"/>
    <d v="2022-04-07T07:47:22"/>
    <n v="106"/>
    <s v="A182-ws"/>
  </r>
  <r>
    <s v="CanOnTor"/>
    <x v="6"/>
    <d v="2022-04-07T00:00:00"/>
    <d v="2022-04-07T07:47:19"/>
    <n v="112"/>
    <x v="6"/>
    <s v="Device Connect Network"/>
    <e v="#N/A"/>
    <e v="#N/A"/>
    <e v="#N/A"/>
    <e v="#N/A"/>
  </r>
  <r>
    <s v="CanOnWat"/>
    <x v="7"/>
    <d v="2022-04-07T00:00:00"/>
    <d v="2022-04-07T07:46:48"/>
    <n v="112"/>
    <x v="7"/>
    <s v="Device Connect Network"/>
    <d v="2022-04-07T00:00:00"/>
    <d v="2022-04-07T07:46:39"/>
    <n v="106"/>
    <s v="F184-ws"/>
  </r>
  <r>
    <s v="CanOnWat"/>
    <x v="9"/>
    <d v="2022-04-07T00:00:00"/>
    <d v="2022-04-07T07:45:38"/>
    <n v="112"/>
    <x v="9"/>
    <s v="Device Connect Network"/>
    <d v="2022-04-07T00:00:00"/>
    <d v="2022-04-07T07:45:29"/>
    <n v="106"/>
    <s v="C225-ws"/>
  </r>
  <r>
    <s v="CanOnTor"/>
    <x v="10"/>
    <d v="2022-04-07T00:00:00"/>
    <d v="2022-04-07T07:44:12"/>
    <n v="112"/>
    <x v="10"/>
    <s v="Device Connect Network"/>
    <d v="2022-04-07T00:00:00"/>
    <d v="2022-04-07T07:44:03"/>
    <n v="106"/>
    <s v="Y132-ws"/>
  </r>
  <r>
    <s v="CanOnTor"/>
    <x v="12"/>
    <d v="2022-04-07T00:00:00"/>
    <d v="2022-04-07T07:40:41"/>
    <n v="112"/>
    <x v="12"/>
    <s v="Device Connect Network"/>
    <d v="2022-04-07T00:00:00"/>
    <d v="2022-04-07T07:40:32"/>
    <n v="106"/>
    <s v="F110-ws"/>
  </r>
  <r>
    <s v="CanOnTor"/>
    <x v="13"/>
    <d v="2022-04-07T00:00:00"/>
    <d v="2022-04-07T07:40:13"/>
    <n v="112"/>
    <x v="13"/>
    <s v="Device Connect Network"/>
    <e v="#N/A"/>
    <e v="#N/A"/>
    <e v="#N/A"/>
    <e v="#N/A"/>
  </r>
  <r>
    <s v="CanOnWat"/>
    <x v="11"/>
    <d v="2022-04-07T00:00:00"/>
    <d v="2022-04-07T07:40:07"/>
    <n v="112"/>
    <x v="11"/>
    <s v="Device Connect Network"/>
    <e v="#N/A"/>
    <e v="#N/A"/>
    <e v="#N/A"/>
    <e v="#N/A"/>
  </r>
  <r>
    <s v="CanOnWat"/>
    <x v="14"/>
    <d v="2022-04-07T00:00:00"/>
    <d v="2022-04-07T07:36:56"/>
    <n v="112"/>
    <x v="14"/>
    <s v="Device Connect Network"/>
    <e v="#N/A"/>
    <e v="#N/A"/>
    <e v="#N/A"/>
    <e v="#N/A"/>
  </r>
  <r>
    <s v="CanOnTor"/>
    <x v="15"/>
    <d v="2022-04-07T00:00:00"/>
    <d v="2022-04-07T07:31:11"/>
    <n v="112"/>
    <x v="15"/>
    <s v="Device Connect Network"/>
    <d v="2022-04-07T00:00:00"/>
    <d v="2022-04-07T07:31:02"/>
    <n v="106"/>
    <s v="S194-ws"/>
  </r>
  <r>
    <s v="CanOnWat"/>
    <x v="16"/>
    <d v="2022-04-07T00:00:00"/>
    <d v="2022-04-07T07:26:41"/>
    <n v="112"/>
    <x v="16"/>
    <s v="Device Connect Network"/>
    <d v="2022-04-07T00:00:00"/>
    <d v="2022-04-07T07:26:32"/>
    <n v="106"/>
    <s v="J167-ws"/>
  </r>
  <r>
    <s v="CanOnWat"/>
    <x v="17"/>
    <d v="2022-04-07T00:00:00"/>
    <d v="2022-04-07T07:19:40"/>
    <n v="112"/>
    <x v="17"/>
    <s v="Device Connect Network"/>
    <d v="2022-04-07T00:00:00"/>
    <d v="2022-04-07T07:19:31"/>
    <n v="106"/>
    <s v="J165-ws"/>
  </r>
  <r>
    <s v="CanOnWat"/>
    <x v="18"/>
    <d v="2022-04-07T00:00:00"/>
    <d v="2022-04-07T07:15:43"/>
    <n v="112"/>
    <x v="18"/>
    <s v="Device Connect Network"/>
    <d v="2022-04-07T00:00:00"/>
    <d v="2022-04-07T07:15:34"/>
    <n v="106"/>
    <s v="V175-ws"/>
  </r>
  <r>
    <s v="CanOnTor"/>
    <x v="19"/>
    <d v="2022-04-07T00:00:00"/>
    <d v="2022-04-07T07:15:35"/>
    <n v="112"/>
    <x v="19"/>
    <s v="Device Connect Network"/>
    <d v="2022-04-07T00:00:00"/>
    <d v="2022-04-07T07:15:26"/>
    <n v="106"/>
    <s v="L227-ws"/>
  </r>
  <r>
    <s v="CanOnTor"/>
    <x v="20"/>
    <d v="2022-04-07T00:00:00"/>
    <d v="2022-04-07T07:12:58"/>
    <n v="112"/>
    <x v="20"/>
    <s v="Device Connect Network"/>
    <d v="2022-04-07T00:00:00"/>
    <d v="2022-04-07T07:12:49"/>
    <n v="106"/>
    <s v="V111-ws"/>
  </r>
  <r>
    <s v="CanOnWat"/>
    <x v="21"/>
    <d v="2022-04-07T00:00:00"/>
    <d v="2022-04-07T07:10:48"/>
    <n v="112"/>
    <x v="21"/>
    <s v="Device Connect Network"/>
    <d v="2022-04-07T00:00:00"/>
    <d v="2022-04-07T07:10:39"/>
    <n v="106"/>
    <s v="Y130-ws"/>
  </r>
  <r>
    <s v="CanOnTor"/>
    <x v="22"/>
    <d v="2022-04-07T00:00:00"/>
    <d v="2022-04-07T07:07:51"/>
    <n v="112"/>
    <x v="22"/>
    <s v="Device Connect Network"/>
    <d v="2022-04-07T00:00:00"/>
    <d v="2022-04-07T07:07:42"/>
    <n v="106"/>
    <s v="Y133-ws"/>
  </r>
  <r>
    <s v="CanOnTor"/>
    <x v="23"/>
    <d v="2022-04-07T00:00:00"/>
    <d v="2022-04-07T07:06:49"/>
    <n v="112"/>
    <x v="23"/>
    <s v="Device Connect Network"/>
    <d v="2022-04-07T00:00:00"/>
    <d v="2022-04-07T07:06:40"/>
    <n v="106"/>
    <s v="L134-ws"/>
  </r>
  <r>
    <s v="CanOnTor"/>
    <x v="25"/>
    <d v="2022-04-07T00:00:00"/>
    <d v="2022-04-07T07:06:15"/>
    <n v="112"/>
    <x v="25"/>
    <s v="Device Connect Network"/>
    <d v="2022-04-07T00:00:00"/>
    <d v="2022-04-07T07:06:06"/>
    <n v="106"/>
    <s v="F129-ws"/>
  </r>
  <r>
    <s v="CanOnTor"/>
    <x v="24"/>
    <d v="2022-04-07T00:00:00"/>
    <d v="2022-04-07T07:05:58"/>
    <n v="112"/>
    <x v="24"/>
    <s v="Device Connect Network"/>
    <d v="2022-04-07T00:00:00"/>
    <d v="2022-04-07T07:05:49"/>
    <n v="106"/>
    <s v="A132-ws"/>
  </r>
  <r>
    <s v="CanOnTor"/>
    <x v="27"/>
    <d v="2022-04-07T00:00:00"/>
    <d v="2022-04-07T07:05:02"/>
    <n v="112"/>
    <x v="27"/>
    <s v="Device Connect Network"/>
    <d v="2022-04-07T00:00:00"/>
    <d v="2022-04-07T07:04:53"/>
    <n v="106"/>
    <s v="C227-ws"/>
  </r>
  <r>
    <s v="CanOnWat"/>
    <x v="26"/>
    <d v="2022-04-07T00:00:00"/>
    <d v="2022-04-07T07:04:12"/>
    <n v="112"/>
    <x v="26"/>
    <s v="Device Connect Network"/>
    <e v="#N/A"/>
    <e v="#N/A"/>
    <e v="#N/A"/>
    <e v="#N/A"/>
  </r>
  <r>
    <s v="CanOnWat"/>
    <x v="28"/>
    <d v="2022-04-07T00:00:00"/>
    <d v="2022-04-07T07:03:09"/>
    <n v="112"/>
    <x v="28"/>
    <s v="Device Connect Network"/>
    <e v="#N/A"/>
    <e v="#N/A"/>
    <e v="#N/A"/>
    <e v="#N/A"/>
  </r>
  <r>
    <s v="CanOnTor"/>
    <x v="30"/>
    <d v="2022-04-07T00:00:00"/>
    <d v="2022-04-07T06:58:43"/>
    <n v="112"/>
    <x v="30"/>
    <s v="Device Connect Network"/>
    <e v="#N/A"/>
    <e v="#N/A"/>
    <e v="#N/A"/>
    <e v="#N/A"/>
  </r>
  <r>
    <s v="CanOnWat"/>
    <x v="31"/>
    <d v="2022-04-07T00:00:00"/>
    <d v="2022-04-07T06:55:49"/>
    <n v="112"/>
    <x v="31"/>
    <s v="Device Connect Network"/>
    <e v="#N/A"/>
    <e v="#N/A"/>
    <e v="#N/A"/>
    <e v="#N/A"/>
  </r>
  <r>
    <s v="CanOnTor"/>
    <x v="29"/>
    <d v="2022-04-07T00:00:00"/>
    <d v="2022-04-07T06:54:50"/>
    <n v="112"/>
    <x v="29"/>
    <s v="Device Connect Network"/>
    <d v="2022-04-07T00:00:00"/>
    <d v="2022-04-07T06:54:41"/>
    <n v="106"/>
    <s v="Q216-ws"/>
  </r>
  <r>
    <s v="CanOnTor"/>
    <x v="32"/>
    <d v="2022-04-07T00:00:00"/>
    <d v="2022-04-07T06:46:21"/>
    <n v="112"/>
    <x v="32"/>
    <s v="Device Connect Network"/>
    <e v="#N/A"/>
    <e v="#N/A"/>
    <e v="#N/A"/>
    <e v="#N/A"/>
  </r>
  <r>
    <s v="CanOnTor"/>
    <x v="34"/>
    <d v="2022-04-07T00:00:00"/>
    <d v="2022-04-07T06:34:55"/>
    <n v="112"/>
    <x v="34"/>
    <s v="Device Connect Network"/>
    <d v="2022-04-07T00:00:00"/>
    <d v="2022-04-07T06:34:46"/>
    <n v="106"/>
    <s v="S101-ws"/>
  </r>
  <r>
    <s v="CanOnWat"/>
    <x v="33"/>
    <d v="2022-04-07T00:00:00"/>
    <d v="2022-04-07T06:33:58"/>
    <n v="112"/>
    <x v="33"/>
    <s v="Device Connect Network"/>
    <d v="2022-04-07T00:00:00"/>
    <d v="2022-04-07T06:33:49"/>
    <n v="106"/>
    <s v="S141-ws"/>
  </r>
  <r>
    <s v="CanOnWat"/>
    <x v="35"/>
    <d v="2022-04-07T00:00:00"/>
    <d v="2022-04-07T06:28:29"/>
    <n v="112"/>
    <x v="35"/>
    <s v="Device Connect Network"/>
    <e v="#N/A"/>
    <e v="#N/A"/>
    <e v="#N/A"/>
    <e v="#N/A"/>
  </r>
  <r>
    <s v="CanOnTor"/>
    <x v="36"/>
    <d v="2022-04-07T00:00:00"/>
    <d v="2022-04-07T06:27:07"/>
    <n v="112"/>
    <x v="36"/>
    <s v="Device Connect Network"/>
    <e v="#N/A"/>
    <e v="#N/A"/>
    <e v="#N/A"/>
    <e v="#N/A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4">
  <r>
    <s v="CanOnWat"/>
    <x v="0"/>
    <d v="2022-08-07T00:00:00"/>
    <d v="2022-08-07T08:02:42"/>
    <n v="123"/>
    <s v="CanOnWat/wEmpF"/>
    <s v="User Login Start is Good"/>
    <d v="2022-08-07T00:00:00"/>
    <d v="2022-08-07T08:02:28"/>
    <n v="113"/>
    <s v="CanOnWat/wEmpF,T235-ws"/>
    <n v="0.23333332501351833"/>
  </r>
  <r>
    <s v="CanOnWat"/>
    <x v="1"/>
    <d v="2022-08-07T00:00:00"/>
    <d v="2022-08-07T07:58:49"/>
    <n v="123"/>
    <s v="CanOnWat/jEmpG"/>
    <s v="User Login Start is Good"/>
    <d v="2022-08-07T00:00:00"/>
    <d v="2022-08-07T07:58:40"/>
    <n v="113"/>
    <s v="CanOnWat/jEmpG,A236-ws"/>
    <n v="0.15000000363215804"/>
  </r>
  <r>
    <s v="CanOnWat"/>
    <x v="2"/>
    <d v="2022-08-07T00:00:00"/>
    <d v="2022-08-07T07:56:54"/>
    <n v="123"/>
    <s v="CanOnWat/lEmpA"/>
    <s v="User Login Start is Good"/>
    <d v="2022-08-07T00:00:00"/>
    <d v="2022-08-07T07:56:42"/>
    <n v="113"/>
    <s v="CanOnWat/lEmpA"/>
    <n v="0.20000000484287739"/>
  </r>
  <r>
    <s v="CanOnTor"/>
    <x v="3"/>
    <d v="2022-08-07T00:00:00"/>
    <d v="2022-08-07T07:55:11"/>
    <n v="123"/>
    <s v="CanOnTor/jEmpG"/>
    <s v="User Login Start is Good"/>
    <d v="2022-08-07T00:00:00"/>
    <d v="2022-08-07T07:54:59"/>
    <n v="113"/>
    <s v="CanOnTor/jEmpG"/>
    <n v="0.19999999436549842"/>
  </r>
  <r>
    <s v="CanOnTor"/>
    <x v="4"/>
    <d v="2022-08-07T00:00:00"/>
    <d v="2022-08-07T07:53:19"/>
    <n v="123"/>
    <s v="CanOnTor/nEmpM"/>
    <s v="User Login Start is Good"/>
    <d v="2022-08-07T00:00:00"/>
    <d v="2022-08-07T07:53:12"/>
    <n v="113"/>
    <s v="CanOnTor/nEmpM,T217-ws"/>
    <n v="0.11666667298413813"/>
  </r>
  <r>
    <s v="CanOnWat"/>
    <x v="5"/>
    <d v="2022-08-07T00:00:00"/>
    <d v="2022-08-07T07:51:34"/>
    <n v="123"/>
    <s v="CanOnWat/pEmpL"/>
    <s v="User Login Start is Good"/>
    <d v="2022-08-07T00:00:00"/>
    <d v="2022-08-07T07:51:27"/>
    <n v="113"/>
    <s v="CanOnWat/pEmpL,F182-ws"/>
    <n v="0.11666667298413813"/>
  </r>
  <r>
    <s v="CanOnWat"/>
    <x v="6"/>
    <d v="2022-08-07T00:00:00"/>
    <d v="2022-08-07T07:49:49"/>
    <n v="123"/>
    <s v="CanOnWat/jEmpB"/>
    <s v="User Login Start is Good"/>
    <d v="2022-08-07T00:00:00"/>
    <d v="2022-08-07T07:49:42"/>
    <n v="113"/>
    <s v="CanOnWat/jEmpB,S226-ws"/>
    <n v="0.11666667298413813"/>
  </r>
  <r>
    <s v="CanOnWat"/>
    <x v="7"/>
    <d v="2022-08-07T00:00:00"/>
    <d v="2022-08-07T07:49:06"/>
    <n v="123"/>
    <s v="CanOnWat/hEmpW"/>
    <s v="User Login Start is Good"/>
    <d v="2022-08-07T00:00:00"/>
    <d v="2022-08-07T07:49:05"/>
    <n v="113"/>
    <s v="CanOnWat/hEmpW,F184-ws"/>
    <n v="1.6666670562699437E-2"/>
  </r>
  <r>
    <s v="CanOnWat"/>
    <x v="8"/>
    <d v="2022-08-07T00:00:00"/>
    <d v="2022-08-07T07:48:56"/>
    <n v="123"/>
    <s v="CanOnWat/sEmpX"/>
    <s v="User Login Start is Good"/>
    <d v="2022-08-07T00:00:00"/>
    <d v="2022-08-07T07:48:51"/>
    <n v="113"/>
    <s v="CanOnWat/sEmpX,A182-ws"/>
    <n v="8.3333342336118221E-2"/>
  </r>
  <r>
    <s v="CanOnTor"/>
    <x v="9"/>
    <d v="2022-08-07T00:00:00"/>
    <d v="2022-08-07T07:46:54"/>
    <n v="123"/>
    <s v="CanOnTor/sEmpX"/>
    <s v="User Login Start is Good"/>
    <d v="2022-08-07T00:00:00"/>
    <d v="2022-08-07T07:46:47"/>
    <n v="113"/>
    <s v="CanOnTor/sEmpX"/>
    <n v="0.11666666250675917"/>
  </r>
  <r>
    <s v="CanOnWat"/>
    <x v="10"/>
    <d v="2022-08-07T00:00:00"/>
    <d v="2022-08-07T07:46:53"/>
    <n v="123"/>
    <s v="CanOnWat/lEmpA"/>
    <s v="User Login Start is Good"/>
    <d v="2022-08-07T00:00:00"/>
    <d v="2022-08-07T07:46:50"/>
    <n v="113"/>
    <s v="CanOnWat/lEmpA,C225-ws"/>
    <n v="5.0000001210719347E-2"/>
  </r>
  <r>
    <s v="CanOnTor"/>
    <x v="11"/>
    <d v="2022-08-07T00:00:00"/>
    <d v="2022-08-07T07:45:57"/>
    <n v="123"/>
    <s v="CanOnTor/qEmpD"/>
    <s v="User Login Start is Good"/>
    <d v="2022-08-07T00:00:00"/>
    <d v="2022-08-07T07:45:56"/>
    <n v="113"/>
    <s v="CanOnTor/qEmpD,Y132-ws"/>
    <n v="1.6666660085320473E-2"/>
  </r>
  <r>
    <s v="CanOnTor"/>
    <x v="12"/>
    <d v="2022-08-07T00:00:00"/>
    <d v="2022-08-07T07:42:11"/>
    <n v="123"/>
    <s v="CanOnTor/nEmpU"/>
    <s v="User Login Start is Good"/>
    <d v="2022-08-07T00:00:00"/>
    <d v="2022-08-07T07:42:09"/>
    <n v="113"/>
    <s v="CanOnTor/nEmpU,F110-ws"/>
    <n v="3.333333064801991E-2"/>
  </r>
  <r>
    <s v="CanOnWat"/>
    <x v="13"/>
    <d v="2022-08-07T00:00:00"/>
    <d v="2022-08-07T07:41:53"/>
    <n v="123"/>
    <s v="CanOnWat/xEmpH"/>
    <s v="User Login Start is Good"/>
    <d v="2022-08-07T00:00:00"/>
    <d v="2022-08-07T07:41:41"/>
    <n v="113"/>
    <s v="CanOnWat/xEmpH"/>
    <n v="0.20000000484287739"/>
  </r>
  <r>
    <s v="CanOnTor"/>
    <x v="14"/>
    <d v="2022-08-07T00:00:00"/>
    <d v="2022-08-07T07:32:55"/>
    <n v="123"/>
    <s v="CanOnTor/zEmpR"/>
    <s v="User Login Start is Good"/>
    <d v="2022-08-07T00:00:00"/>
    <d v="2022-08-07T07:32:42"/>
    <n v="113"/>
    <s v="CanOnTor/zEmpR,S194-ws"/>
    <n v="0.21666666492819786"/>
  </r>
  <r>
    <s v="CanOnWat"/>
    <x v="15"/>
    <d v="2022-08-07T00:00:00"/>
    <d v="2022-08-07T07:28:34"/>
    <n v="123"/>
    <s v="CanOnWat/oEmpO"/>
    <s v="User Login Start is Good"/>
    <d v="2022-08-07T00:00:00"/>
    <d v="2022-08-07T07:28:21"/>
    <n v="113"/>
    <s v="CanOnWat/oEmpO,J167-ws"/>
    <n v="0.21666666492819786"/>
  </r>
  <r>
    <s v="CanOnWat"/>
    <x v="16"/>
    <d v="2022-08-07T00:00:00"/>
    <d v="2022-08-07T07:21:30"/>
    <n v="123"/>
    <s v="CanOnWat/hEmpP"/>
    <s v="User Login Start is Good"/>
    <d v="2022-08-07T00:00:00"/>
    <d v="2022-08-07T07:21:21"/>
    <n v="113"/>
    <s v="CanOnWat/hEmpP,J165-ws"/>
    <n v="0.15000000363215804"/>
  </r>
  <r>
    <s v="CanOnTor"/>
    <x v="17"/>
    <d v="2022-08-07T00:00:00"/>
    <d v="2022-08-07T07:19:37"/>
    <n v="123"/>
    <s v="CanOnTor/xEmpE"/>
    <s v="User Login Start is Good"/>
    <d v="2022-08-07T00:00:00"/>
    <d v="2022-08-07T07:19:34"/>
    <n v="113"/>
    <s v="CanOnTor/xEmpE,L227-ws"/>
    <n v="5.0000001210719347E-2"/>
  </r>
  <r>
    <s v="CanOnWat"/>
    <x v="18"/>
    <d v="2022-08-07T00:00:00"/>
    <d v="2022-08-07T07:18:51"/>
    <n v="123"/>
    <s v="CanOnWat/fEmpV"/>
    <s v="User Login Start is Good"/>
    <d v="2022-08-07T00:00:00"/>
    <d v="2022-08-07T07:18:43"/>
    <n v="113"/>
    <s v="CanOnWat/fEmpV"/>
    <n v="0.1333333330694586"/>
  </r>
  <r>
    <s v="CanOnWat"/>
    <x v="19"/>
    <d v="2022-08-07T00:00:00"/>
    <d v="2022-08-07T07:18:00"/>
    <n v="123"/>
    <s v="CanOnWat/xEmpN"/>
    <s v="User Login Start is Good"/>
    <d v="2022-08-07T00:00:00"/>
    <d v="2022-08-07T07:17:49"/>
    <n v="113"/>
    <s v="CanOnWat/xEmpN,V175-ws"/>
    <n v="0.18333333428017795"/>
  </r>
  <r>
    <s v="CanOnWat"/>
    <x v="20"/>
    <d v="2022-08-07T00:00:00"/>
    <d v="2022-08-07T07:17:49"/>
    <n v="123"/>
    <s v="CanOnWat/oEmpJ"/>
    <s v="User Login Start is Good"/>
    <d v="2022-08-07T00:00:00"/>
    <d v="2022-08-07T07:17:40"/>
    <n v="113"/>
    <s v="CanOnWat/oEmpJ"/>
    <n v="0.15000000363215804"/>
  </r>
  <r>
    <s v="CanOnTor"/>
    <x v="21"/>
    <d v="2022-08-07T00:00:00"/>
    <d v="2022-08-07T07:14:00"/>
    <n v="123"/>
    <s v="CanOnTor/oEmpJ"/>
    <s v="User Login Start is Good"/>
    <d v="2022-08-07T00:00:00"/>
    <d v="2022-08-07T07:13:51"/>
    <n v="113"/>
    <s v="CanOnTor/oEmpJ,V111-ws"/>
    <n v="0.15000000363215804"/>
  </r>
  <r>
    <s v="CanOnWat"/>
    <x v="22"/>
    <d v="2022-08-07T00:00:00"/>
    <d v="2022-08-07T07:12:30"/>
    <n v="123"/>
    <s v="CanOnWat/fEmpV"/>
    <s v="User Login Start is Good"/>
    <d v="2022-08-07T00:00:00"/>
    <d v="2022-08-07T07:12:16"/>
    <n v="113"/>
    <s v="CanOnWat/fEmpV,Y130-ws"/>
    <n v="0.23333332501351833"/>
  </r>
  <r>
    <s v="CanOnTor"/>
    <x v="23"/>
    <d v="2022-08-07T00:00:00"/>
    <d v="2022-08-07T07:08:12"/>
    <n v="123"/>
    <s v="CanOnTor/oEmpT"/>
    <s v="User Login Start is Good"/>
    <d v="2022-08-07T00:00:00"/>
    <d v="2022-08-07T07:08:12"/>
    <n v="113"/>
    <s v="CanOnTor/oEmpT,Y133-ws"/>
    <n v="0"/>
  </r>
  <r>
    <s v="CanOnTor"/>
    <x v="24"/>
    <d v="2022-08-07T00:00:00"/>
    <d v="2022-08-07T07:07:08"/>
    <n v="123"/>
    <s v="CanOnTor/gEmpI"/>
    <s v="User Login Start is Good"/>
    <d v="2022-08-07T00:00:00"/>
    <d v="2022-08-07T07:07:06"/>
    <n v="113"/>
    <s v="CanOnTor/gEmpI,L134-ws"/>
    <n v="3.333333064801991E-2"/>
  </r>
  <r>
    <s v="CanOnTor"/>
    <x v="25"/>
    <d v="2022-08-07T00:00:00"/>
    <d v="2022-08-07T07:05:58"/>
    <n v="123"/>
    <s v="CanOnTor/tEmpK"/>
    <s v="User Login Start is Good"/>
    <d v="2022-08-07T00:00:00"/>
    <d v="2022-08-07T07:05:51"/>
    <n v="113"/>
    <s v="CanOnTor/tEmpK,A132-ws"/>
    <n v="0.11666666250675917"/>
  </r>
  <r>
    <s v="CanOnTor"/>
    <x v="26"/>
    <d v="2022-08-07T00:00:00"/>
    <d v="2022-08-07T07:05:57"/>
    <n v="123"/>
    <s v="CanOnTor/xEmpS"/>
    <s v="User Login Start is Good"/>
    <d v="2022-08-07T00:00:00"/>
    <d v="2022-08-07T07:05:45"/>
    <n v="113"/>
    <s v="CanOnTor/xEmpS,F129-ws"/>
    <n v="0.20000000484287739"/>
  </r>
  <r>
    <s v="CanOnTor"/>
    <x v="27"/>
    <d v="2022-08-07T00:00:00"/>
    <d v="2022-08-07T07:05:24"/>
    <n v="123"/>
    <s v="CanOnTor/tEmpK"/>
    <s v="User Login Start is Good"/>
    <d v="2022-08-07T00:00:00"/>
    <d v="2022-08-07T07:05:15"/>
    <n v="113"/>
    <s v="CanOnTor/tEmpK"/>
    <n v="0.15000000363215804"/>
  </r>
  <r>
    <s v="CanOnWat"/>
    <x v="28"/>
    <d v="2022-08-07T00:00:00"/>
    <d v="2022-08-07T07:04:00"/>
    <n v="123"/>
    <s v="CanOnWat/uEmpC"/>
    <s v="User Login Start is Good"/>
    <d v="2022-08-07T00:00:00"/>
    <d v="2022-08-07T07:03:53"/>
    <n v="113"/>
    <s v="CanOnWat/uEmpC"/>
    <n v="0.11666666250675917"/>
  </r>
  <r>
    <s v="CanOnTor"/>
    <x v="29"/>
    <d v="2022-08-07T00:00:00"/>
    <d v="2022-08-07T07:03:32"/>
    <n v="123"/>
    <s v="CanOnTor/uEmpC"/>
    <s v="User Login Start is Good"/>
    <d v="2022-08-07T00:00:00"/>
    <d v="2022-08-07T07:03:27"/>
    <n v="113"/>
    <s v="CanOnTor/uEmpC,C227-ws"/>
    <n v="8.3333342336118221E-2"/>
  </r>
  <r>
    <s v="CanOnTor"/>
    <x v="30"/>
    <d v="2022-08-07T00:00:00"/>
    <d v="2022-08-07T07:00:02"/>
    <n v="123"/>
    <s v="CanOnTor/cEmpZ"/>
    <s v="User Login Start is Good"/>
    <d v="2022-08-07T00:00:00"/>
    <d v="2022-08-07T06:45:12"/>
    <e v="#N/A"/>
    <s v=",CanOnTor/cEmpZ"/>
    <n v="14.833333332790062"/>
  </r>
  <r>
    <s v="CanOnTor"/>
    <x v="31"/>
    <d v="2022-08-07T00:00:00"/>
    <d v="2022-08-07T06:59:53"/>
    <n v="123"/>
    <s v="CanOnTor/cEmpZ"/>
    <s v="User Login Start is Good"/>
    <d v="2022-08-07T00:00:00"/>
    <d v="2022-08-07T06:59:43"/>
    <n v="113"/>
    <s v="CanOnTor/cEmpZ,Q216-ws"/>
    <n v="0.16666666371747851"/>
  </r>
  <r>
    <s v="CanOnWat"/>
    <x v="32"/>
    <d v="2022-08-07T00:00:00"/>
    <d v="2022-08-07T06:36:49"/>
    <n v="123"/>
    <s v="CanOnWat/vEmpQ"/>
    <s v="User Login Start is Good"/>
    <d v="2022-08-07T00:00:00"/>
    <d v="2022-08-07T06:36:37"/>
    <n v="113"/>
    <s v="CanOnWat/vEmpQ,S141-ws"/>
    <n v="0.20000000484287739"/>
  </r>
  <r>
    <s v="CanOnWat"/>
    <x v="33"/>
    <d v="2022-08-07T00:00:00"/>
    <d v="2022-08-07T06:36:15"/>
    <n v="123"/>
    <s v="CanOnWat/vEmpQ"/>
    <s v="User Login Start is Good"/>
    <d v="2022-08-07T00:00:00"/>
    <d v="2022-08-07T06:36:03"/>
    <n v="113"/>
    <s v="CanOnWat/vEmpQ"/>
    <n v="0.19999999436549842"/>
  </r>
  <r>
    <s v="CanOnTor"/>
    <x v="34"/>
    <d v="2022-08-07T00:00:00"/>
    <d v="2022-08-07T06:35:40"/>
    <n v="123"/>
    <s v="CanOnTor/nEmpY"/>
    <s v="User Login Start is Good"/>
    <d v="2022-08-07T00:00:00"/>
    <d v="2022-08-07T06:35:33"/>
    <n v="113"/>
    <s v="CanOnTor/nEmpY,S101-ws"/>
    <n v="0.11666666250675917"/>
  </r>
  <r>
    <s v="CanOnTor"/>
    <x v="35"/>
    <d v="2022-08-07T00:00:00"/>
    <d v="2022-08-07T06:33:56"/>
    <n v="123"/>
    <s v="CanOnTor/nEmpY"/>
    <s v="User Login Start is Good"/>
    <d v="2022-08-07T00:00:00"/>
    <d v="2022-08-07T06:33:49"/>
    <n v="113"/>
    <s v="CanOnTor/nEmpY"/>
    <n v="0.11666666250675917"/>
  </r>
  <r>
    <s v="CanOnWat"/>
    <x v="0"/>
    <d v="2022-07-07T00:00:00"/>
    <d v="2022-07-07T08:03:08"/>
    <n v="123"/>
    <s v="CanOnWat/wEmpF"/>
    <s v="User Login Start is Good"/>
    <d v="2022-07-07T00:00:00"/>
    <d v="2022-07-07T08:03:07"/>
    <n v="113"/>
    <s v="CanOnWat/wEmpF,T235-ws"/>
    <n v="1.6666670562699437E-2"/>
  </r>
  <r>
    <s v="CanOnTor"/>
    <x v="3"/>
    <d v="2022-07-07T00:00:00"/>
    <d v="2022-07-07T08:02:00"/>
    <n v="123"/>
    <s v="CanOnTor/jEmpG"/>
    <s v="User Login Start is Good"/>
    <d v="2022-07-07T00:00:00"/>
    <d v="2022-07-07T08:01:53"/>
    <n v="113"/>
    <s v="CanOnTor/jEmpG"/>
    <n v="0.11666666250675917"/>
  </r>
  <r>
    <s v="CanOnWat"/>
    <x v="1"/>
    <d v="2022-07-07T00:00:00"/>
    <d v="2022-07-07T07:59:34"/>
    <n v="123"/>
    <s v="CanOnWat/jEmpG"/>
    <s v="User Login Start is Good"/>
    <d v="2022-07-07T00:00:00"/>
    <d v="2022-07-07T07:59:28"/>
    <n v="113"/>
    <s v="CanOnWat/jEmpG,A236-ws"/>
    <n v="9.999999194405973E-2"/>
  </r>
  <r>
    <s v="CanOnTor"/>
    <x v="4"/>
    <d v="2022-07-07T00:00:00"/>
    <d v="2022-07-07T07:52:48"/>
    <n v="123"/>
    <s v="CanOnTor/nEmpM"/>
    <s v="User Login Start is Good"/>
    <d v="2022-07-07T00:00:00"/>
    <d v="2022-07-07T07:52:38"/>
    <n v="113"/>
    <s v="CanOnTor/nEmpM,T217-ws"/>
    <n v="0.16666666371747851"/>
  </r>
  <r>
    <s v="CanOnWat"/>
    <x v="5"/>
    <d v="2022-07-07T00:00:00"/>
    <d v="2022-07-07T07:52:04"/>
    <n v="123"/>
    <s v="CanOnWat/pEmpL"/>
    <s v="User Login Start is Good"/>
    <d v="2022-07-07T00:00:00"/>
    <d v="2022-07-07T07:51:59"/>
    <n v="113"/>
    <s v="CanOnWat/pEmpL,F182-ws"/>
    <n v="8.3333331858739257E-2"/>
  </r>
  <r>
    <s v="CanOnWat"/>
    <x v="8"/>
    <d v="2022-07-07T00:00:00"/>
    <d v="2022-07-07T07:51:27"/>
    <n v="123"/>
    <s v="CanOnWat/sEmpX"/>
    <s v="User Login Start is Good"/>
    <d v="2022-07-07T00:00:00"/>
    <d v="2022-07-07T07:51:25"/>
    <n v="113"/>
    <s v="CanOnWat/sEmpX,A182-ws"/>
    <n v="3.333333064801991E-2"/>
  </r>
  <r>
    <s v="CanOnWat"/>
    <x v="13"/>
    <d v="2022-07-07T00:00:00"/>
    <d v="2022-07-07T07:50:45"/>
    <n v="123"/>
    <s v="CanOnWat/xEmpH"/>
    <s v="User Login Start is Good"/>
    <d v="2022-07-07T00:00:00"/>
    <d v="2022-07-07T07:50:37"/>
    <n v="113"/>
    <s v="CanOnWat/xEmpH"/>
    <n v="0.1333333330694586"/>
  </r>
  <r>
    <s v="CanOnWat"/>
    <x v="6"/>
    <d v="2022-07-07T00:00:00"/>
    <d v="2022-07-07T07:49:32"/>
    <n v="123"/>
    <s v="CanOnWat/jEmpB"/>
    <s v="User Login Start is Good"/>
    <d v="2022-07-07T00:00:00"/>
    <d v="2022-07-07T07:49:21"/>
    <n v="113"/>
    <s v="CanOnWat/jEmpB,S226-ws"/>
    <n v="0.18333333428017795"/>
  </r>
  <r>
    <s v="CanOnWat"/>
    <x v="36"/>
    <d v="2022-07-07T00:00:00"/>
    <d v="2022-07-07T07:49:03"/>
    <n v="123"/>
    <s v="CanOnWat/xEmpH"/>
    <s v="User Login Start is Good"/>
    <d v="2022-07-07T00:00:00"/>
    <d v="2022-07-07T07:49:02"/>
    <n v="113"/>
    <s v="CanOnWat/xEmpH,V157-ws"/>
    <n v="1.6666670562699437E-2"/>
  </r>
  <r>
    <s v="CanOnWat"/>
    <x v="2"/>
    <d v="2022-07-07T00:00:00"/>
    <d v="2022-07-07T07:47:48"/>
    <n v="123"/>
    <s v="CanOnWat/lEmpA"/>
    <s v="User Login Start is Good"/>
    <d v="2022-07-07T00:00:00"/>
    <d v="2022-07-07T07:47:34"/>
    <n v="113"/>
    <s v="CanOnWat/lEmpA"/>
    <n v="0.2333333354908973"/>
  </r>
  <r>
    <s v="CanOnTor"/>
    <x v="9"/>
    <d v="2022-07-07T00:00:00"/>
    <d v="2022-07-07T07:47:47"/>
    <n v="123"/>
    <s v="CanOnTor/sEmpX"/>
    <s v="User Login Start is Good"/>
    <d v="2022-07-07T00:00:00"/>
    <d v="2022-07-07T07:47:34"/>
    <n v="113"/>
    <s v="CanOnTor/sEmpX"/>
    <n v="0.21666666492819786"/>
  </r>
  <r>
    <s v="CanOnWat"/>
    <x v="7"/>
    <d v="2022-07-07T00:00:00"/>
    <d v="2022-07-07T07:46:48"/>
    <n v="123"/>
    <s v="CanOnWat/hEmpW"/>
    <s v="User Login Start is Good"/>
    <d v="2022-07-07T00:00:00"/>
    <d v="2022-07-07T07:46:39"/>
    <n v="112"/>
    <s v="F184-ws"/>
    <n v="0.14999999315477908"/>
  </r>
  <r>
    <s v="CanOnWat"/>
    <x v="10"/>
    <d v="2022-07-07T00:00:00"/>
    <d v="2022-07-07T07:46:18"/>
    <n v="123"/>
    <s v="CanOnWat/lEmpA"/>
    <s v="User Login Start is Good"/>
    <d v="2022-07-07T00:00:00"/>
    <d v="2022-07-07T07:46:07"/>
    <n v="113"/>
    <s v="CanOnWat/lEmpA,C225-ws"/>
    <n v="0.18333333428017795"/>
  </r>
  <r>
    <s v="CanOnTor"/>
    <x v="11"/>
    <d v="2022-07-07T00:00:00"/>
    <d v="2022-07-07T07:45:39"/>
    <n v="123"/>
    <s v="CanOnTor/qEmpD"/>
    <s v="User Login Start is Good"/>
    <d v="2022-07-07T00:00:00"/>
    <d v="2022-07-07T07:45:30"/>
    <n v="113"/>
    <s v="CanOnTor/qEmpD,Y132-ws"/>
    <n v="0.15000000363215804"/>
  </r>
  <r>
    <s v="CanOnTor"/>
    <x v="12"/>
    <d v="2022-07-07T00:00:00"/>
    <d v="2022-07-07T07:42:09"/>
    <n v="123"/>
    <s v="CanOnTor/nEmpU"/>
    <s v="User Login Start is Good"/>
    <d v="2022-07-07T00:00:00"/>
    <d v="2022-07-07T07:42:05"/>
    <n v="113"/>
    <s v="CanOnTor/nEmpU,F110-ws"/>
    <n v="6.6666671773418784E-2"/>
  </r>
  <r>
    <s v="CanOnTor"/>
    <x v="14"/>
    <d v="2022-07-07T00:00:00"/>
    <d v="2022-07-07T07:32:20"/>
    <n v="123"/>
    <s v="CanOnTor/zEmpR"/>
    <s v="User Login Start is Good"/>
    <d v="2022-07-07T00:00:00"/>
    <d v="2022-07-07T07:32:15"/>
    <n v="113"/>
    <s v="CanOnTor/zEmpR,S194-ws"/>
    <n v="8.3333331858739257E-2"/>
  </r>
  <r>
    <s v="CanOnWat"/>
    <x v="15"/>
    <d v="2022-07-07T00:00:00"/>
    <d v="2022-07-07T07:28:58"/>
    <n v="123"/>
    <s v="CanOnWat/oEmpO"/>
    <s v="User Login Start is Good"/>
    <d v="2022-07-07T00:00:00"/>
    <d v="2022-07-07T07:28:58"/>
    <n v="113"/>
    <s v="CanOnWat/oEmpO,J167-ws"/>
    <n v="0"/>
  </r>
  <r>
    <s v="CanOnWat"/>
    <x v="16"/>
    <d v="2022-07-07T00:00:00"/>
    <d v="2022-07-07T07:20:30"/>
    <n v="123"/>
    <s v="CanOnWat/hEmpP"/>
    <s v="User Login Start is Good"/>
    <d v="2022-07-07T00:00:00"/>
    <d v="2022-07-07T07:20:26"/>
    <n v="113"/>
    <s v="CanOnWat/hEmpP,J165-ws"/>
    <n v="6.6666671773418784E-2"/>
  </r>
  <r>
    <s v="CanOnWat"/>
    <x v="19"/>
    <d v="2022-07-07T00:00:00"/>
    <d v="2022-07-07T07:17:54"/>
    <n v="123"/>
    <s v="CanOnWat/xEmpN"/>
    <s v="User Login Start is Good"/>
    <d v="2022-07-07T00:00:00"/>
    <d v="2022-07-07T07:17:47"/>
    <n v="113"/>
    <s v="CanOnWat/xEmpN,V175-ws"/>
    <n v="0.11666666250675917"/>
  </r>
  <r>
    <s v="CanOnTor"/>
    <x v="17"/>
    <d v="2022-07-07T00:00:00"/>
    <d v="2022-07-07T07:16:20"/>
    <n v="123"/>
    <s v="CanOnTor/xEmpE"/>
    <s v="User Login Start is Good"/>
    <d v="2022-07-07T00:00:00"/>
    <d v="2022-07-07T07:16:14"/>
    <n v="113"/>
    <s v="CanOnTor/xEmpE,L227-ws"/>
    <n v="0.10000000242143869"/>
  </r>
  <r>
    <s v="CanOnWat"/>
    <x v="22"/>
    <d v="2022-07-07T00:00:00"/>
    <d v="2022-07-07T07:12:43"/>
    <n v="123"/>
    <s v="CanOnWat/fEmpV"/>
    <s v="User Login Start is Good"/>
    <d v="2022-07-07T00:00:00"/>
    <d v="2022-07-07T07:12:41"/>
    <n v="113"/>
    <s v="CanOnWat/fEmpV,Y130-ws"/>
    <n v="3.3333341125398874E-2"/>
  </r>
  <r>
    <s v="CanOnTor"/>
    <x v="21"/>
    <d v="2022-07-07T00:00:00"/>
    <d v="2022-07-07T07:12:26"/>
    <n v="123"/>
    <s v="CanOnTor/oEmpJ"/>
    <s v="User Login Start is Good"/>
    <d v="2022-07-07T00:00:00"/>
    <d v="2022-07-07T07:12:13"/>
    <n v="113"/>
    <s v="CanOnTor/oEmpJ,V111-ws"/>
    <n v="0.21666666492819786"/>
  </r>
  <r>
    <s v="CanOnWat"/>
    <x v="28"/>
    <d v="2022-07-07T00:00:00"/>
    <d v="2022-07-07T07:11:25"/>
    <n v="123"/>
    <s v="CanOnWat/uEmpC"/>
    <s v="User Login Start is Good"/>
    <d v="2022-07-07T00:00:00"/>
    <d v="2022-07-07T07:11:25"/>
    <n v="113"/>
    <s v="CanOnWat/uEmpC"/>
    <n v="0"/>
  </r>
  <r>
    <s v="CanOnWat"/>
    <x v="18"/>
    <d v="2022-07-07T00:00:00"/>
    <d v="2022-07-07T07:10:36"/>
    <n v="123"/>
    <s v="CanOnWat/fEmpV"/>
    <s v="User Login Start is Good"/>
    <d v="2022-07-07T00:00:00"/>
    <d v="2022-07-07T07:10:31"/>
    <n v="113"/>
    <s v="CanOnWat/fEmpV"/>
    <n v="8.3333331858739257E-2"/>
  </r>
  <r>
    <s v="CanOnTor"/>
    <x v="23"/>
    <d v="2022-07-07T00:00:00"/>
    <d v="2022-07-07T07:09:35"/>
    <n v="123"/>
    <s v="CanOnTor/oEmpT"/>
    <s v="User Login Start is Good"/>
    <d v="2022-07-07T00:00:00"/>
    <d v="2022-07-07T07:09:27"/>
    <n v="113"/>
    <s v="CanOnTor/oEmpT,Y133-ws"/>
    <n v="0.13333334354683757"/>
  </r>
  <r>
    <s v="CanOnWat"/>
    <x v="20"/>
    <d v="2022-07-07T00:00:00"/>
    <d v="2022-07-07T07:09:14"/>
    <n v="123"/>
    <s v="CanOnWat/oEmpJ"/>
    <s v="User Login Start is Good"/>
    <d v="2022-07-07T00:00:00"/>
    <d v="2022-07-07T07:09:12"/>
    <n v="113"/>
    <s v="CanOnWat/oEmpJ"/>
    <n v="3.333333064801991E-2"/>
  </r>
  <r>
    <s v="CanOnTor"/>
    <x v="24"/>
    <d v="2022-07-07T00:00:00"/>
    <d v="2022-07-07T07:07:21"/>
    <n v="123"/>
    <s v="CanOnTor/gEmpI"/>
    <s v="User Login Start is Good"/>
    <d v="2022-07-07T00:00:00"/>
    <d v="2022-07-07T07:05:55"/>
    <n v="112"/>
    <s v="L134-ws"/>
    <n v="1.4333333331160247"/>
  </r>
  <r>
    <s v="CanOnTor"/>
    <x v="25"/>
    <d v="2022-07-07T00:00:00"/>
    <d v="2022-07-07T07:07:00"/>
    <n v="123"/>
    <s v="CanOnTor/tEmpK"/>
    <s v="User Login Start is Good"/>
    <d v="2022-07-07T00:00:00"/>
    <d v="2022-07-07T07:06:58"/>
    <n v="113"/>
    <s v="CanOnTor/tEmpK,A132-ws"/>
    <n v="3.333333064801991E-2"/>
  </r>
  <r>
    <s v="CanOnTor"/>
    <x v="27"/>
    <d v="2022-07-07T00:00:00"/>
    <d v="2022-07-07T07:06:47"/>
    <n v="123"/>
    <s v="CanOnTor/tEmpK"/>
    <s v="User Login Start is Good"/>
    <d v="2022-07-07T00:00:00"/>
    <d v="2022-07-07T07:06:35"/>
    <n v="113"/>
    <s v="CanOnTor/tEmpK"/>
    <n v="0.20000000484287739"/>
  </r>
  <r>
    <s v="CanOnTor"/>
    <x v="26"/>
    <d v="2022-07-07T00:00:00"/>
    <d v="2022-07-07T07:06:23"/>
    <n v="123"/>
    <s v="CanOnTor/xEmpS"/>
    <s v="User Login Start is Good"/>
    <d v="2022-07-07T00:00:00"/>
    <d v="2022-07-07T07:06:19"/>
    <n v="113"/>
    <s v="CanOnTor/xEmpS,F129-ws"/>
    <n v="6.6666671773418784E-2"/>
  </r>
  <r>
    <s v="CanOnTor"/>
    <x v="29"/>
    <d v="2022-07-07T00:00:00"/>
    <d v="2022-07-07T07:04:45"/>
    <n v="123"/>
    <s v="CanOnTor/uEmpC"/>
    <s v="User Login Start is Good"/>
    <d v="2022-07-07T00:00:00"/>
    <d v="2022-07-07T07:04:36"/>
    <n v="113"/>
    <s v="CanOnTor/uEmpC,C227-ws"/>
    <n v="0.14999999315477908"/>
  </r>
  <r>
    <s v="CanOnTor"/>
    <x v="31"/>
    <d v="2022-07-07T00:00:00"/>
    <d v="2022-07-07T07:01:03"/>
    <n v="123"/>
    <s v="CanOnTor/cEmpZ"/>
    <s v="User Login Start is Good"/>
    <d v="2022-07-07T00:00:00"/>
    <d v="2022-07-07T07:00:58"/>
    <n v="113"/>
    <s v="CanOnTor/cEmpZ,Q216-ws"/>
    <n v="8.3333331858739257E-2"/>
  </r>
  <r>
    <s v="CanOnTor"/>
    <x v="30"/>
    <d v="2022-07-07T00:00:00"/>
    <d v="2022-07-07T06:55:31"/>
    <n v="123"/>
    <s v="CanOnTor/cEmpZ"/>
    <s v="User Login Start is Good"/>
    <d v="2022-07-07T00:00:00"/>
    <d v="2022-07-07T06:55:28"/>
    <n v="113"/>
    <s v="CanOnTor/cEmpZ"/>
    <n v="5.0000001210719347E-2"/>
  </r>
  <r>
    <s v="CanOnWat"/>
    <x v="33"/>
    <d v="2022-07-07T00:00:00"/>
    <d v="2022-07-07T06:45:05"/>
    <n v="123"/>
    <s v="CanOnWat/vEmpQ"/>
    <s v="User Login Start is Good"/>
    <d v="2022-07-07T00:00:00"/>
    <d v="2022-07-07T06:45:00"/>
    <n v="113"/>
    <s v="CanOnWat/vEmpQ"/>
    <n v="8.3333331858739257E-2"/>
  </r>
  <r>
    <s v="CanOnTor"/>
    <x v="35"/>
    <d v="2022-07-07T00:00:00"/>
    <d v="2022-07-07T06:36:52"/>
    <n v="123"/>
    <s v="CanOnTor/nEmpY"/>
    <s v="User Login Start is Good"/>
    <d v="2022-07-07T00:00:00"/>
    <d v="2022-07-07T06:36:50"/>
    <n v="113"/>
    <s v="CanOnTor/nEmpY"/>
    <n v="3.333333064801991E-2"/>
  </r>
  <r>
    <s v="CanOnWat"/>
    <x v="32"/>
    <d v="2022-07-07T00:00:00"/>
    <d v="2022-07-07T06:36:37"/>
    <n v="123"/>
    <s v="CanOnWat/vEmpQ"/>
    <s v="User Login Start is Good"/>
    <d v="2022-07-07T00:00:00"/>
    <d v="2022-07-07T06:36:23"/>
    <n v="113"/>
    <s v="CanOnWat/vEmpQ,S141-ws"/>
    <n v="0.2333333354908973"/>
  </r>
  <r>
    <s v="CanOnTor"/>
    <x v="34"/>
    <d v="2022-07-07T00:00:00"/>
    <d v="2022-07-07T06:35:32"/>
    <n v="123"/>
    <s v="CanOnTor/nEmpY"/>
    <s v="User Login Start is Good"/>
    <d v="2022-07-07T00:00:00"/>
    <d v="2022-07-07T06:35:24"/>
    <n v="113"/>
    <s v="CanOnTor/nEmpY,S101-ws"/>
    <n v="0.1333333330694586"/>
  </r>
  <r>
    <s v="CanOnWat"/>
    <x v="0"/>
    <d v="2022-06-07T00:00:00"/>
    <d v="2022-06-07T08:04:35"/>
    <n v="123"/>
    <s v="CanOnWat/wEmpF"/>
    <s v="User Login Start is Good"/>
    <d v="2022-06-07T00:00:00"/>
    <d v="2022-06-07T08:04:23"/>
    <n v="113"/>
    <s v="CanOnWat/wEmpF,T235-ws"/>
    <n v="0.19999999436549842"/>
  </r>
  <r>
    <s v="CanOnWat"/>
    <x v="1"/>
    <d v="2022-06-07T00:00:00"/>
    <d v="2022-06-07T07:58:53"/>
    <n v="123"/>
    <s v="CanOnWat/jEmpG"/>
    <s v="User Login Start is Good"/>
    <d v="2022-06-07T00:00:00"/>
    <d v="2022-06-07T07:58:51"/>
    <n v="113"/>
    <s v="CanOnWat/jEmpG,A236-ws"/>
    <n v="3.3333341125398874E-2"/>
  </r>
  <r>
    <s v="CanOnTor"/>
    <x v="3"/>
    <d v="2022-06-07T00:00:00"/>
    <d v="2022-06-07T07:56:01"/>
    <n v="123"/>
    <s v="CanOnTor/jEmpG"/>
    <s v="User Login Start is Good"/>
    <d v="2022-06-07T00:00:00"/>
    <d v="2022-06-07T07:55:57"/>
    <n v="113"/>
    <s v="CanOnTor/jEmpG"/>
    <n v="6.6666671773418784E-2"/>
  </r>
  <r>
    <s v="CanOnTor"/>
    <x v="4"/>
    <d v="2022-06-07T00:00:00"/>
    <d v="2022-06-07T07:53:02"/>
    <n v="123"/>
    <s v="CanOnTor/nEmpM"/>
    <s v="User Login Start is Good"/>
    <d v="2022-06-07T00:00:00"/>
    <d v="2022-06-07T07:52:50"/>
    <n v="113"/>
    <s v="CanOnTor/nEmpM,T217-ws"/>
    <n v="0.19999999436549842"/>
  </r>
  <r>
    <s v="CanOnWat"/>
    <x v="5"/>
    <d v="2022-06-07T00:00:00"/>
    <d v="2022-06-07T07:50:55"/>
    <n v="123"/>
    <s v="CanOnWat/pEmpL"/>
    <s v="User Login Start is Good"/>
    <d v="2022-06-07T00:00:00"/>
    <d v="2022-06-07T07:50:42"/>
    <n v="113"/>
    <s v="CanOnWat/pEmpL,F182-ws"/>
    <n v="0.21666666492819786"/>
  </r>
  <r>
    <s v="CanOnWat"/>
    <x v="6"/>
    <d v="2022-06-07T00:00:00"/>
    <d v="2022-06-07T07:50:26"/>
    <n v="123"/>
    <s v="CanOnWat/jEmpB"/>
    <s v="User Login Start is Good"/>
    <d v="2022-06-07T00:00:00"/>
    <d v="2022-06-07T07:50:15"/>
    <n v="113"/>
    <s v="CanOnWat/jEmpB,S226-ws"/>
    <n v="0.18333333428017795"/>
  </r>
  <r>
    <s v="CanOnWat"/>
    <x v="2"/>
    <d v="2022-06-07T00:00:00"/>
    <d v="2022-06-07T07:49:47"/>
    <n v="123"/>
    <s v="CanOnWat/lEmpA"/>
    <s v="User Login Start is Good"/>
    <d v="2022-06-07T00:00:00"/>
    <d v="2022-06-07T07:49:46"/>
    <n v="113"/>
    <s v="CanOnWat/lEmpA"/>
    <n v="1.6666670562699437E-2"/>
  </r>
  <r>
    <s v="CanOnWat"/>
    <x v="7"/>
    <d v="2022-06-07T00:00:00"/>
    <d v="2022-06-07T07:49:25"/>
    <n v="123"/>
    <s v="CanOnWat/hEmpW"/>
    <s v="User Login Start is Good"/>
    <d v="2022-06-07T00:00:00"/>
    <d v="2022-06-07T07:49:14"/>
    <n v="113"/>
    <s v="CanOnWat/hEmpW,F184-ws"/>
    <n v="0.18333333428017795"/>
  </r>
  <r>
    <s v="CanOnTor"/>
    <x v="9"/>
    <d v="2022-06-07T00:00:00"/>
    <d v="2022-06-07T07:48:30"/>
    <n v="123"/>
    <s v="CanOnTor/sEmpX"/>
    <s v="User Login Start is Good"/>
    <d v="2022-06-07T00:00:00"/>
    <d v="2022-06-07T07:48:26"/>
    <n v="113"/>
    <s v="CanOnTor/sEmpX"/>
    <n v="6.666666129603982E-2"/>
  </r>
  <r>
    <s v="CanOnWat"/>
    <x v="36"/>
    <d v="2022-06-07T00:00:00"/>
    <d v="2022-06-07T07:48:20"/>
    <n v="123"/>
    <s v="CanOnWat/xEmpH"/>
    <s v="User Login Start is Good"/>
    <d v="2022-06-07T00:00:00"/>
    <d v="2022-06-07T07:48:19"/>
    <n v="113"/>
    <s v="CanOnWat/xEmpH,V157-ws"/>
    <n v="1.6666670562699437E-2"/>
  </r>
  <r>
    <s v="CanOnWat"/>
    <x v="8"/>
    <d v="2022-06-07T00:00:00"/>
    <d v="2022-06-07T07:48:06"/>
    <n v="123"/>
    <s v="CanOnWat/sEmpX"/>
    <s v="User Login Start is Good"/>
    <d v="2022-06-07T00:00:00"/>
    <d v="2022-06-07T07:47:53"/>
    <n v="113"/>
    <s v="CanOnWat/sEmpX,A182-ws"/>
    <n v="0.21666666492819786"/>
  </r>
  <r>
    <s v="CanOnWat"/>
    <x v="10"/>
    <d v="2022-06-07T00:00:00"/>
    <d v="2022-06-07T07:46:40"/>
    <n v="123"/>
    <s v="CanOnWat/lEmpA"/>
    <s v="User Login Start is Good"/>
    <d v="2022-06-07T00:00:00"/>
    <d v="2022-06-07T07:46:34"/>
    <n v="113"/>
    <s v="CanOnWat/lEmpA,C225-ws"/>
    <n v="0.10000000242143869"/>
  </r>
  <r>
    <s v="CanOnTor"/>
    <x v="11"/>
    <d v="2022-06-07T00:00:00"/>
    <d v="2022-06-07T07:45:16"/>
    <n v="123"/>
    <s v="CanOnTor/qEmpD"/>
    <s v="User Login Start is Good"/>
    <d v="2022-06-07T00:00:00"/>
    <d v="2022-06-07T07:45:16"/>
    <n v="113"/>
    <s v="CanOnTor/qEmpD,Y132-ws"/>
    <n v="0"/>
  </r>
  <r>
    <s v="CanOnWat"/>
    <x v="13"/>
    <d v="2022-06-07T00:00:00"/>
    <d v="2022-06-07T07:43:30"/>
    <n v="123"/>
    <s v="CanOnWat/xEmpH"/>
    <s v="User Login Start is Good"/>
    <d v="2022-06-07T00:00:00"/>
    <d v="2022-06-07T07:43:20"/>
    <n v="113"/>
    <s v="CanOnWat/xEmpH"/>
    <n v="0.16666666371747851"/>
  </r>
  <r>
    <s v="CanOnTor"/>
    <x v="12"/>
    <d v="2022-06-07T00:00:00"/>
    <d v="2022-06-07T07:40:19"/>
    <n v="123"/>
    <s v="CanOnTor/nEmpU"/>
    <s v="User Login Start is Good"/>
    <d v="2022-06-07T00:00:00"/>
    <d v="2022-06-07T07:40:18"/>
    <n v="113"/>
    <s v="CanOnTor/nEmpU,F110-ws"/>
    <n v="1.6666670562699437E-2"/>
  </r>
  <r>
    <s v="CanOnTor"/>
    <x v="14"/>
    <d v="2022-06-07T00:00:00"/>
    <d v="2022-06-07T07:32:24"/>
    <n v="123"/>
    <s v="CanOnTor/zEmpR"/>
    <s v="User Login Start is Good"/>
    <d v="2022-06-07T00:00:00"/>
    <d v="2022-06-07T07:32:18"/>
    <n v="113"/>
    <s v="CanOnTor/zEmpR,S194-ws"/>
    <n v="9.999999194405973E-2"/>
  </r>
  <r>
    <s v="CanOnWat"/>
    <x v="15"/>
    <d v="2022-06-07T00:00:00"/>
    <d v="2022-06-07T07:29:38"/>
    <n v="123"/>
    <s v="CanOnWat/oEmpO"/>
    <s v="User Login Start is Good"/>
    <d v="2022-06-07T00:00:00"/>
    <d v="2022-06-07T07:29:27"/>
    <n v="113"/>
    <s v="CanOnWat/oEmpO,J167-ws"/>
    <n v="0.18333333428017795"/>
  </r>
  <r>
    <s v="CanOnWat"/>
    <x v="16"/>
    <d v="2022-06-07T00:00:00"/>
    <d v="2022-06-07T07:21:49"/>
    <n v="123"/>
    <s v="CanOnWat/hEmpP"/>
    <s v="User Login Start is Good"/>
    <d v="2022-06-07T00:00:00"/>
    <d v="2022-06-07T07:21:46"/>
    <n v="113"/>
    <s v="CanOnWat/hEmpP,J165-ws"/>
    <n v="5.0000001210719347E-2"/>
  </r>
  <r>
    <s v="CanOnWat"/>
    <x v="20"/>
    <d v="2022-06-07T00:00:00"/>
    <d v="2022-06-07T07:18:35"/>
    <n v="123"/>
    <s v="CanOnWat/oEmpJ"/>
    <s v="User Login Start is Good"/>
    <d v="2022-06-07T00:00:00"/>
    <d v="2022-06-07T07:18:23"/>
    <n v="113"/>
    <s v="CanOnWat/oEmpJ"/>
    <n v="0.20000000484287739"/>
  </r>
  <r>
    <s v="CanOnWat"/>
    <x v="19"/>
    <d v="2022-06-07T00:00:00"/>
    <d v="2022-06-07T07:17:47"/>
    <n v="123"/>
    <s v="CanOnWat/xEmpN"/>
    <s v="User Login Start is Good"/>
    <d v="2022-06-07T00:00:00"/>
    <d v="2022-06-07T07:17:43"/>
    <n v="113"/>
    <s v="CanOnWat/xEmpN,V175-ws"/>
    <n v="6.6666671773418784E-2"/>
  </r>
  <r>
    <s v="CanOnTor"/>
    <x v="17"/>
    <d v="2022-06-07T00:00:00"/>
    <d v="2022-06-07T07:15:34"/>
    <n v="123"/>
    <s v="CanOnTor/xEmpE"/>
    <s v="User Login Start is Good"/>
    <d v="2022-06-07T00:00:00"/>
    <d v="2022-06-07T07:15:30"/>
    <n v="113"/>
    <s v="CanOnTor/xEmpE,L227-ws"/>
    <n v="6.666666129603982E-2"/>
  </r>
  <r>
    <s v="CanOnTor"/>
    <x v="21"/>
    <d v="2022-06-07T00:00:00"/>
    <d v="2022-06-07T07:13:12"/>
    <n v="123"/>
    <s v="CanOnTor/oEmpJ"/>
    <s v="User Login Start is Good"/>
    <d v="2022-06-07T00:00:00"/>
    <d v="2022-06-07T07:13:04"/>
    <n v="113"/>
    <s v="CanOnTor/oEmpJ,V111-ws"/>
    <n v="0.1333333330694586"/>
  </r>
  <r>
    <s v="CanOnWat"/>
    <x v="22"/>
    <d v="2022-06-07T00:00:00"/>
    <d v="2022-06-07T07:11:59"/>
    <n v="123"/>
    <s v="CanOnWat/fEmpV"/>
    <s v="User Login Start is Good"/>
    <d v="2022-06-07T00:00:00"/>
    <d v="2022-06-07T07:11:49"/>
    <n v="113"/>
    <s v="CanOnWat/fEmpV,Y130-ws"/>
    <n v="0.16666666371747851"/>
  </r>
  <r>
    <s v="CanOnWat"/>
    <x v="18"/>
    <d v="2022-06-07T00:00:00"/>
    <d v="2022-06-07T07:09:24"/>
    <n v="123"/>
    <s v="CanOnWat/fEmpV"/>
    <s v="User Login Start is Good"/>
    <d v="2022-06-07T00:00:00"/>
    <d v="2022-06-07T07:09:21"/>
    <n v="113"/>
    <s v="CanOnWat/fEmpV"/>
    <n v="5.0000001210719347E-2"/>
  </r>
  <r>
    <s v="CanOnTor"/>
    <x v="23"/>
    <d v="2022-06-07T00:00:00"/>
    <d v="2022-06-07T07:08:38"/>
    <n v="123"/>
    <s v="CanOnTor/oEmpT"/>
    <s v="User Login Start is Good"/>
    <d v="2022-06-07T00:00:00"/>
    <d v="2022-06-07T07:08:27"/>
    <n v="113"/>
    <s v="CanOnTor/oEmpT,Y133-ws"/>
    <n v="0.18333333428017795"/>
  </r>
  <r>
    <s v="CanOnTor"/>
    <x v="24"/>
    <d v="2022-06-07T00:00:00"/>
    <d v="2022-06-07T07:07:59"/>
    <n v="123"/>
    <s v="CanOnTor/gEmpI"/>
    <s v="User Login Start is Good"/>
    <d v="2022-06-07T00:00:00"/>
    <d v="2022-06-07T07:07:50"/>
    <n v="113"/>
    <s v="CanOnTor/gEmpI,L134-ws"/>
    <n v="0.14999999315477908"/>
  </r>
  <r>
    <s v="CanOnTor"/>
    <x v="25"/>
    <d v="2022-06-07T00:00:00"/>
    <d v="2022-06-07T07:06:46"/>
    <n v="123"/>
    <s v="CanOnTor/tEmpK"/>
    <s v="User Login Start is Good"/>
    <d v="2022-06-07T00:00:00"/>
    <d v="2022-06-07T07:06:34"/>
    <n v="113"/>
    <s v="CanOnTor/tEmpK,A132-ws"/>
    <n v="0.19999999436549842"/>
  </r>
  <r>
    <s v="CanOnTor"/>
    <x v="26"/>
    <d v="2022-06-07T00:00:00"/>
    <d v="2022-06-07T07:05:32"/>
    <n v="123"/>
    <s v="CanOnTor/xEmpS"/>
    <s v="User Login Start is Good"/>
    <d v="2022-06-07T00:00:00"/>
    <d v="2022-06-07T07:05:26"/>
    <n v="113"/>
    <s v="CanOnTor/xEmpS,F129-ws"/>
    <n v="0.10000000242143869"/>
  </r>
  <r>
    <s v="CanOnTor"/>
    <x v="27"/>
    <d v="2022-06-07T00:00:00"/>
    <d v="2022-06-07T07:05:26"/>
    <n v="123"/>
    <s v="CanOnTor/tEmpK"/>
    <s v="User Login Start is Good"/>
    <d v="2022-06-07T00:00:00"/>
    <d v="2022-06-07T07:05:25"/>
    <n v="113"/>
    <s v="CanOnTor/tEmpK"/>
    <n v="1.6666670562699437E-2"/>
  </r>
  <r>
    <s v="CanOnTor"/>
    <x v="29"/>
    <d v="2022-06-07T00:00:00"/>
    <d v="2022-06-07T07:05:13"/>
    <n v="123"/>
    <s v="CanOnTor/uEmpC"/>
    <s v="User Login Start is Good"/>
    <d v="2022-06-07T00:00:00"/>
    <d v="2022-06-07T07:05:12"/>
    <n v="113"/>
    <s v="CanOnTor/uEmpC,C227-ws"/>
    <n v="1.6666670562699437E-2"/>
  </r>
  <r>
    <s v="CanOnWat"/>
    <x v="28"/>
    <d v="2022-06-07T00:00:00"/>
    <d v="2022-06-07T07:04:14"/>
    <n v="123"/>
    <s v="CanOnWat/uEmpC"/>
    <s v="User Login Start is Good"/>
    <d v="2022-06-07T00:00:00"/>
    <d v="2022-06-07T07:04:00"/>
    <n v="113"/>
    <s v="CanOnWat/uEmpC"/>
    <n v="0.2333333354908973"/>
  </r>
  <r>
    <s v="CanOnTor"/>
    <x v="31"/>
    <d v="2022-06-07T00:00:00"/>
    <d v="2022-06-07T06:56:14"/>
    <n v="123"/>
    <s v="CanOnTor/cEmpZ"/>
    <s v="User Login Start is Good"/>
    <d v="2022-06-07T00:00:00"/>
    <d v="2022-06-07T06:56:05"/>
    <n v="112"/>
    <s v="Q216-ws"/>
    <n v="0.14999999315477908"/>
  </r>
  <r>
    <s v="CanOnTor"/>
    <x v="30"/>
    <d v="2022-06-07T00:00:00"/>
    <d v="2022-06-07T06:54:10"/>
    <n v="123"/>
    <s v="CanOnTor/cEmpZ"/>
    <s v="User Login Start is Good"/>
    <d v="2022-06-07T00:00:00"/>
    <d v="2022-06-07T06:54:06"/>
    <n v="113"/>
    <s v="CanOnTor/cEmpZ"/>
    <n v="6.666666129603982E-2"/>
  </r>
  <r>
    <s v="CanOnWat"/>
    <x v="32"/>
    <d v="2022-06-07T00:00:00"/>
    <d v="2022-06-07T06:36:57"/>
    <n v="123"/>
    <s v="CanOnWat/vEmpQ"/>
    <s v="User Login Start is Good"/>
    <d v="2022-06-07T00:00:00"/>
    <d v="2022-06-07T06:36:47"/>
    <n v="113"/>
    <s v="CanOnWat/vEmpQ,S141-ws"/>
    <n v="0.16666667419485748"/>
  </r>
  <r>
    <s v="CanOnWat"/>
    <x v="33"/>
    <d v="2022-06-07T00:00:00"/>
    <d v="2022-06-07T06:35:59"/>
    <n v="123"/>
    <s v="CanOnWat/vEmpQ"/>
    <s v="User Login Start is Good"/>
    <d v="2022-06-07T00:00:00"/>
    <d v="2022-06-07T06:35:49"/>
    <n v="113"/>
    <s v="CanOnWat/vEmpQ"/>
    <n v="0.16666666371747851"/>
  </r>
  <r>
    <s v="CanOnTor"/>
    <x v="34"/>
    <d v="2022-06-07T00:00:00"/>
    <d v="2022-06-07T06:35:28"/>
    <n v="123"/>
    <s v="CanOnTor/nEmpY"/>
    <s v="User Login Start is Good"/>
    <d v="2022-06-07T00:00:00"/>
    <d v="2022-06-07T06:35:26"/>
    <n v="113"/>
    <s v="CanOnTor/nEmpY,S101-ws"/>
    <n v="3.3333341125398874E-2"/>
  </r>
  <r>
    <s v="CanOnTor"/>
    <x v="35"/>
    <d v="2022-06-07T00:00:00"/>
    <d v="2022-06-07T06:33:48"/>
    <n v="123"/>
    <s v="CanOnTor/nEmpY"/>
    <s v="User Login Start is Good"/>
    <d v="2022-06-07T00:00:00"/>
    <d v="2022-06-07T06:26:50"/>
    <n v="112"/>
    <s v=",CanOnTor/nEmpY"/>
    <n v="6.9666666712146252"/>
  </r>
  <r>
    <s v="CanOnWat"/>
    <x v="0"/>
    <d v="2022-05-07T00:00:00"/>
    <d v="2022-05-07T08:03:16"/>
    <n v="123"/>
    <s v="CanOnWat/wEmpF"/>
    <s v="User Login Start is Good"/>
    <d v="2022-05-07T00:00:00"/>
    <d v="2022-05-07T08:03:04"/>
    <n v="113"/>
    <s v="CanOnWat/wEmpF,T235-ws"/>
    <n v="0.20000000484287739"/>
  </r>
  <r>
    <s v="CanOnWat"/>
    <x v="1"/>
    <d v="2022-05-07T00:00:00"/>
    <d v="2022-05-07T07:59:08"/>
    <n v="123"/>
    <s v="CanOnWat/jEmpG"/>
    <s v="User Login Start is Good"/>
    <d v="2022-05-07T00:00:00"/>
    <d v="2022-05-07T07:59:06"/>
    <n v="113"/>
    <s v="CanOnWat/jEmpG,A236-ws"/>
    <n v="3.333333064801991E-2"/>
  </r>
  <r>
    <s v="CanOnTor"/>
    <x v="9"/>
    <d v="2022-05-07T00:00:00"/>
    <d v="2022-05-07T07:56:20"/>
    <n v="123"/>
    <s v="CanOnTor/sEmpX"/>
    <s v="User Login Start is Good"/>
    <d v="2022-05-07T00:00:00"/>
    <d v="2022-05-07T07:56:07"/>
    <n v="113"/>
    <s v="CanOnTor/sEmpX"/>
    <n v="0.21666666492819786"/>
  </r>
  <r>
    <s v="CanOnTor"/>
    <x v="3"/>
    <d v="2022-05-07T00:00:00"/>
    <d v="2022-05-07T07:54:21"/>
    <n v="123"/>
    <s v="CanOnTor/jEmpG"/>
    <s v="User Login Start is Good"/>
    <d v="2022-05-07T00:00:00"/>
    <d v="2022-05-07T07:54:13"/>
    <n v="113"/>
    <s v="CanOnTor/jEmpG"/>
    <n v="0.1333333330694586"/>
  </r>
  <r>
    <s v="CanOnWat"/>
    <x v="5"/>
    <d v="2022-05-07T00:00:00"/>
    <d v="2022-05-07T07:53:56"/>
    <n v="123"/>
    <s v="CanOnWat/pEmpL"/>
    <s v="User Login Start is Good"/>
    <d v="2022-05-07T00:00:00"/>
    <d v="2022-05-07T07:53:42"/>
    <n v="113"/>
    <s v="CanOnWat/pEmpL,F182-ws"/>
    <n v="0.2333333354908973"/>
  </r>
  <r>
    <s v="CanOnTor"/>
    <x v="4"/>
    <d v="2022-05-07T00:00:00"/>
    <d v="2022-05-07T07:52:05"/>
    <n v="123"/>
    <s v="CanOnTor/nEmpM"/>
    <s v="User Login Start is Good"/>
    <d v="2022-05-07T00:00:00"/>
    <d v="2022-05-07T07:52:03"/>
    <n v="113"/>
    <s v="CanOnTor/nEmpM,T217-ws"/>
    <n v="3.333333064801991E-2"/>
  </r>
  <r>
    <s v="CanOnWat"/>
    <x v="13"/>
    <d v="2022-05-07T00:00:00"/>
    <d v="2022-05-07T07:52:05"/>
    <n v="123"/>
    <s v="CanOnWat/xEmpH"/>
    <s v="User Login Start is Good"/>
    <d v="2022-05-07T00:00:00"/>
    <d v="2022-05-07T07:52:04"/>
    <n v="113"/>
    <s v="CanOnWat/xEmpH"/>
    <n v="1.6666660085320473E-2"/>
  </r>
  <r>
    <s v="CanOnWat"/>
    <x v="6"/>
    <d v="2022-05-07T00:00:00"/>
    <d v="2022-05-07T07:50:58"/>
    <n v="123"/>
    <s v="CanOnWat/jEmpB"/>
    <s v="User Login Start is Good"/>
    <d v="2022-05-07T00:00:00"/>
    <d v="2022-05-07T07:50:44"/>
    <n v="113"/>
    <s v="CanOnWat/jEmpB,S226-ws"/>
    <n v="0.2333333354908973"/>
  </r>
  <r>
    <s v="CanOnWat"/>
    <x v="7"/>
    <d v="2022-05-07T00:00:00"/>
    <d v="2022-05-07T07:50:45"/>
    <n v="123"/>
    <s v="CanOnWat/hEmpW"/>
    <s v="User Login Start is Good"/>
    <d v="2022-05-07T00:00:00"/>
    <d v="2022-05-07T07:50:36"/>
    <n v="113"/>
    <s v="CanOnWat/hEmpW,F184-ws"/>
    <n v="0.15000000363215804"/>
  </r>
  <r>
    <s v="CanOnWat"/>
    <x v="8"/>
    <d v="2022-05-07T00:00:00"/>
    <d v="2022-05-07T07:48:37"/>
    <n v="123"/>
    <s v="CanOnWat/sEmpX"/>
    <s v="User Login Start is Good"/>
    <d v="2022-05-07T00:00:00"/>
    <d v="2022-05-07T07:48:34"/>
    <n v="113"/>
    <s v="CanOnWat/sEmpX,A182-ws"/>
    <n v="5.0000001210719347E-2"/>
  </r>
  <r>
    <s v="CanOnWat"/>
    <x v="2"/>
    <d v="2022-05-07T00:00:00"/>
    <d v="2022-05-07T07:48:02"/>
    <n v="123"/>
    <s v="CanOnWat/lEmpA"/>
    <s v="User Login Start is Good"/>
    <d v="2022-05-07T00:00:00"/>
    <d v="2022-05-07T07:47:49"/>
    <n v="113"/>
    <s v="CanOnWat/lEmpA"/>
    <n v="0.21666667540557683"/>
  </r>
  <r>
    <s v="CanOnWat"/>
    <x v="36"/>
    <d v="2022-05-07T00:00:00"/>
    <d v="2022-05-07T07:47:43"/>
    <n v="123"/>
    <s v="CanOnWat/xEmpH"/>
    <s v="User Login Start is Good"/>
    <d v="2022-05-07T00:00:00"/>
    <d v="2022-05-07T07:47:35"/>
    <n v="113"/>
    <s v="CanOnWat/xEmpH,V157-ws"/>
    <n v="0.1333333330694586"/>
  </r>
  <r>
    <s v="CanOnTor"/>
    <x v="11"/>
    <d v="2022-05-07T00:00:00"/>
    <d v="2022-05-07T07:46:55"/>
    <n v="123"/>
    <s v="CanOnTor/qEmpD"/>
    <s v="User Login Start is Good"/>
    <d v="2022-05-07T00:00:00"/>
    <d v="2022-05-07T07:46:44"/>
    <n v="113"/>
    <s v="CanOnTor/qEmpD,Y132-ws"/>
    <n v="0.18333333428017795"/>
  </r>
  <r>
    <s v="CanOnWat"/>
    <x v="10"/>
    <d v="2022-05-07T00:00:00"/>
    <d v="2022-05-07T07:46:51"/>
    <n v="123"/>
    <s v="CanOnWat/lEmpA"/>
    <s v="User Login Start is Good"/>
    <d v="2022-05-07T00:00:00"/>
    <d v="2022-05-07T07:46:41"/>
    <n v="113"/>
    <s v="CanOnWat/lEmpA,C225-ws"/>
    <n v="0.16666666371747851"/>
  </r>
  <r>
    <s v="CanOnTor"/>
    <x v="12"/>
    <d v="2022-05-07T00:00:00"/>
    <d v="2022-05-07T07:41:20"/>
    <n v="123"/>
    <s v="CanOnTor/nEmpU"/>
    <s v="User Login Start is Good"/>
    <d v="2022-05-07T00:00:00"/>
    <d v="2022-05-07T07:41:08"/>
    <n v="113"/>
    <s v="CanOnTor/nEmpU,F110-ws"/>
    <n v="0.19999999436549842"/>
  </r>
  <r>
    <s v="CanOnTor"/>
    <x v="14"/>
    <d v="2022-05-07T00:00:00"/>
    <d v="2022-05-07T07:36:22"/>
    <n v="123"/>
    <s v="CanOnTor/zEmpR"/>
    <s v="User Login Start is Good"/>
    <d v="2022-05-07T00:00:00"/>
    <d v="2022-05-07T07:36:09"/>
    <n v="113"/>
    <s v="CanOnTor/zEmpR,S194-ws"/>
    <n v="0.21666666492819786"/>
  </r>
  <r>
    <s v="CanOnWat"/>
    <x v="15"/>
    <d v="2022-05-07T00:00:00"/>
    <d v="2022-05-07T07:28:28"/>
    <n v="123"/>
    <s v="CanOnWat/oEmpO"/>
    <s v="User Login Start is Good"/>
    <d v="2022-05-07T00:00:00"/>
    <d v="2022-05-07T07:28:14"/>
    <n v="113"/>
    <s v="CanOnWat/oEmpO,J167-ws"/>
    <n v="0.2333333354908973"/>
  </r>
  <r>
    <s v="CanOnWat"/>
    <x v="16"/>
    <d v="2022-05-07T00:00:00"/>
    <d v="2022-05-07T07:20:31"/>
    <n v="123"/>
    <s v="CanOnWat/hEmpP"/>
    <s v="User Login Start is Good"/>
    <d v="2022-05-07T00:00:00"/>
    <d v="2022-05-07T07:20:25"/>
    <n v="113"/>
    <s v="CanOnWat/hEmpP,J165-ws"/>
    <n v="0.10000000242143869"/>
  </r>
  <r>
    <s v="CanOnWat"/>
    <x v="19"/>
    <d v="2022-05-07T00:00:00"/>
    <d v="2022-05-07T07:16:48"/>
    <n v="123"/>
    <s v="CanOnWat/xEmpN"/>
    <s v="User Login Start is Good"/>
    <d v="2022-05-07T00:00:00"/>
    <d v="2022-05-07T07:16:45"/>
    <n v="113"/>
    <s v="CanOnWat/xEmpN,V175-ws"/>
    <n v="5.0000001210719347E-2"/>
  </r>
  <r>
    <s v="CanOnTor"/>
    <x v="17"/>
    <d v="2022-05-07T00:00:00"/>
    <d v="2022-05-07T07:16:29"/>
    <n v="123"/>
    <s v="CanOnTor/xEmpE"/>
    <s v="User Login Start is Good"/>
    <d v="2022-05-07T00:00:00"/>
    <d v="2022-05-07T07:16:19"/>
    <n v="113"/>
    <s v="CanOnTor/xEmpE,L227-ws"/>
    <n v="0.16666667419485748"/>
  </r>
  <r>
    <s v="CanOnWat"/>
    <x v="22"/>
    <d v="2022-05-07T00:00:00"/>
    <d v="2022-05-07T07:13:40"/>
    <n v="123"/>
    <s v="CanOnWat/fEmpV"/>
    <s v="User Login Start is Good"/>
    <d v="2022-05-07T00:00:00"/>
    <d v="2022-05-07T07:13:27"/>
    <n v="113"/>
    <s v="CanOnWat/fEmpV,Y130-ws"/>
    <n v="0.21666666492819786"/>
  </r>
  <r>
    <s v="CanOnTor"/>
    <x v="21"/>
    <d v="2022-05-07T00:00:00"/>
    <d v="2022-05-07T07:13:13"/>
    <n v="123"/>
    <s v="CanOnTor/oEmpJ"/>
    <s v="User Login Start is Good"/>
    <d v="2022-05-07T00:00:00"/>
    <d v="2022-05-07T07:13:11"/>
    <n v="113"/>
    <s v="CanOnTor/oEmpJ,V111-ws"/>
    <n v="3.333333064801991E-2"/>
  </r>
  <r>
    <s v="CanOnWat"/>
    <x v="18"/>
    <d v="2022-05-07T00:00:00"/>
    <d v="2022-05-07T07:12:25"/>
    <n v="123"/>
    <s v="CanOnWat/fEmpV"/>
    <s v="User Login Start is Good"/>
    <d v="2022-05-07T00:00:00"/>
    <d v="2022-05-07T07:12:25"/>
    <n v="113"/>
    <s v="CanOnWat/fEmpV"/>
    <n v="0"/>
  </r>
  <r>
    <s v="CanOnTor"/>
    <x v="26"/>
    <d v="2022-05-07T00:00:00"/>
    <d v="2022-05-07T07:11:27"/>
    <n v="123"/>
    <s v="CanOnTor/xEmpS"/>
    <s v="User Login Start is Good"/>
    <d v="2022-05-07T00:00:00"/>
    <d v="2022-05-07T07:11:13"/>
    <n v="113"/>
    <s v="CanOnTor/xEmpS,F129-ws"/>
    <n v="0.2333333354908973"/>
  </r>
  <r>
    <s v="CanOnWat"/>
    <x v="28"/>
    <d v="2022-05-07T00:00:00"/>
    <d v="2022-05-07T07:10:46"/>
    <n v="123"/>
    <s v="CanOnWat/uEmpC"/>
    <s v="User Login Start is Good"/>
    <d v="2022-05-07T00:00:00"/>
    <d v="2022-05-07T07:10:38"/>
    <n v="113"/>
    <s v="CanOnWat/uEmpC"/>
    <n v="0.1333333330694586"/>
  </r>
  <r>
    <s v="CanOnWat"/>
    <x v="20"/>
    <d v="2022-05-07T00:00:00"/>
    <d v="2022-05-07T07:09:55"/>
    <n v="123"/>
    <s v="CanOnWat/oEmpJ"/>
    <s v="User Login Start is Good"/>
    <d v="2022-05-07T00:00:00"/>
    <d v="2022-05-07T07:09:55"/>
    <n v="113"/>
    <s v="CanOnWat/oEmpJ"/>
    <n v="0"/>
  </r>
  <r>
    <s v="CanOnTor"/>
    <x v="23"/>
    <d v="2022-05-07T00:00:00"/>
    <d v="2022-05-07T07:09:38"/>
    <n v="123"/>
    <s v="CanOnTor/oEmpT"/>
    <s v="User Login Start is Good"/>
    <d v="2022-05-07T00:00:00"/>
    <d v="2022-05-07T07:09:31"/>
    <n v="113"/>
    <s v="CanOnTor/oEmpT,Y133-ws"/>
    <n v="0.11666666250675917"/>
  </r>
  <r>
    <s v="CanOnTor"/>
    <x v="24"/>
    <d v="2022-05-07T00:00:00"/>
    <d v="2022-05-07T07:06:58"/>
    <n v="123"/>
    <s v="CanOnTor/gEmpI"/>
    <s v="User Login Start is Good"/>
    <d v="2022-05-07T00:00:00"/>
    <d v="2022-05-07T07:06:52"/>
    <n v="113"/>
    <s v="CanOnTor/gEmpI,L134-ws"/>
    <n v="0.10000000242143869"/>
  </r>
  <r>
    <s v="CanOnTor"/>
    <x v="25"/>
    <d v="2022-05-07T00:00:00"/>
    <d v="2022-05-07T07:06:28"/>
    <n v="123"/>
    <s v="CanOnTor/tEmpK"/>
    <s v="User Login Start is Good"/>
    <d v="2022-05-07T00:00:00"/>
    <d v="2022-05-07T07:06:16"/>
    <n v="113"/>
    <s v="CanOnTor/tEmpK,A132-ws"/>
    <n v="0.19999999436549842"/>
  </r>
  <r>
    <s v="CanOnTor"/>
    <x v="27"/>
    <d v="2022-05-07T00:00:00"/>
    <d v="2022-05-07T07:04:31"/>
    <n v="123"/>
    <s v="CanOnTor/tEmpK"/>
    <s v="User Login Start is Good"/>
    <d v="2022-05-07T00:00:00"/>
    <d v="2022-05-07T07:04:27"/>
    <n v="113"/>
    <s v="CanOnTor/tEmpK"/>
    <n v="6.6666671773418784E-2"/>
  </r>
  <r>
    <s v="CanOnTor"/>
    <x v="29"/>
    <d v="2022-05-07T00:00:00"/>
    <d v="2022-05-07T07:03:36"/>
    <n v="123"/>
    <s v="CanOnTor/uEmpC"/>
    <s v="User Login Start is Good"/>
    <d v="2022-05-07T00:00:00"/>
    <d v="2022-05-07T07:03:31"/>
    <n v="113"/>
    <s v="CanOnTor/uEmpC,C227-ws"/>
    <n v="8.3333331858739257E-2"/>
  </r>
  <r>
    <s v="CanOnTor"/>
    <x v="31"/>
    <d v="2022-05-07T00:00:00"/>
    <d v="2022-05-07T06:57:19"/>
    <n v="123"/>
    <s v="CanOnTor/cEmpZ"/>
    <s v="User Login Start is Good"/>
    <d v="2022-05-07T00:00:00"/>
    <d v="2022-05-07T06:57:09"/>
    <n v="113"/>
    <s v="CanOnTor/cEmpZ,Q216-ws"/>
    <n v="0.16666666371747851"/>
  </r>
  <r>
    <s v="CanOnTor"/>
    <x v="30"/>
    <d v="2022-05-07T00:00:00"/>
    <d v="2022-05-07T06:52:57"/>
    <n v="123"/>
    <s v="CanOnTor/cEmpZ"/>
    <s v="User Login Start is Good"/>
    <d v="2022-05-07T00:00:00"/>
    <d v="2022-05-07T06:52:54"/>
    <n v="113"/>
    <s v="CanOnTor/cEmpZ"/>
    <n v="5.0000001210719347E-2"/>
  </r>
  <r>
    <s v="CanOnTor"/>
    <x v="35"/>
    <d v="2022-05-07T00:00:00"/>
    <d v="2022-05-07T06:42:21"/>
    <n v="123"/>
    <s v="CanOnTor/nEmpY"/>
    <s v="User Login Start is Good"/>
    <d v="2022-05-07T00:00:00"/>
    <d v="2022-05-07T06:42:15"/>
    <n v="113"/>
    <s v="CanOnTor/nEmpY"/>
    <n v="0.10000000242143869"/>
  </r>
  <r>
    <s v="CanOnTor"/>
    <x v="34"/>
    <d v="2022-05-07T00:00:00"/>
    <d v="2022-05-07T06:37:40"/>
    <n v="123"/>
    <s v="CanOnTor/nEmpY"/>
    <s v="User Login Start is Good"/>
    <d v="2022-05-07T00:00:00"/>
    <d v="2022-05-07T06:37:27"/>
    <n v="113"/>
    <s v="CanOnTor/nEmpY,S101-ws"/>
    <n v="0.21666667540557683"/>
  </r>
  <r>
    <s v="CanOnWat"/>
    <x v="33"/>
    <d v="2022-05-07T00:00:00"/>
    <d v="2022-05-07T06:36:52"/>
    <n v="123"/>
    <s v="CanOnWat/vEmpQ"/>
    <s v="User Login Start is Good"/>
    <d v="2022-05-07T00:00:00"/>
    <d v="2022-05-07T06:36:44"/>
    <n v="113"/>
    <s v="CanOnWat/vEmpQ"/>
    <n v="0.1333333330694586"/>
  </r>
  <r>
    <s v="CanOnWat"/>
    <x v="32"/>
    <d v="2022-05-07T00:00:00"/>
    <d v="2022-05-07T06:35:01"/>
    <n v="123"/>
    <s v="CanOnWat/vEmpQ"/>
    <s v="User Login Start is Good"/>
    <d v="2022-05-07T00:00:00"/>
    <d v="2022-05-07T06:34:59"/>
    <n v="113"/>
    <s v="CanOnWat/vEmpQ,S141-ws"/>
    <n v="3.3333341125398874E-2"/>
  </r>
  <r>
    <s v="CanOnWat"/>
    <x v="0"/>
    <d v="2022-04-07T00:00:00"/>
    <d v="2022-04-07T08:08:43"/>
    <n v="123"/>
    <s v="CanOnWat/wEmpF"/>
    <s v="User Login Start is Good"/>
    <d v="2022-04-07T00:00:00"/>
    <d v="2022-04-07T08:08:30"/>
    <n v="113"/>
    <s v="CanOnWat/wEmpF,T235-ws"/>
    <n v="0.21666666492819786"/>
  </r>
  <r>
    <s v="CanOnWat"/>
    <x v="1"/>
    <d v="2022-04-07T00:00:00"/>
    <d v="2022-04-07T07:58:02"/>
    <n v="123"/>
    <s v="CanOnWat/jEmpG"/>
    <s v="User Login Start is Good"/>
    <d v="2022-04-07T00:00:00"/>
    <d v="2022-04-07T07:57:59"/>
    <n v="113"/>
    <s v="CanOnWat/jEmpG,A236-ws"/>
    <n v="5.0000001210719347E-2"/>
  </r>
  <r>
    <s v="CanOnTor"/>
    <x v="3"/>
    <d v="2022-04-07T00:00:00"/>
    <d v="2022-04-07T07:54:45"/>
    <n v="123"/>
    <s v="CanOnTor/jEmpG"/>
    <s v="User Login Start is Good"/>
    <d v="2022-04-07T00:00:00"/>
    <d v="2022-04-07T07:54:43"/>
    <n v="113"/>
    <s v="CanOnTor/jEmpG"/>
    <n v="3.333333064801991E-2"/>
  </r>
  <r>
    <s v="CanOnTor"/>
    <x v="4"/>
    <d v="2022-04-07T00:00:00"/>
    <d v="2022-04-07T07:53:46"/>
    <n v="123"/>
    <s v="CanOnTor/nEmpM"/>
    <s v="User Login Start is Good"/>
    <d v="2022-04-07T00:00:00"/>
    <d v="2022-04-07T07:53:33"/>
    <n v="113"/>
    <s v="CanOnTor/nEmpM,T217-ws"/>
    <n v="0.21666666492819786"/>
  </r>
  <r>
    <s v="CanOnWat"/>
    <x v="5"/>
    <d v="2022-04-07T00:00:00"/>
    <d v="2022-04-07T07:51:24"/>
    <n v="123"/>
    <s v="CanOnWat/pEmpL"/>
    <s v="User Login Start is Good"/>
    <d v="2022-04-07T00:00:00"/>
    <d v="2022-04-07T07:51:15"/>
    <n v="113"/>
    <s v="CanOnWat/pEmpL,F182-ws"/>
    <n v="0.15000000363215804"/>
  </r>
  <r>
    <s v="CanOnWat"/>
    <x v="36"/>
    <d v="2022-04-07T00:00:00"/>
    <d v="2022-04-07T07:50:37"/>
    <n v="123"/>
    <s v="CanOnWat/xEmpH"/>
    <s v="User Login Start is Good"/>
    <d v="2022-04-07T00:00:00"/>
    <d v="2022-04-07T07:50:27"/>
    <n v="113"/>
    <s v="CanOnWat/xEmpH,V157-ws"/>
    <n v="0.16666666371747851"/>
  </r>
  <r>
    <s v="CanOnWat"/>
    <x v="6"/>
    <d v="2022-04-07T00:00:00"/>
    <d v="2022-04-07T07:50:34"/>
    <n v="123"/>
    <s v="CanOnWat/jEmpB"/>
    <s v="User Login Start is Good"/>
    <d v="2022-04-07T00:00:00"/>
    <d v="2022-04-07T07:50:25"/>
    <n v="113"/>
    <s v="CanOnWat/jEmpB,S226-ws"/>
    <n v="0.15000000363215804"/>
  </r>
  <r>
    <s v="CanOnTor"/>
    <x v="9"/>
    <d v="2022-04-07T00:00:00"/>
    <d v="2022-04-07T07:50:27"/>
    <n v="123"/>
    <s v="CanOnTor/sEmpX"/>
    <s v="User Login Start is Good"/>
    <d v="2022-04-07T00:00:00"/>
    <d v="2022-04-07T07:50:20"/>
    <n v="113"/>
    <s v="CanOnTor/sEmpX"/>
    <n v="0.11666667298413813"/>
  </r>
  <r>
    <s v="CanOnWat"/>
    <x v="8"/>
    <d v="2022-04-07T00:00:00"/>
    <d v="2022-04-07T07:48:13"/>
    <n v="123"/>
    <s v="CanOnWat/sEmpX"/>
    <s v="User Login Start is Good"/>
    <d v="2022-04-07T00:00:00"/>
    <d v="2022-04-07T07:48:05"/>
    <n v="113"/>
    <s v="CanOnWat/sEmpX,A182-ws"/>
    <n v="0.1333333330694586"/>
  </r>
  <r>
    <s v="CanOnWat"/>
    <x v="7"/>
    <d v="2022-04-07T00:00:00"/>
    <d v="2022-04-07T07:47:49"/>
    <n v="123"/>
    <s v="CanOnWat/hEmpW"/>
    <s v="User Login Start is Good"/>
    <d v="2022-04-07T00:00:00"/>
    <d v="2022-04-07T07:47:37"/>
    <n v="113"/>
    <s v="CanOnWat/hEmpW,F184-ws"/>
    <n v="0.19999999436549842"/>
  </r>
  <r>
    <s v="CanOnWat"/>
    <x v="2"/>
    <d v="2022-04-07T00:00:00"/>
    <d v="2022-04-07T07:47:09"/>
    <n v="123"/>
    <s v="CanOnWat/lEmpA"/>
    <s v="User Login Start is Good"/>
    <d v="2022-04-07T00:00:00"/>
    <d v="2022-04-07T07:47:06"/>
    <n v="113"/>
    <s v="CanOnWat/lEmpA"/>
    <n v="5.0000001210719347E-2"/>
  </r>
  <r>
    <s v="CanOnWat"/>
    <x v="10"/>
    <d v="2022-04-07T00:00:00"/>
    <d v="2022-04-07T07:46:02"/>
    <n v="123"/>
    <s v="CanOnWat/lEmpA"/>
    <s v="User Login Start is Good"/>
    <d v="2022-04-07T00:00:00"/>
    <d v="2022-04-07T07:45:52"/>
    <n v="113"/>
    <s v="CanOnWat/lEmpA,C225-ws"/>
    <n v="0.16666666371747851"/>
  </r>
  <r>
    <s v="CanOnTor"/>
    <x v="11"/>
    <d v="2022-04-07T00:00:00"/>
    <d v="2022-04-07T07:45:30"/>
    <n v="123"/>
    <s v="CanOnTor/qEmpD"/>
    <s v="User Login Start is Good"/>
    <d v="2022-04-07T00:00:00"/>
    <d v="2022-04-07T07:44:12"/>
    <n v="112"/>
    <s v="Y132-ws"/>
    <n v="1.3000000000465661"/>
  </r>
  <r>
    <s v="CanOnWat"/>
    <x v="13"/>
    <d v="2022-04-07T00:00:00"/>
    <d v="2022-04-07T07:43:18"/>
    <n v="123"/>
    <s v="CanOnWat/xEmpH"/>
    <s v="User Login Start is Good"/>
    <d v="2022-04-07T00:00:00"/>
    <d v="2022-04-07T07:43:06"/>
    <n v="113"/>
    <s v="CanOnWat/xEmpH"/>
    <n v="0.19999999436549842"/>
  </r>
  <r>
    <s v="CanOnTor"/>
    <x v="12"/>
    <d v="2022-04-07T00:00:00"/>
    <d v="2022-04-07T07:41:38"/>
    <n v="123"/>
    <s v="CanOnTor/nEmpU"/>
    <s v="User Login Start is Good"/>
    <d v="2022-04-07T00:00:00"/>
    <d v="2022-04-07T07:41:36"/>
    <n v="113"/>
    <s v="CanOnTor/nEmpU,F110-ws"/>
    <n v="3.333333064801991E-2"/>
  </r>
  <r>
    <s v="CanOnTor"/>
    <x v="14"/>
    <d v="2022-04-07T00:00:00"/>
    <d v="2022-04-07T07:35:12"/>
    <n v="123"/>
    <s v="CanOnTor/zEmpR"/>
    <s v="User Login Start is Good"/>
    <d v="2022-04-07T00:00:00"/>
    <d v="2022-04-07T07:35:00"/>
    <n v="113"/>
    <s v="CanOnTor/zEmpR,S194-ws"/>
    <n v="0.20000000484287739"/>
  </r>
  <r>
    <s v="CanOnWat"/>
    <x v="15"/>
    <d v="2022-04-07T00:00:00"/>
    <d v="2022-04-07T07:28:13"/>
    <n v="123"/>
    <s v="CanOnWat/oEmpO"/>
    <s v="User Login Start is Good"/>
    <d v="2022-04-07T00:00:00"/>
    <d v="2022-04-07T07:28:11"/>
    <n v="113"/>
    <s v="CanOnWat/oEmpO,J167-ws"/>
    <n v="3.333333064801991E-2"/>
  </r>
  <r>
    <s v="CanOnWat"/>
    <x v="16"/>
    <d v="2022-04-07T00:00:00"/>
    <d v="2022-04-07T07:21:06"/>
    <n v="123"/>
    <s v="CanOnWat/hEmpP"/>
    <s v="User Login Start is Good"/>
    <d v="2022-04-07T00:00:00"/>
    <d v="2022-04-07T07:21:05"/>
    <n v="113"/>
    <s v="CanOnWat/hEmpP,J165-ws"/>
    <n v="1.6666670562699437E-2"/>
  </r>
  <r>
    <s v="CanOnWat"/>
    <x v="19"/>
    <d v="2022-04-07T00:00:00"/>
    <d v="2022-04-07T07:17:03"/>
    <n v="123"/>
    <s v="CanOnWat/xEmpN"/>
    <s v="User Login Start is Good"/>
    <d v="2022-04-07T00:00:00"/>
    <d v="2022-04-07T07:16:56"/>
    <n v="113"/>
    <s v="CanOnWat/xEmpN,V175-ws"/>
    <n v="0.11666666250675917"/>
  </r>
  <r>
    <s v="CanOnTor"/>
    <x v="17"/>
    <d v="2022-04-07T00:00:00"/>
    <d v="2022-04-07T07:17:01"/>
    <n v="123"/>
    <s v="CanOnTor/xEmpE"/>
    <s v="User Login Start is Good"/>
    <d v="2022-04-07T00:00:00"/>
    <d v="2022-04-07T07:16:52"/>
    <n v="113"/>
    <s v="CanOnTor/xEmpE,L227-ws"/>
    <n v="0.15000000363215804"/>
  </r>
  <r>
    <s v="CanOnTor"/>
    <x v="21"/>
    <d v="2022-04-07T00:00:00"/>
    <d v="2022-04-07T07:13:58"/>
    <n v="123"/>
    <s v="CanOnTor/oEmpJ"/>
    <s v="User Login Start is Good"/>
    <d v="2022-04-07T00:00:00"/>
    <d v="2022-04-07T07:13:57"/>
    <n v="113"/>
    <s v="CanOnTor/oEmpJ,V111-ws"/>
    <n v="1.6666670562699437E-2"/>
  </r>
  <r>
    <s v="CanOnWat"/>
    <x v="20"/>
    <d v="2022-04-07T00:00:00"/>
    <d v="2022-04-07T07:12:13"/>
    <n v="123"/>
    <s v="CanOnWat/oEmpJ"/>
    <s v="User Login Start is Good"/>
    <d v="2022-04-07T00:00:00"/>
    <d v="2022-04-07T07:12:09"/>
    <n v="113"/>
    <s v="CanOnWat/oEmpJ"/>
    <n v="6.6666671773418784E-2"/>
  </r>
  <r>
    <s v="CanOnWat"/>
    <x v="22"/>
    <d v="2022-04-07T00:00:00"/>
    <d v="2022-04-07T07:11:38"/>
    <n v="123"/>
    <s v="CanOnWat/fEmpV"/>
    <s v="User Login Start is Good"/>
    <d v="2022-04-07T00:00:00"/>
    <d v="2022-04-07T07:11:30"/>
    <n v="113"/>
    <s v="CanOnWat/fEmpV,Y130-ws"/>
    <n v="0.1333333330694586"/>
  </r>
  <r>
    <s v="CanOnWat"/>
    <x v="18"/>
    <d v="2022-04-07T00:00:00"/>
    <d v="2022-04-07T07:10:55"/>
    <n v="123"/>
    <s v="CanOnWat/fEmpV"/>
    <s v="User Login Start is Good"/>
    <d v="2022-04-07T00:00:00"/>
    <d v="2022-04-07T07:10:51"/>
    <n v="113"/>
    <s v="CanOnWat/fEmpV"/>
    <n v="6.6666671773418784E-2"/>
  </r>
  <r>
    <s v="CanOnTor"/>
    <x v="23"/>
    <d v="2022-04-07T00:00:00"/>
    <d v="2022-04-07T07:09:16"/>
    <n v="123"/>
    <s v="CanOnTor/oEmpT"/>
    <s v="User Login Start is Good"/>
    <d v="2022-04-07T00:00:00"/>
    <d v="2022-04-07T07:09:11"/>
    <n v="113"/>
    <s v="CanOnTor/oEmpT,Y133-ws"/>
    <n v="8.3333342336118221E-2"/>
  </r>
  <r>
    <s v="CanOnTor"/>
    <x v="25"/>
    <d v="2022-04-07T00:00:00"/>
    <d v="2022-04-07T07:07:04"/>
    <n v="123"/>
    <s v="CanOnTor/tEmpK"/>
    <s v="User Login Start is Good"/>
    <d v="2022-04-07T00:00:00"/>
    <d v="2022-04-07T07:06:50"/>
    <n v="113"/>
    <s v="CanOnTor/tEmpK,A132-ws"/>
    <n v="0.2333333354908973"/>
  </r>
  <r>
    <s v="CanOnTor"/>
    <x v="24"/>
    <d v="2022-04-07T00:00:00"/>
    <d v="2022-04-07T07:06:54"/>
    <n v="123"/>
    <s v="CanOnTor/gEmpI"/>
    <s v="User Login Start is Good"/>
    <d v="2022-04-07T00:00:00"/>
    <d v="2022-04-07T07:06:53"/>
    <n v="113"/>
    <s v="CanOnTor/gEmpI,L134-ws"/>
    <n v="1.6666660085320473E-2"/>
  </r>
  <r>
    <s v="CanOnTor"/>
    <x v="26"/>
    <d v="2022-04-07T00:00:00"/>
    <d v="2022-04-07T07:06:20"/>
    <n v="123"/>
    <s v="CanOnTor/xEmpS"/>
    <s v="User Login Start is Good"/>
    <d v="2022-04-07T00:00:00"/>
    <d v="2022-04-07T07:06:19"/>
    <n v="113"/>
    <s v="CanOnTor/xEmpS,F129-ws"/>
    <n v="1.6666670562699437E-2"/>
  </r>
  <r>
    <s v="CanOnTor"/>
    <x v="29"/>
    <d v="2022-04-07T00:00:00"/>
    <d v="2022-04-07T07:06:01"/>
    <n v="123"/>
    <s v="CanOnTor/uEmpC"/>
    <s v="User Login Start is Good"/>
    <d v="2022-04-07T00:00:00"/>
    <d v="2022-04-07T07:05:49"/>
    <n v="113"/>
    <s v="CanOnTor/uEmpC,C227-ws"/>
    <n v="0.19999999436549842"/>
  </r>
  <r>
    <s v="CanOnTor"/>
    <x v="27"/>
    <d v="2022-04-07T00:00:00"/>
    <d v="2022-04-07T07:05:45"/>
    <n v="123"/>
    <s v="CanOnTor/tEmpK"/>
    <s v="User Login Start is Good"/>
    <d v="2022-04-07T00:00:00"/>
    <d v="2022-04-07T07:05:31"/>
    <n v="113"/>
    <s v="CanOnTor/tEmpK"/>
    <n v="0.2333333354908973"/>
  </r>
  <r>
    <s v="CanOnWat"/>
    <x v="28"/>
    <d v="2022-04-07T00:00:00"/>
    <d v="2022-04-07T07:02:05"/>
    <n v="123"/>
    <s v="CanOnWat/uEmpC"/>
    <s v="User Login Start is Good"/>
    <d v="2022-04-07T00:00:00"/>
    <d v="2022-04-07T07:01:51"/>
    <n v="113"/>
    <s v="CanOnWat/uEmpC"/>
    <n v="0.2333333354908973"/>
  </r>
  <r>
    <s v="CanOnTor"/>
    <x v="31"/>
    <d v="2022-04-07T00:00:00"/>
    <d v="2022-04-07T06:55:59"/>
    <n v="123"/>
    <s v="CanOnTor/cEmpZ"/>
    <s v="User Login Start is Good"/>
    <d v="2022-04-07T00:00:00"/>
    <d v="2022-04-07T06:55:55"/>
    <n v="113"/>
    <s v="CanOnTor/cEmpZ,Q216-ws"/>
    <n v="6.6666671773418784E-2"/>
  </r>
  <r>
    <s v="CanOnTor"/>
    <x v="30"/>
    <d v="2022-04-07T00:00:00"/>
    <d v="2022-04-07T06:53:11"/>
    <n v="123"/>
    <s v="CanOnTor/cEmpZ"/>
    <s v="User Login Start is Good"/>
    <d v="2022-04-07T00:00:00"/>
    <d v="2022-04-07T06:53:03"/>
    <n v="113"/>
    <s v="CanOnTor/cEmpZ"/>
    <n v="0.1333333330694586"/>
  </r>
  <r>
    <s v="CanOnWat"/>
    <x v="32"/>
    <d v="2022-04-07T00:00:00"/>
    <d v="2022-04-07T06:35:54"/>
    <n v="123"/>
    <s v="CanOnWat/vEmpQ"/>
    <s v="User Login Start is Good"/>
    <d v="2022-04-07T00:00:00"/>
    <d v="2022-04-07T06:35:51"/>
    <n v="113"/>
    <s v="CanOnWat/vEmpQ,S141-ws"/>
    <n v="5.0000001210719347E-2"/>
  </r>
  <r>
    <s v="CanOnTor"/>
    <x v="34"/>
    <d v="2022-04-07T00:00:00"/>
    <d v="2022-04-07T06:35:46"/>
    <n v="123"/>
    <s v="CanOnTor/nEmpY"/>
    <s v="User Login Start is Good"/>
    <d v="2022-04-07T00:00:00"/>
    <d v="2022-04-07T06:35:32"/>
    <n v="113"/>
    <s v="CanOnTor/nEmpY,S101-ws"/>
    <n v="0.2333333354908973"/>
  </r>
  <r>
    <s v="CanOnWat"/>
    <x v="33"/>
    <d v="2022-04-07T00:00:00"/>
    <d v="2022-04-07T06:35:20"/>
    <n v="123"/>
    <s v="CanOnWat/vEmpQ"/>
    <s v="User Login Start is Good"/>
    <d v="2022-04-07T00:00:00"/>
    <d v="2022-04-07T06:35:07"/>
    <n v="113"/>
    <s v="CanOnWat/vEmpQ"/>
    <n v="0.21666666492819786"/>
  </r>
  <r>
    <s v="CanOnTor"/>
    <x v="35"/>
    <d v="2022-04-07T00:00:00"/>
    <d v="2022-04-07T06:35:02"/>
    <n v="123"/>
    <s v="CanOnTor/nEmpY"/>
    <s v="User Login Start is Good"/>
    <d v="2022-04-07T00:00:00"/>
    <d v="2022-04-07T06:34:57"/>
    <n v="113"/>
    <s v="CanOnTor/nEmpY"/>
    <n v="8.3333331858739257E-2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9">
  <r>
    <n v="2.8333333355840296"/>
    <x v="0"/>
    <x v="0"/>
  </r>
  <r>
    <n v="1.0999999952036887"/>
    <x v="1"/>
    <x v="1"/>
  </r>
  <r>
    <n v="0.7333333371207118"/>
    <x v="2"/>
    <x v="2"/>
  </r>
  <r>
    <n v="0.90000000083819032"/>
    <x v="3"/>
    <x v="1"/>
  </r>
  <r>
    <n v="0.96666666213423014"/>
    <x v="3"/>
    <x v="1"/>
  </r>
  <r>
    <n v="1.0999999952036887"/>
    <x v="1"/>
    <x v="1"/>
  </r>
  <r>
    <n v="1.1333333363290876"/>
    <x v="4"/>
    <x v="1"/>
  </r>
  <r>
    <n v="1.0333333339076489"/>
    <x v="1"/>
    <x v="1"/>
  </r>
  <r>
    <n v="0.88333333027549088"/>
    <x v="5"/>
    <x v="1"/>
  </r>
  <r>
    <n v="1.1333333363290876"/>
    <x v="4"/>
    <x v="1"/>
  </r>
  <r>
    <n v="1.2333333387505263"/>
    <x v="6"/>
    <x v="1"/>
  </r>
  <r>
    <n v="1.2666666693985462"/>
    <x v="6"/>
    <x v="1"/>
  </r>
  <r>
    <n v="0.95000000204890966"/>
    <x v="3"/>
    <x v="1"/>
  </r>
  <r>
    <n v="1.3500000012572855"/>
    <x v="7"/>
    <x v="1"/>
  </r>
  <r>
    <n v="1.0166666633449495"/>
    <x v="1"/>
    <x v="1"/>
  </r>
  <r>
    <n v="0.8333333395421505"/>
    <x v="5"/>
    <x v="1"/>
  </r>
  <r>
    <n v="1.3500000012572855"/>
    <x v="7"/>
    <x v="1"/>
  </r>
  <r>
    <n v="0.90000000083819032"/>
    <x v="3"/>
    <x v="1"/>
  </r>
  <r>
    <n v="0.90000000083819032"/>
    <x v="3"/>
    <x v="1"/>
  </r>
  <r>
    <n v="1.183333327062428"/>
    <x v="4"/>
    <x v="1"/>
  </r>
  <r>
    <n v="1.1500000068917871"/>
    <x v="4"/>
    <x v="1"/>
  </r>
  <r>
    <n v="3.1666666630189866"/>
    <x v="8"/>
    <x v="3"/>
  </r>
  <r>
    <n v="0.73333332664333284"/>
    <x v="2"/>
    <x v="2"/>
  </r>
  <r>
    <n v="2.7666666638106108"/>
    <x v="9"/>
    <x v="0"/>
  </r>
  <r>
    <n v="1.0833333351183683"/>
    <x v="1"/>
    <x v="1"/>
  </r>
  <r>
    <n v="0.90000000083819032"/>
    <x v="3"/>
    <x v="1"/>
  </r>
  <r>
    <n v="2.8833333263173699"/>
    <x v="0"/>
    <x v="0"/>
  </r>
  <r>
    <n v="1.1333333258517087"/>
    <x v="4"/>
    <x v="1"/>
  </r>
  <r>
    <n v="1.333333330694586"/>
    <x v="7"/>
    <x v="1"/>
  </r>
  <r>
    <n v="0.79999999841675162"/>
    <x v="2"/>
    <x v="1"/>
  </r>
  <r>
    <n v="0.76666666776873171"/>
    <x v="2"/>
    <x v="1"/>
  </r>
  <r>
    <n v="0.95000000204890966"/>
    <x v="3"/>
    <x v="1"/>
  </r>
  <r>
    <n v="1.0500000044703484"/>
    <x v="1"/>
    <x v="1"/>
  </r>
  <r>
    <n v="1.183333337539807"/>
    <x v="4"/>
    <x v="1"/>
  </r>
  <r>
    <n v="1.2833333399612457"/>
    <x v="6"/>
    <x v="1"/>
  </r>
  <r>
    <n v="0.79999999841675162"/>
    <x v="2"/>
    <x v="1"/>
  </r>
  <r>
    <n v="1.333333330694586"/>
    <x v="7"/>
    <x v="1"/>
  </r>
  <r>
    <n v="1.3833333319053054"/>
    <x v="7"/>
    <x v="1"/>
  </r>
  <r>
    <n v="1.3833333423826844"/>
    <x v="7"/>
    <x v="1"/>
  </r>
  <r>
    <n v="1.0666666750330478"/>
    <x v="1"/>
    <x v="1"/>
  </r>
  <r>
    <n v="1.0833333246409893"/>
    <x v="1"/>
    <x v="1"/>
  </r>
  <r>
    <n v="1.0500000044703484"/>
    <x v="1"/>
    <x v="1"/>
  </r>
  <r>
    <n v="1.1999999976251274"/>
    <x v="4"/>
    <x v="1"/>
  </r>
  <r>
    <n v="0.86666667019017041"/>
    <x v="5"/>
    <x v="1"/>
  </r>
  <r>
    <n v="1.2833333294838667"/>
    <x v="6"/>
    <x v="1"/>
  </r>
  <r>
    <n v="0.81666666897945106"/>
    <x v="5"/>
    <x v="1"/>
  </r>
  <r>
    <n v="1.0833333351183683"/>
    <x v="1"/>
    <x v="1"/>
  </r>
  <r>
    <n v="2.8999999968800694"/>
    <x v="0"/>
    <x v="0"/>
  </r>
  <r>
    <n v="0.78333332785405219"/>
    <x v="2"/>
    <x v="1"/>
  </r>
  <r>
    <n v="2.699999992037192"/>
    <x v="10"/>
    <x v="0"/>
  </r>
  <r>
    <n v="0.84999999962747097"/>
    <x v="5"/>
    <x v="1"/>
  </r>
  <r>
    <n v="1.3833333319053054"/>
    <x v="7"/>
    <x v="1"/>
  </r>
  <r>
    <n v="2.7166666730772704"/>
    <x v="9"/>
    <x v="0"/>
  </r>
  <r>
    <n v="1.1000000056810677"/>
    <x v="4"/>
    <x v="1"/>
  </r>
  <r>
    <n v="1.1666666669771075"/>
    <x v="4"/>
    <x v="1"/>
  </r>
  <r>
    <n v="1.1166666657663882"/>
    <x v="4"/>
    <x v="1"/>
  </r>
  <r>
    <n v="0.86666667019017041"/>
    <x v="5"/>
    <x v="1"/>
  </r>
  <r>
    <n v="1.0833333351183683"/>
    <x v="1"/>
    <x v="1"/>
  </r>
  <r>
    <n v="0.78333333833143115"/>
    <x v="2"/>
    <x v="1"/>
  </r>
  <r>
    <n v="0.95000000204890966"/>
    <x v="3"/>
    <x v="1"/>
  </r>
  <r>
    <n v="0.76666666776873171"/>
    <x v="2"/>
    <x v="1"/>
  </r>
  <r>
    <n v="0.95000000204890966"/>
    <x v="3"/>
    <x v="1"/>
  </r>
  <r>
    <n v="1.0333333339076489"/>
    <x v="1"/>
    <x v="1"/>
  </r>
  <r>
    <n v="1.0166666633449495"/>
    <x v="1"/>
    <x v="1"/>
  </r>
  <r>
    <n v="1.333333341171965"/>
    <x v="7"/>
    <x v="1"/>
  </r>
  <r>
    <n v="0.99999999278225005"/>
    <x v="3"/>
    <x v="1"/>
  </r>
  <r>
    <n v="0.93333334196358919"/>
    <x v="3"/>
    <x v="1"/>
  </r>
  <r>
    <n v="0.73333332664333284"/>
    <x v="2"/>
    <x v="2"/>
  </r>
  <r>
    <n v="0.90000000083819032"/>
    <x v="3"/>
    <x v="1"/>
  </r>
  <r>
    <n v="0.83333332906477153"/>
    <x v="5"/>
    <x v="1"/>
  </r>
  <r>
    <n v="1.1666666669771075"/>
    <x v="4"/>
    <x v="1"/>
  </r>
  <r>
    <n v="0.9666666726116091"/>
    <x v="3"/>
    <x v="1"/>
  </r>
  <r>
    <n v="0.98333334317430854"/>
    <x v="3"/>
    <x v="1"/>
  </r>
  <r>
    <n v="2.7500000037252903"/>
    <x v="9"/>
    <x v="0"/>
  </r>
  <r>
    <n v="1.183333337539807"/>
    <x v="4"/>
    <x v="1"/>
  </r>
  <r>
    <n v="2.9833333287388086"/>
    <x v="11"/>
    <x v="0"/>
  </r>
  <r>
    <n v="1.1666666669771075"/>
    <x v="4"/>
    <x v="1"/>
  </r>
  <r>
    <n v="1.0333333339076489"/>
    <x v="1"/>
    <x v="1"/>
  </r>
  <r>
    <n v="2.8999999968800694"/>
    <x v="0"/>
    <x v="0"/>
  </r>
  <r>
    <n v="1.2333333282731473"/>
    <x v="6"/>
    <x v="1"/>
  </r>
  <r>
    <n v="0.86666665971279144"/>
    <x v="5"/>
    <x v="1"/>
  </r>
  <r>
    <n v="0.90000000083819032"/>
    <x v="3"/>
    <x v="1"/>
  </r>
  <r>
    <n v="0.84999999962747097"/>
    <x v="5"/>
    <x v="1"/>
  </r>
  <r>
    <n v="0.90000000083819032"/>
    <x v="3"/>
    <x v="1"/>
  </r>
  <r>
    <n v="1.2666666693985462"/>
    <x v="6"/>
    <x v="1"/>
  </r>
  <r>
    <n v="0.78333332785405219"/>
    <x v="2"/>
    <x v="1"/>
  </r>
  <r>
    <n v="0.95000000204890966"/>
    <x v="3"/>
    <x v="1"/>
  </r>
  <r>
    <n v="1.3166666601318866"/>
    <x v="7"/>
    <x v="1"/>
  </r>
  <r>
    <n v="0.81666666897945106"/>
    <x v="5"/>
    <x v="1"/>
  </r>
  <r>
    <n v="0.91666667140088975"/>
    <x v="3"/>
    <x v="1"/>
  </r>
  <r>
    <n v="0.79999999841675162"/>
    <x v="2"/>
    <x v="1"/>
  </r>
  <r>
    <n v="0.81666666897945106"/>
    <x v="5"/>
    <x v="1"/>
  </r>
  <r>
    <n v="0.78333333833143115"/>
    <x v="2"/>
    <x v="1"/>
  </r>
  <r>
    <n v="1.0666666645556688"/>
    <x v="1"/>
    <x v="1"/>
  </r>
  <r>
    <n v="0.9499999915715307"/>
    <x v="3"/>
    <x v="1"/>
  </r>
  <r>
    <n v="1.183333327062428"/>
    <x v="4"/>
    <x v="1"/>
  </r>
  <r>
    <n v="2.2333333315327764"/>
    <x v="12"/>
    <x v="4"/>
  </r>
  <r>
    <n v="1.1499999964144081"/>
    <x v="4"/>
    <x v="1"/>
  </r>
  <r>
    <n v="1.183333337539807"/>
    <x v="4"/>
    <x v="1"/>
  </r>
  <r>
    <n v="0.7333333371207118"/>
    <x v="2"/>
    <x v="2"/>
  </r>
  <r>
    <n v="0.76666666776873171"/>
    <x v="2"/>
    <x v="1"/>
  </r>
  <r>
    <n v="3.0833333311602473"/>
    <x v="13"/>
    <x v="3"/>
  </r>
  <r>
    <n v="1.3500000012572855"/>
    <x v="7"/>
    <x v="1"/>
  </r>
  <r>
    <n v="1.000000003259629"/>
    <x v="1"/>
    <x v="1"/>
  </r>
  <r>
    <n v="2.2833333327434957"/>
    <x v="12"/>
    <x v="0"/>
  </r>
  <r>
    <n v="0.84999999962747097"/>
    <x v="5"/>
    <x v="1"/>
  </r>
  <r>
    <n v="0.90000000083819032"/>
    <x v="3"/>
    <x v="1"/>
  </r>
  <r>
    <n v="0.76666666776873171"/>
    <x v="2"/>
    <x v="1"/>
  </r>
  <r>
    <n v="0.78333333833143115"/>
    <x v="2"/>
    <x v="1"/>
  </r>
  <r>
    <n v="1.2333333282731473"/>
    <x v="6"/>
    <x v="1"/>
  </r>
  <r>
    <n v="1.3166666706092656"/>
    <x v="7"/>
    <x v="1"/>
  </r>
  <r>
    <n v="0.76666666776873171"/>
    <x v="2"/>
    <x v="1"/>
  </r>
  <r>
    <n v="0.76666666776873171"/>
    <x v="2"/>
    <x v="1"/>
  </r>
  <r>
    <n v="1.183333337539807"/>
    <x v="4"/>
    <x v="1"/>
  </r>
  <r>
    <n v="1.000000003259629"/>
    <x v="1"/>
    <x v="1"/>
  </r>
  <r>
    <n v="0.78333333833143115"/>
    <x v="2"/>
    <x v="1"/>
  </r>
  <r>
    <n v="1.1166666657663882"/>
    <x v="4"/>
    <x v="1"/>
  </r>
  <r>
    <n v="1.3000000000465661"/>
    <x v="7"/>
    <x v="1"/>
  </r>
  <r>
    <n v="0.78333332785405219"/>
    <x v="2"/>
    <x v="1"/>
  </r>
  <r>
    <n v="0.84999999962747097"/>
    <x v="5"/>
    <x v="1"/>
  </r>
  <r>
    <n v="0.74999999720603228"/>
    <x v="2"/>
    <x v="2"/>
  </r>
  <r>
    <n v="1.000000003259629"/>
    <x v="1"/>
    <x v="1"/>
  </r>
  <r>
    <n v="1.1500000068917871"/>
    <x v="4"/>
    <x v="1"/>
  </r>
  <r>
    <n v="1.2166666681878269"/>
    <x v="6"/>
    <x v="1"/>
  </r>
  <r>
    <n v="1.0500000044703484"/>
    <x v="1"/>
    <x v="1"/>
  </r>
  <r>
    <n v="1.0166666633449495"/>
    <x v="1"/>
    <x v="1"/>
  </r>
  <r>
    <n v="2.7166666625998914"/>
    <x v="9"/>
    <x v="0"/>
  </r>
  <r>
    <n v="1.2666666589211673"/>
    <x v="6"/>
    <x v="1"/>
  </r>
  <r>
    <n v="0.88333334075286984"/>
    <x v="5"/>
    <x v="1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4">
  <r>
    <n v="0.23333332501351833"/>
    <x v="0"/>
    <x v="0"/>
    <x v="0"/>
  </r>
  <r>
    <n v="0.15000000363215804"/>
    <x v="0"/>
    <x v="0"/>
    <x v="1"/>
  </r>
  <r>
    <n v="0.20000000484287739"/>
    <x v="0"/>
    <x v="0"/>
    <x v="0"/>
  </r>
  <r>
    <n v="0.19999999436549842"/>
    <x v="0"/>
    <x v="0"/>
    <x v="1"/>
  </r>
  <r>
    <n v="0.11666667298413813"/>
    <x v="0"/>
    <x v="0"/>
    <x v="1"/>
  </r>
  <r>
    <n v="0.11666667298413813"/>
    <x v="0"/>
    <x v="0"/>
    <x v="1"/>
  </r>
  <r>
    <n v="0.11666667298413813"/>
    <x v="0"/>
    <x v="0"/>
    <x v="1"/>
  </r>
  <r>
    <n v="1.6666670562699437E-2"/>
    <x v="0"/>
    <x v="0"/>
    <x v="2"/>
  </r>
  <r>
    <n v="8.3333342336118221E-2"/>
    <x v="0"/>
    <x v="0"/>
    <x v="2"/>
  </r>
  <r>
    <n v="0.11666666250675917"/>
    <x v="0"/>
    <x v="0"/>
    <x v="1"/>
  </r>
  <r>
    <n v="5.0000001210719347E-2"/>
    <x v="0"/>
    <x v="0"/>
    <x v="2"/>
  </r>
  <r>
    <n v="1.6666660085320473E-2"/>
    <x v="0"/>
    <x v="0"/>
    <x v="2"/>
  </r>
  <r>
    <n v="3.333333064801991E-2"/>
    <x v="0"/>
    <x v="0"/>
    <x v="2"/>
  </r>
  <r>
    <n v="0.20000000484287739"/>
    <x v="0"/>
    <x v="0"/>
    <x v="0"/>
  </r>
  <r>
    <n v="0.21666666492819786"/>
    <x v="0"/>
    <x v="0"/>
    <x v="0"/>
  </r>
  <r>
    <n v="0.21666666492819786"/>
    <x v="0"/>
    <x v="0"/>
    <x v="0"/>
  </r>
  <r>
    <n v="0.15000000363215804"/>
    <x v="0"/>
    <x v="0"/>
    <x v="1"/>
  </r>
  <r>
    <n v="5.0000001210719347E-2"/>
    <x v="0"/>
    <x v="0"/>
    <x v="2"/>
  </r>
  <r>
    <n v="0.1333333330694586"/>
    <x v="0"/>
    <x v="0"/>
    <x v="1"/>
  </r>
  <r>
    <n v="0.18333333428017795"/>
    <x v="0"/>
    <x v="0"/>
    <x v="1"/>
  </r>
  <r>
    <n v="0.15000000363215804"/>
    <x v="0"/>
    <x v="0"/>
    <x v="1"/>
  </r>
  <r>
    <n v="0.15000000363215804"/>
    <x v="0"/>
    <x v="0"/>
    <x v="1"/>
  </r>
  <r>
    <n v="0.23333332501351833"/>
    <x v="0"/>
    <x v="0"/>
    <x v="0"/>
  </r>
  <r>
    <n v="0"/>
    <x v="0"/>
    <x v="0"/>
    <x v="2"/>
  </r>
  <r>
    <n v="3.333333064801991E-2"/>
    <x v="0"/>
    <x v="0"/>
    <x v="2"/>
  </r>
  <r>
    <n v="0.11666666250675917"/>
    <x v="0"/>
    <x v="0"/>
    <x v="1"/>
  </r>
  <r>
    <n v="0.20000000484287739"/>
    <x v="0"/>
    <x v="0"/>
    <x v="0"/>
  </r>
  <r>
    <n v="0.15000000363215804"/>
    <x v="0"/>
    <x v="0"/>
    <x v="1"/>
  </r>
  <r>
    <n v="0.11666666250675917"/>
    <x v="0"/>
    <x v="0"/>
    <x v="1"/>
  </r>
  <r>
    <n v="8.3333342336118221E-2"/>
    <x v="0"/>
    <x v="0"/>
    <x v="2"/>
  </r>
  <r>
    <n v="14.833333332790062"/>
    <x v="1"/>
    <x v="1"/>
    <x v="3"/>
  </r>
  <r>
    <n v="0.16666666371747851"/>
    <x v="0"/>
    <x v="0"/>
    <x v="1"/>
  </r>
  <r>
    <n v="0.20000000484287739"/>
    <x v="0"/>
    <x v="0"/>
    <x v="0"/>
  </r>
  <r>
    <n v="0.19999999436549842"/>
    <x v="0"/>
    <x v="0"/>
    <x v="1"/>
  </r>
  <r>
    <n v="0.11666666250675917"/>
    <x v="0"/>
    <x v="0"/>
    <x v="1"/>
  </r>
  <r>
    <n v="0.11666666250675917"/>
    <x v="0"/>
    <x v="0"/>
    <x v="1"/>
  </r>
  <r>
    <n v="1.6666670562699437E-2"/>
    <x v="0"/>
    <x v="0"/>
    <x v="2"/>
  </r>
  <r>
    <n v="0.11666666250675917"/>
    <x v="0"/>
    <x v="0"/>
    <x v="1"/>
  </r>
  <r>
    <n v="9.999999194405973E-2"/>
    <x v="0"/>
    <x v="0"/>
    <x v="2"/>
  </r>
  <r>
    <n v="0.16666666371747851"/>
    <x v="0"/>
    <x v="0"/>
    <x v="1"/>
  </r>
  <r>
    <n v="8.3333331858739257E-2"/>
    <x v="0"/>
    <x v="0"/>
    <x v="2"/>
  </r>
  <r>
    <n v="3.333333064801991E-2"/>
    <x v="0"/>
    <x v="0"/>
    <x v="2"/>
  </r>
  <r>
    <n v="0.1333333330694586"/>
    <x v="0"/>
    <x v="0"/>
    <x v="1"/>
  </r>
  <r>
    <n v="0.18333333428017795"/>
    <x v="0"/>
    <x v="0"/>
    <x v="1"/>
  </r>
  <r>
    <n v="1.6666670562699437E-2"/>
    <x v="0"/>
    <x v="0"/>
    <x v="2"/>
  </r>
  <r>
    <n v="0.2333333354908973"/>
    <x v="0"/>
    <x v="0"/>
    <x v="0"/>
  </r>
  <r>
    <n v="0.21666666492819786"/>
    <x v="0"/>
    <x v="0"/>
    <x v="0"/>
  </r>
  <r>
    <n v="0.14999999315477908"/>
    <x v="0"/>
    <x v="0"/>
    <x v="1"/>
  </r>
  <r>
    <n v="0.18333333428017795"/>
    <x v="0"/>
    <x v="0"/>
    <x v="1"/>
  </r>
  <r>
    <n v="0.15000000363215804"/>
    <x v="0"/>
    <x v="0"/>
    <x v="1"/>
  </r>
  <r>
    <n v="6.6666671773418784E-2"/>
    <x v="0"/>
    <x v="0"/>
    <x v="2"/>
  </r>
  <r>
    <n v="8.3333331858739257E-2"/>
    <x v="0"/>
    <x v="0"/>
    <x v="2"/>
  </r>
  <r>
    <n v="0"/>
    <x v="0"/>
    <x v="0"/>
    <x v="2"/>
  </r>
  <r>
    <n v="6.6666671773418784E-2"/>
    <x v="0"/>
    <x v="0"/>
    <x v="2"/>
  </r>
  <r>
    <n v="0.11666666250675917"/>
    <x v="0"/>
    <x v="0"/>
    <x v="1"/>
  </r>
  <r>
    <n v="0.10000000242143869"/>
    <x v="0"/>
    <x v="0"/>
    <x v="1"/>
  </r>
  <r>
    <n v="3.3333341125398874E-2"/>
    <x v="0"/>
    <x v="0"/>
    <x v="2"/>
  </r>
  <r>
    <n v="0.21666666492819786"/>
    <x v="0"/>
    <x v="0"/>
    <x v="0"/>
  </r>
  <r>
    <n v="0"/>
    <x v="0"/>
    <x v="0"/>
    <x v="2"/>
  </r>
  <r>
    <n v="8.3333331858739257E-2"/>
    <x v="0"/>
    <x v="0"/>
    <x v="2"/>
  </r>
  <r>
    <n v="0.13333334354683757"/>
    <x v="0"/>
    <x v="0"/>
    <x v="1"/>
  </r>
  <r>
    <n v="3.333333064801991E-2"/>
    <x v="0"/>
    <x v="0"/>
    <x v="2"/>
  </r>
  <r>
    <n v="1.4333333331160247"/>
    <x v="2"/>
    <x v="2"/>
    <x v="4"/>
  </r>
  <r>
    <n v="3.333333064801991E-2"/>
    <x v="0"/>
    <x v="0"/>
    <x v="2"/>
  </r>
  <r>
    <n v="0.20000000484287739"/>
    <x v="0"/>
    <x v="0"/>
    <x v="0"/>
  </r>
  <r>
    <n v="6.6666671773418784E-2"/>
    <x v="0"/>
    <x v="0"/>
    <x v="2"/>
  </r>
  <r>
    <n v="0.14999999315477908"/>
    <x v="0"/>
    <x v="0"/>
    <x v="1"/>
  </r>
  <r>
    <n v="8.3333331858739257E-2"/>
    <x v="0"/>
    <x v="0"/>
    <x v="2"/>
  </r>
  <r>
    <n v="5.0000001210719347E-2"/>
    <x v="0"/>
    <x v="0"/>
    <x v="2"/>
  </r>
  <r>
    <n v="8.3333331858739257E-2"/>
    <x v="0"/>
    <x v="0"/>
    <x v="2"/>
  </r>
  <r>
    <n v="3.333333064801991E-2"/>
    <x v="0"/>
    <x v="0"/>
    <x v="2"/>
  </r>
  <r>
    <n v="0.2333333354908973"/>
    <x v="0"/>
    <x v="0"/>
    <x v="0"/>
  </r>
  <r>
    <n v="0.1333333330694586"/>
    <x v="0"/>
    <x v="0"/>
    <x v="1"/>
  </r>
  <r>
    <n v="0.19999999436549842"/>
    <x v="0"/>
    <x v="0"/>
    <x v="1"/>
  </r>
  <r>
    <n v="3.3333341125398874E-2"/>
    <x v="0"/>
    <x v="0"/>
    <x v="2"/>
  </r>
  <r>
    <n v="6.6666671773418784E-2"/>
    <x v="0"/>
    <x v="0"/>
    <x v="2"/>
  </r>
  <r>
    <n v="0.19999999436549842"/>
    <x v="0"/>
    <x v="0"/>
    <x v="1"/>
  </r>
  <r>
    <n v="0.21666666492819786"/>
    <x v="0"/>
    <x v="0"/>
    <x v="0"/>
  </r>
  <r>
    <n v="0.18333333428017795"/>
    <x v="0"/>
    <x v="0"/>
    <x v="1"/>
  </r>
  <r>
    <n v="1.6666670562699437E-2"/>
    <x v="0"/>
    <x v="0"/>
    <x v="2"/>
  </r>
  <r>
    <n v="0.18333333428017795"/>
    <x v="0"/>
    <x v="0"/>
    <x v="1"/>
  </r>
  <r>
    <n v="6.666666129603982E-2"/>
    <x v="0"/>
    <x v="0"/>
    <x v="2"/>
  </r>
  <r>
    <n v="1.6666670562699437E-2"/>
    <x v="0"/>
    <x v="0"/>
    <x v="2"/>
  </r>
  <r>
    <n v="0.21666666492819786"/>
    <x v="0"/>
    <x v="0"/>
    <x v="0"/>
  </r>
  <r>
    <n v="0.10000000242143869"/>
    <x v="0"/>
    <x v="0"/>
    <x v="1"/>
  </r>
  <r>
    <n v="0"/>
    <x v="0"/>
    <x v="0"/>
    <x v="2"/>
  </r>
  <r>
    <n v="0.16666666371747851"/>
    <x v="0"/>
    <x v="0"/>
    <x v="1"/>
  </r>
  <r>
    <n v="1.6666670562699437E-2"/>
    <x v="0"/>
    <x v="0"/>
    <x v="2"/>
  </r>
  <r>
    <n v="9.999999194405973E-2"/>
    <x v="0"/>
    <x v="0"/>
    <x v="2"/>
  </r>
  <r>
    <n v="0.18333333428017795"/>
    <x v="0"/>
    <x v="0"/>
    <x v="1"/>
  </r>
  <r>
    <n v="5.0000001210719347E-2"/>
    <x v="0"/>
    <x v="0"/>
    <x v="2"/>
  </r>
  <r>
    <n v="0.20000000484287739"/>
    <x v="0"/>
    <x v="0"/>
    <x v="0"/>
  </r>
  <r>
    <n v="6.6666671773418784E-2"/>
    <x v="0"/>
    <x v="0"/>
    <x v="2"/>
  </r>
  <r>
    <n v="6.666666129603982E-2"/>
    <x v="0"/>
    <x v="0"/>
    <x v="2"/>
  </r>
  <r>
    <n v="0.1333333330694586"/>
    <x v="0"/>
    <x v="0"/>
    <x v="1"/>
  </r>
  <r>
    <n v="0.16666666371747851"/>
    <x v="0"/>
    <x v="0"/>
    <x v="1"/>
  </r>
  <r>
    <n v="5.0000001210719347E-2"/>
    <x v="0"/>
    <x v="0"/>
    <x v="2"/>
  </r>
  <r>
    <n v="0.18333333428017795"/>
    <x v="0"/>
    <x v="0"/>
    <x v="1"/>
  </r>
  <r>
    <n v="0.14999999315477908"/>
    <x v="0"/>
    <x v="0"/>
    <x v="1"/>
  </r>
  <r>
    <n v="0.19999999436549842"/>
    <x v="0"/>
    <x v="0"/>
    <x v="1"/>
  </r>
  <r>
    <n v="0.10000000242143869"/>
    <x v="0"/>
    <x v="0"/>
    <x v="1"/>
  </r>
  <r>
    <n v="1.6666670562699437E-2"/>
    <x v="0"/>
    <x v="0"/>
    <x v="2"/>
  </r>
  <r>
    <n v="1.6666670562699437E-2"/>
    <x v="0"/>
    <x v="0"/>
    <x v="2"/>
  </r>
  <r>
    <n v="0.2333333354908973"/>
    <x v="0"/>
    <x v="0"/>
    <x v="0"/>
  </r>
  <r>
    <n v="0.14999999315477908"/>
    <x v="0"/>
    <x v="0"/>
    <x v="1"/>
  </r>
  <r>
    <n v="6.666666129603982E-2"/>
    <x v="0"/>
    <x v="0"/>
    <x v="2"/>
  </r>
  <r>
    <n v="0.16666667419485748"/>
    <x v="0"/>
    <x v="0"/>
    <x v="1"/>
  </r>
  <r>
    <n v="0.16666666371747851"/>
    <x v="0"/>
    <x v="0"/>
    <x v="1"/>
  </r>
  <r>
    <n v="3.3333341125398874E-2"/>
    <x v="0"/>
    <x v="0"/>
    <x v="2"/>
  </r>
  <r>
    <n v="6.9666666712146252"/>
    <x v="3"/>
    <x v="3"/>
    <x v="5"/>
  </r>
  <r>
    <n v="0.20000000484287739"/>
    <x v="0"/>
    <x v="0"/>
    <x v="0"/>
  </r>
  <r>
    <n v="3.333333064801991E-2"/>
    <x v="0"/>
    <x v="0"/>
    <x v="2"/>
  </r>
  <r>
    <n v="0.21666666492819786"/>
    <x v="0"/>
    <x v="0"/>
    <x v="0"/>
  </r>
  <r>
    <n v="0.1333333330694586"/>
    <x v="0"/>
    <x v="0"/>
    <x v="1"/>
  </r>
  <r>
    <n v="0.2333333354908973"/>
    <x v="0"/>
    <x v="0"/>
    <x v="0"/>
  </r>
  <r>
    <n v="3.333333064801991E-2"/>
    <x v="0"/>
    <x v="0"/>
    <x v="2"/>
  </r>
  <r>
    <n v="1.6666660085320473E-2"/>
    <x v="0"/>
    <x v="0"/>
    <x v="2"/>
  </r>
  <r>
    <n v="0.2333333354908973"/>
    <x v="0"/>
    <x v="0"/>
    <x v="0"/>
  </r>
  <r>
    <n v="0.15000000363215804"/>
    <x v="0"/>
    <x v="0"/>
    <x v="1"/>
  </r>
  <r>
    <n v="5.0000001210719347E-2"/>
    <x v="0"/>
    <x v="0"/>
    <x v="2"/>
  </r>
  <r>
    <n v="0.21666667540557683"/>
    <x v="0"/>
    <x v="0"/>
    <x v="0"/>
  </r>
  <r>
    <n v="0.1333333330694586"/>
    <x v="0"/>
    <x v="0"/>
    <x v="1"/>
  </r>
  <r>
    <n v="0.18333333428017795"/>
    <x v="0"/>
    <x v="0"/>
    <x v="1"/>
  </r>
  <r>
    <n v="0.16666666371747851"/>
    <x v="0"/>
    <x v="0"/>
    <x v="1"/>
  </r>
  <r>
    <n v="0.19999999436549842"/>
    <x v="0"/>
    <x v="0"/>
    <x v="1"/>
  </r>
  <r>
    <n v="0.21666666492819786"/>
    <x v="0"/>
    <x v="0"/>
    <x v="0"/>
  </r>
  <r>
    <n v="0.2333333354908973"/>
    <x v="0"/>
    <x v="0"/>
    <x v="0"/>
  </r>
  <r>
    <n v="0.10000000242143869"/>
    <x v="0"/>
    <x v="0"/>
    <x v="1"/>
  </r>
  <r>
    <n v="5.0000001210719347E-2"/>
    <x v="0"/>
    <x v="0"/>
    <x v="2"/>
  </r>
  <r>
    <n v="0.16666667419485748"/>
    <x v="0"/>
    <x v="0"/>
    <x v="1"/>
  </r>
  <r>
    <n v="0.21666666492819786"/>
    <x v="0"/>
    <x v="0"/>
    <x v="0"/>
  </r>
  <r>
    <n v="3.333333064801991E-2"/>
    <x v="0"/>
    <x v="0"/>
    <x v="2"/>
  </r>
  <r>
    <n v="0"/>
    <x v="0"/>
    <x v="0"/>
    <x v="2"/>
  </r>
  <r>
    <n v="0.2333333354908973"/>
    <x v="0"/>
    <x v="0"/>
    <x v="0"/>
  </r>
  <r>
    <n v="0.1333333330694586"/>
    <x v="0"/>
    <x v="0"/>
    <x v="1"/>
  </r>
  <r>
    <n v="0"/>
    <x v="0"/>
    <x v="0"/>
    <x v="2"/>
  </r>
  <r>
    <n v="0.11666666250675917"/>
    <x v="0"/>
    <x v="0"/>
    <x v="1"/>
  </r>
  <r>
    <n v="0.10000000242143869"/>
    <x v="0"/>
    <x v="0"/>
    <x v="1"/>
  </r>
  <r>
    <n v="0.19999999436549842"/>
    <x v="0"/>
    <x v="0"/>
    <x v="1"/>
  </r>
  <r>
    <n v="6.6666671773418784E-2"/>
    <x v="0"/>
    <x v="0"/>
    <x v="2"/>
  </r>
  <r>
    <n v="8.3333331858739257E-2"/>
    <x v="0"/>
    <x v="0"/>
    <x v="2"/>
  </r>
  <r>
    <n v="0.16666666371747851"/>
    <x v="0"/>
    <x v="0"/>
    <x v="1"/>
  </r>
  <r>
    <n v="5.0000001210719347E-2"/>
    <x v="0"/>
    <x v="0"/>
    <x v="2"/>
  </r>
  <r>
    <n v="0.10000000242143869"/>
    <x v="0"/>
    <x v="0"/>
    <x v="1"/>
  </r>
  <r>
    <n v="0.21666667540557683"/>
    <x v="0"/>
    <x v="0"/>
    <x v="0"/>
  </r>
  <r>
    <n v="0.1333333330694586"/>
    <x v="0"/>
    <x v="0"/>
    <x v="1"/>
  </r>
  <r>
    <n v="3.3333341125398874E-2"/>
    <x v="0"/>
    <x v="0"/>
    <x v="2"/>
  </r>
  <r>
    <n v="0.21666666492819786"/>
    <x v="0"/>
    <x v="0"/>
    <x v="0"/>
  </r>
  <r>
    <n v="5.0000001210719347E-2"/>
    <x v="0"/>
    <x v="0"/>
    <x v="2"/>
  </r>
  <r>
    <n v="3.333333064801991E-2"/>
    <x v="0"/>
    <x v="0"/>
    <x v="2"/>
  </r>
  <r>
    <n v="0.21666666492819786"/>
    <x v="0"/>
    <x v="0"/>
    <x v="0"/>
  </r>
  <r>
    <n v="0.15000000363215804"/>
    <x v="0"/>
    <x v="0"/>
    <x v="1"/>
  </r>
  <r>
    <n v="0.16666666371747851"/>
    <x v="0"/>
    <x v="0"/>
    <x v="1"/>
  </r>
  <r>
    <n v="0.15000000363215804"/>
    <x v="0"/>
    <x v="0"/>
    <x v="1"/>
  </r>
  <r>
    <n v="0.11666667298413813"/>
    <x v="0"/>
    <x v="0"/>
    <x v="1"/>
  </r>
  <r>
    <n v="0.1333333330694586"/>
    <x v="0"/>
    <x v="0"/>
    <x v="1"/>
  </r>
  <r>
    <n v="0.19999999436549842"/>
    <x v="0"/>
    <x v="0"/>
    <x v="1"/>
  </r>
  <r>
    <n v="5.0000001210719347E-2"/>
    <x v="0"/>
    <x v="0"/>
    <x v="2"/>
  </r>
  <r>
    <n v="0.16666666371747851"/>
    <x v="0"/>
    <x v="0"/>
    <x v="1"/>
  </r>
  <r>
    <n v="1.3000000000465661"/>
    <x v="2"/>
    <x v="2"/>
    <x v="6"/>
  </r>
  <r>
    <n v="0.19999999436549842"/>
    <x v="0"/>
    <x v="0"/>
    <x v="1"/>
  </r>
  <r>
    <n v="3.333333064801991E-2"/>
    <x v="0"/>
    <x v="0"/>
    <x v="2"/>
  </r>
  <r>
    <n v="0.20000000484287739"/>
    <x v="0"/>
    <x v="0"/>
    <x v="0"/>
  </r>
  <r>
    <n v="3.333333064801991E-2"/>
    <x v="0"/>
    <x v="0"/>
    <x v="2"/>
  </r>
  <r>
    <n v="1.6666670562699437E-2"/>
    <x v="0"/>
    <x v="0"/>
    <x v="2"/>
  </r>
  <r>
    <n v="0.11666666250675917"/>
    <x v="0"/>
    <x v="0"/>
    <x v="1"/>
  </r>
  <r>
    <n v="0.15000000363215804"/>
    <x v="0"/>
    <x v="0"/>
    <x v="1"/>
  </r>
  <r>
    <n v="1.6666670562699437E-2"/>
    <x v="0"/>
    <x v="0"/>
    <x v="2"/>
  </r>
  <r>
    <n v="6.6666671773418784E-2"/>
    <x v="0"/>
    <x v="0"/>
    <x v="2"/>
  </r>
  <r>
    <n v="0.1333333330694586"/>
    <x v="0"/>
    <x v="0"/>
    <x v="1"/>
  </r>
  <r>
    <n v="6.6666671773418784E-2"/>
    <x v="0"/>
    <x v="0"/>
    <x v="2"/>
  </r>
  <r>
    <n v="8.3333342336118221E-2"/>
    <x v="0"/>
    <x v="0"/>
    <x v="2"/>
  </r>
  <r>
    <n v="0.2333333354908973"/>
    <x v="0"/>
    <x v="0"/>
    <x v="0"/>
  </r>
  <r>
    <n v="1.6666660085320473E-2"/>
    <x v="0"/>
    <x v="0"/>
    <x v="2"/>
  </r>
  <r>
    <n v="1.6666670562699437E-2"/>
    <x v="0"/>
    <x v="0"/>
    <x v="2"/>
  </r>
  <r>
    <n v="0.19999999436549842"/>
    <x v="0"/>
    <x v="0"/>
    <x v="1"/>
  </r>
  <r>
    <n v="0.2333333354908973"/>
    <x v="0"/>
    <x v="0"/>
    <x v="0"/>
  </r>
  <r>
    <n v="0.2333333354908973"/>
    <x v="0"/>
    <x v="0"/>
    <x v="0"/>
  </r>
  <r>
    <n v="6.6666671773418784E-2"/>
    <x v="0"/>
    <x v="0"/>
    <x v="2"/>
  </r>
  <r>
    <n v="0.1333333330694586"/>
    <x v="0"/>
    <x v="0"/>
    <x v="1"/>
  </r>
  <r>
    <n v="5.0000001210719347E-2"/>
    <x v="0"/>
    <x v="0"/>
    <x v="2"/>
  </r>
  <r>
    <n v="0.2333333354908973"/>
    <x v="0"/>
    <x v="0"/>
    <x v="0"/>
  </r>
  <r>
    <n v="0.21666666492819786"/>
    <x v="0"/>
    <x v="0"/>
    <x v="0"/>
  </r>
  <r>
    <n v="8.3333331858739257E-2"/>
    <x v="0"/>
    <x v="0"/>
    <x v="2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0">
  <r>
    <s v="CanOnTor"/>
    <x v="0"/>
    <x v="0"/>
    <x v="0"/>
    <n v="144"/>
    <s v="CanOnTor/uEmpC"/>
    <x v="0"/>
  </r>
  <r>
    <s v="CanOnWat"/>
    <x v="1"/>
    <x v="0"/>
    <x v="1"/>
    <n v="144"/>
    <s v="CanOnWat/vEmpQ"/>
    <x v="0"/>
  </r>
  <r>
    <s v="CanOnTor"/>
    <x v="2"/>
    <x v="0"/>
    <x v="2"/>
    <n v="144"/>
    <s v="CanOnTor/nEmpY"/>
    <x v="0"/>
  </r>
  <r>
    <s v="CanOnWat"/>
    <x v="3"/>
    <x v="0"/>
    <x v="3"/>
    <n v="144"/>
    <s v="CanOnWat/vEmpQ"/>
    <x v="0"/>
  </r>
  <r>
    <s v="CanOnTor"/>
    <x v="4"/>
    <x v="0"/>
    <x v="4"/>
    <n v="144"/>
    <s v="CanOnTor/nEmpY"/>
    <x v="0"/>
  </r>
  <r>
    <s v="CanOnWat"/>
    <x v="5"/>
    <x v="1"/>
    <x v="5"/>
    <n v="123"/>
    <s v="CanOnWat/wEmpF"/>
    <x v="1"/>
  </r>
  <r>
    <s v="CanOnWat"/>
    <x v="6"/>
    <x v="1"/>
    <x v="6"/>
    <n v="123"/>
    <s v="CanOnWat/jEmpG"/>
    <x v="1"/>
  </r>
  <r>
    <s v="CanOnWat"/>
    <x v="7"/>
    <x v="1"/>
    <x v="7"/>
    <n v="123"/>
    <s v="CanOnWat/lEmpA"/>
    <x v="1"/>
  </r>
  <r>
    <s v="CanOnTor"/>
    <x v="8"/>
    <x v="1"/>
    <x v="8"/>
    <n v="123"/>
    <s v="CanOnTor/jEmpG"/>
    <x v="1"/>
  </r>
  <r>
    <s v="CanOnTor"/>
    <x v="9"/>
    <x v="1"/>
    <x v="9"/>
    <n v="123"/>
    <s v="CanOnTor/nEmpM"/>
    <x v="1"/>
  </r>
  <r>
    <s v="CanOnWat"/>
    <x v="10"/>
    <x v="1"/>
    <x v="10"/>
    <n v="123"/>
    <s v="CanOnWat/pEmpL"/>
    <x v="1"/>
  </r>
  <r>
    <s v="CanOnWat"/>
    <x v="11"/>
    <x v="1"/>
    <x v="11"/>
    <n v="123"/>
    <s v="CanOnWat/jEmpB"/>
    <x v="1"/>
  </r>
  <r>
    <s v="CanOnWat"/>
    <x v="12"/>
    <x v="1"/>
    <x v="12"/>
    <n v="123"/>
    <s v="CanOnWat/hEmpW"/>
    <x v="1"/>
  </r>
  <r>
    <s v="CanOnWat"/>
    <x v="13"/>
    <x v="1"/>
    <x v="13"/>
    <n v="123"/>
    <s v="CanOnWat/sEmpX"/>
    <x v="1"/>
  </r>
  <r>
    <s v="CanOnWat"/>
    <x v="14"/>
    <x v="1"/>
    <x v="14"/>
    <n v="123"/>
    <s v="CanOnWat/xEmpH"/>
    <x v="1"/>
  </r>
  <r>
    <s v="CanOnTor"/>
    <x v="15"/>
    <x v="1"/>
    <x v="15"/>
    <n v="123"/>
    <s v="CanOnTor/sEmpX"/>
    <x v="1"/>
  </r>
  <r>
    <s v="CanOnWat"/>
    <x v="16"/>
    <x v="1"/>
    <x v="16"/>
    <n v="123"/>
    <s v="CanOnWat/lEmpA"/>
    <x v="1"/>
  </r>
  <r>
    <s v="CanOnTor"/>
    <x v="17"/>
    <x v="1"/>
    <x v="17"/>
    <n v="123"/>
    <s v="CanOnTor/qEmpD"/>
    <x v="1"/>
  </r>
  <r>
    <s v="CanOnTor"/>
    <x v="18"/>
    <x v="1"/>
    <x v="18"/>
    <n v="123"/>
    <s v="CanOnTor/nEmpU"/>
    <x v="1"/>
  </r>
  <r>
    <s v="CanOnWat"/>
    <x v="19"/>
    <x v="1"/>
    <x v="19"/>
    <n v="123"/>
    <s v="CanOnWat/xEmpH"/>
    <x v="1"/>
  </r>
  <r>
    <s v="CanOnTor"/>
    <x v="20"/>
    <x v="1"/>
    <x v="20"/>
    <n v="123"/>
    <s v="CanOnTor/zEmpR"/>
    <x v="1"/>
  </r>
  <r>
    <s v="CanOnWat"/>
    <x v="21"/>
    <x v="1"/>
    <x v="21"/>
    <n v="123"/>
    <s v="CanOnWat/oEmpO"/>
    <x v="1"/>
  </r>
  <r>
    <s v="CanOnWat"/>
    <x v="22"/>
    <x v="1"/>
    <x v="22"/>
    <n v="123"/>
    <s v="CanOnWat/hEmpP"/>
    <x v="1"/>
  </r>
  <r>
    <s v="CanOnTor"/>
    <x v="23"/>
    <x v="1"/>
    <x v="23"/>
    <n v="123"/>
    <s v="CanOnTor/xEmpE"/>
    <x v="1"/>
  </r>
  <r>
    <s v="CanOnWat"/>
    <x v="24"/>
    <x v="1"/>
    <x v="24"/>
    <n v="123"/>
    <s v="CanOnWat/fEmpV"/>
    <x v="1"/>
  </r>
  <r>
    <s v="CanOnWat"/>
    <x v="25"/>
    <x v="1"/>
    <x v="25"/>
    <n v="123"/>
    <s v="CanOnWat/xEmpN"/>
    <x v="1"/>
  </r>
  <r>
    <s v="CanOnWat"/>
    <x v="26"/>
    <x v="1"/>
    <x v="26"/>
    <n v="123"/>
    <s v="CanOnWat/oEmpJ"/>
    <x v="1"/>
  </r>
  <r>
    <s v="CanOnTor"/>
    <x v="27"/>
    <x v="1"/>
    <x v="27"/>
    <n v="123"/>
    <s v="CanOnTor/oEmpJ"/>
    <x v="1"/>
  </r>
  <r>
    <s v="CanOnWat"/>
    <x v="28"/>
    <x v="1"/>
    <x v="28"/>
    <n v="123"/>
    <s v="CanOnWat/fEmpV"/>
    <x v="1"/>
  </r>
  <r>
    <s v="CanOnTor"/>
    <x v="29"/>
    <x v="1"/>
    <x v="29"/>
    <n v="123"/>
    <s v="CanOnTor/oEmpT"/>
    <x v="1"/>
  </r>
  <r>
    <s v="CanOnTor"/>
    <x v="30"/>
    <x v="1"/>
    <x v="30"/>
    <n v="123"/>
    <s v="CanOnTor/gEmpI"/>
    <x v="1"/>
  </r>
  <r>
    <s v="CanOnTor"/>
    <x v="31"/>
    <x v="1"/>
    <x v="31"/>
    <n v="123"/>
    <s v="CanOnTor/tEmpK"/>
    <x v="1"/>
  </r>
  <r>
    <s v="CanOnTor"/>
    <x v="32"/>
    <x v="1"/>
    <x v="32"/>
    <n v="123"/>
    <s v="CanOnTor/xEmpS"/>
    <x v="1"/>
  </r>
  <r>
    <s v="CanOnTor"/>
    <x v="33"/>
    <x v="1"/>
    <x v="33"/>
    <n v="123"/>
    <s v="CanOnTor/tEmpK"/>
    <x v="1"/>
  </r>
  <r>
    <s v="CanOnWat"/>
    <x v="34"/>
    <x v="1"/>
    <x v="34"/>
    <n v="123"/>
    <s v="CanOnWat/uEmpC"/>
    <x v="1"/>
  </r>
  <r>
    <s v="CanOnTor"/>
    <x v="0"/>
    <x v="1"/>
    <x v="35"/>
    <n v="123"/>
    <s v="CanOnTor/uEmpC"/>
    <x v="1"/>
  </r>
  <r>
    <s v="CanOnTor"/>
    <x v="35"/>
    <x v="1"/>
    <x v="36"/>
    <n v="123"/>
    <s v="CanOnTor/cEmpZ"/>
    <x v="1"/>
  </r>
  <r>
    <s v="CanOnTor"/>
    <x v="36"/>
    <x v="1"/>
    <x v="37"/>
    <n v="123"/>
    <s v="CanOnTor/cEmpZ"/>
    <x v="1"/>
  </r>
  <r>
    <s v="CanOnWat"/>
    <x v="3"/>
    <x v="1"/>
    <x v="38"/>
    <n v="123"/>
    <s v="CanOnWat/vEmpQ"/>
    <x v="1"/>
  </r>
  <r>
    <s v="CanOnWat"/>
    <x v="1"/>
    <x v="1"/>
    <x v="39"/>
    <n v="123"/>
    <s v="CanOnWat/vEmpQ"/>
    <x v="1"/>
  </r>
  <r>
    <s v="CanOnTor"/>
    <x v="2"/>
    <x v="1"/>
    <x v="40"/>
    <n v="123"/>
    <s v="CanOnTor/nEmpY"/>
    <x v="1"/>
  </r>
  <r>
    <s v="CanOnTor"/>
    <x v="4"/>
    <x v="1"/>
    <x v="41"/>
    <n v="123"/>
    <s v="CanOnTor/nEmpY"/>
    <x v="1"/>
  </r>
  <r>
    <s v="CanOnWat"/>
    <x v="5"/>
    <x v="2"/>
    <x v="42"/>
    <n v="123"/>
    <s v="CanOnWat/wEmpF"/>
    <x v="1"/>
  </r>
  <r>
    <s v="CanOnTor"/>
    <x v="8"/>
    <x v="2"/>
    <x v="43"/>
    <n v="123"/>
    <s v="CanOnTor/jEmpG"/>
    <x v="1"/>
  </r>
  <r>
    <s v="CanOnWat"/>
    <x v="6"/>
    <x v="2"/>
    <x v="44"/>
    <n v="123"/>
    <s v="CanOnWat/jEmpG"/>
    <x v="1"/>
  </r>
  <r>
    <s v="CanOnTor"/>
    <x v="9"/>
    <x v="2"/>
    <x v="45"/>
    <n v="123"/>
    <s v="CanOnTor/nEmpM"/>
    <x v="1"/>
  </r>
  <r>
    <s v="CanOnWat"/>
    <x v="10"/>
    <x v="2"/>
    <x v="46"/>
    <n v="123"/>
    <s v="CanOnWat/pEmpL"/>
    <x v="1"/>
  </r>
  <r>
    <s v="CanOnWat"/>
    <x v="13"/>
    <x v="2"/>
    <x v="47"/>
    <n v="123"/>
    <s v="CanOnWat/sEmpX"/>
    <x v="1"/>
  </r>
  <r>
    <s v="CanOnWat"/>
    <x v="19"/>
    <x v="2"/>
    <x v="48"/>
    <n v="123"/>
    <s v="CanOnWat/xEmpH"/>
    <x v="1"/>
  </r>
  <r>
    <s v="CanOnWat"/>
    <x v="11"/>
    <x v="2"/>
    <x v="49"/>
    <n v="123"/>
    <s v="CanOnWat/jEmpB"/>
    <x v="1"/>
  </r>
  <r>
    <s v="CanOnWat"/>
    <x v="14"/>
    <x v="2"/>
    <x v="50"/>
    <n v="123"/>
    <s v="CanOnWat/xEmpH"/>
    <x v="1"/>
  </r>
  <r>
    <s v="CanOnWat"/>
    <x v="7"/>
    <x v="2"/>
    <x v="51"/>
    <n v="123"/>
    <s v="CanOnWat/lEmpA"/>
    <x v="1"/>
  </r>
  <r>
    <s v="CanOnTor"/>
    <x v="15"/>
    <x v="2"/>
    <x v="52"/>
    <n v="123"/>
    <s v="CanOnTor/sEmpX"/>
    <x v="1"/>
  </r>
  <r>
    <s v="CanOnWat"/>
    <x v="12"/>
    <x v="2"/>
    <x v="53"/>
    <n v="123"/>
    <s v="CanOnWat/hEmpW"/>
    <x v="1"/>
  </r>
  <r>
    <s v="CanOnWat"/>
    <x v="16"/>
    <x v="2"/>
    <x v="54"/>
    <n v="123"/>
    <s v="CanOnWat/lEmpA"/>
    <x v="1"/>
  </r>
  <r>
    <s v="CanOnTor"/>
    <x v="17"/>
    <x v="2"/>
    <x v="55"/>
    <n v="123"/>
    <s v="CanOnTor/qEmpD"/>
    <x v="1"/>
  </r>
  <r>
    <s v="CanOnTor"/>
    <x v="18"/>
    <x v="2"/>
    <x v="56"/>
    <n v="123"/>
    <s v="CanOnTor/nEmpU"/>
    <x v="1"/>
  </r>
  <r>
    <s v="CanOnTor"/>
    <x v="20"/>
    <x v="2"/>
    <x v="57"/>
    <n v="123"/>
    <s v="CanOnTor/zEmpR"/>
    <x v="1"/>
  </r>
  <r>
    <s v="CanOnWat"/>
    <x v="21"/>
    <x v="2"/>
    <x v="58"/>
    <n v="123"/>
    <s v="CanOnWat/oEmpO"/>
    <x v="1"/>
  </r>
  <r>
    <s v="CanOnWat"/>
    <x v="22"/>
    <x v="2"/>
    <x v="59"/>
    <n v="123"/>
    <s v="CanOnWat/hEmpP"/>
    <x v="1"/>
  </r>
  <r>
    <s v="CanOnWat"/>
    <x v="25"/>
    <x v="2"/>
    <x v="60"/>
    <n v="123"/>
    <s v="CanOnWat/xEmpN"/>
    <x v="1"/>
  </r>
  <r>
    <s v="CanOnTor"/>
    <x v="23"/>
    <x v="2"/>
    <x v="61"/>
    <n v="123"/>
    <s v="CanOnTor/xEmpE"/>
    <x v="1"/>
  </r>
  <r>
    <s v="CanOnWat"/>
    <x v="28"/>
    <x v="2"/>
    <x v="62"/>
    <n v="123"/>
    <s v="CanOnWat/fEmpV"/>
    <x v="1"/>
  </r>
  <r>
    <s v="CanOnTor"/>
    <x v="27"/>
    <x v="2"/>
    <x v="63"/>
    <n v="123"/>
    <s v="CanOnTor/oEmpJ"/>
    <x v="1"/>
  </r>
  <r>
    <s v="CanOnWat"/>
    <x v="34"/>
    <x v="2"/>
    <x v="64"/>
    <n v="123"/>
    <s v="CanOnWat/uEmpC"/>
    <x v="1"/>
  </r>
  <r>
    <s v="CanOnWat"/>
    <x v="24"/>
    <x v="2"/>
    <x v="65"/>
    <n v="123"/>
    <s v="CanOnWat/fEmpV"/>
    <x v="1"/>
  </r>
  <r>
    <s v="CanOnTor"/>
    <x v="29"/>
    <x v="2"/>
    <x v="66"/>
    <n v="123"/>
    <s v="CanOnTor/oEmpT"/>
    <x v="1"/>
  </r>
  <r>
    <s v="CanOnWat"/>
    <x v="26"/>
    <x v="2"/>
    <x v="67"/>
    <n v="123"/>
    <s v="CanOnWat/oEmpJ"/>
    <x v="1"/>
  </r>
  <r>
    <s v="CanOnTor"/>
    <x v="30"/>
    <x v="2"/>
    <x v="68"/>
    <n v="123"/>
    <s v="CanOnTor/gEmpI"/>
    <x v="1"/>
  </r>
  <r>
    <s v="CanOnTor"/>
    <x v="31"/>
    <x v="2"/>
    <x v="69"/>
    <n v="123"/>
    <s v="CanOnTor/tEmpK"/>
    <x v="1"/>
  </r>
  <r>
    <s v="CanOnTor"/>
    <x v="33"/>
    <x v="2"/>
    <x v="70"/>
    <n v="123"/>
    <s v="CanOnTor/tEmpK"/>
    <x v="1"/>
  </r>
  <r>
    <s v="CanOnTor"/>
    <x v="32"/>
    <x v="2"/>
    <x v="71"/>
    <n v="123"/>
    <s v="CanOnTor/xEmpS"/>
    <x v="1"/>
  </r>
  <r>
    <s v="CanOnTor"/>
    <x v="0"/>
    <x v="2"/>
    <x v="72"/>
    <n v="123"/>
    <s v="CanOnTor/uEmpC"/>
    <x v="1"/>
  </r>
  <r>
    <s v="CanOnTor"/>
    <x v="36"/>
    <x v="2"/>
    <x v="73"/>
    <n v="123"/>
    <s v="CanOnTor/cEmpZ"/>
    <x v="1"/>
  </r>
  <r>
    <s v="CanOnTor"/>
    <x v="35"/>
    <x v="2"/>
    <x v="74"/>
    <n v="123"/>
    <s v="CanOnTor/cEmpZ"/>
    <x v="1"/>
  </r>
  <r>
    <s v="CanOnWat"/>
    <x v="1"/>
    <x v="2"/>
    <x v="75"/>
    <n v="123"/>
    <s v="CanOnWat/vEmpQ"/>
    <x v="1"/>
  </r>
  <r>
    <s v="CanOnTor"/>
    <x v="4"/>
    <x v="2"/>
    <x v="76"/>
    <n v="123"/>
    <s v="CanOnTor/nEmpY"/>
    <x v="1"/>
  </r>
  <r>
    <s v="CanOnWat"/>
    <x v="3"/>
    <x v="2"/>
    <x v="77"/>
    <n v="123"/>
    <s v="CanOnWat/vEmpQ"/>
    <x v="1"/>
  </r>
  <r>
    <s v="CanOnTor"/>
    <x v="2"/>
    <x v="2"/>
    <x v="78"/>
    <n v="123"/>
    <s v="CanOnTor/nEmpY"/>
    <x v="1"/>
  </r>
  <r>
    <s v="CanOnWat"/>
    <x v="5"/>
    <x v="3"/>
    <x v="79"/>
    <n v="123"/>
    <s v="CanOnWat/wEmpF"/>
    <x v="1"/>
  </r>
  <r>
    <s v="CanOnWat"/>
    <x v="6"/>
    <x v="3"/>
    <x v="80"/>
    <n v="123"/>
    <s v="CanOnWat/jEmpG"/>
    <x v="1"/>
  </r>
  <r>
    <s v="CanOnTor"/>
    <x v="8"/>
    <x v="3"/>
    <x v="81"/>
    <n v="123"/>
    <s v="CanOnTor/jEmpG"/>
    <x v="1"/>
  </r>
  <r>
    <s v="CanOnTor"/>
    <x v="9"/>
    <x v="3"/>
    <x v="82"/>
    <n v="123"/>
    <s v="CanOnTor/nEmpM"/>
    <x v="1"/>
  </r>
  <r>
    <s v="CanOnWat"/>
    <x v="10"/>
    <x v="3"/>
    <x v="83"/>
    <n v="123"/>
    <s v="CanOnWat/pEmpL"/>
    <x v="1"/>
  </r>
  <r>
    <s v="CanOnWat"/>
    <x v="11"/>
    <x v="3"/>
    <x v="84"/>
    <n v="123"/>
    <s v="CanOnWat/jEmpB"/>
    <x v="1"/>
  </r>
  <r>
    <s v="CanOnWat"/>
    <x v="7"/>
    <x v="3"/>
    <x v="85"/>
    <n v="123"/>
    <s v="CanOnWat/lEmpA"/>
    <x v="1"/>
  </r>
  <r>
    <s v="CanOnWat"/>
    <x v="12"/>
    <x v="3"/>
    <x v="86"/>
    <n v="123"/>
    <s v="CanOnWat/hEmpW"/>
    <x v="1"/>
  </r>
  <r>
    <s v="CanOnTor"/>
    <x v="15"/>
    <x v="3"/>
    <x v="87"/>
    <n v="123"/>
    <s v="CanOnTor/sEmpX"/>
    <x v="1"/>
  </r>
  <r>
    <s v="CanOnWat"/>
    <x v="14"/>
    <x v="3"/>
    <x v="88"/>
    <n v="123"/>
    <s v="CanOnWat/xEmpH"/>
    <x v="1"/>
  </r>
  <r>
    <s v="CanOnWat"/>
    <x v="13"/>
    <x v="3"/>
    <x v="89"/>
    <n v="123"/>
    <s v="CanOnWat/sEmpX"/>
    <x v="1"/>
  </r>
  <r>
    <s v="CanOnWat"/>
    <x v="16"/>
    <x v="3"/>
    <x v="90"/>
    <n v="123"/>
    <s v="CanOnWat/lEmpA"/>
    <x v="1"/>
  </r>
  <r>
    <s v="CanOnTor"/>
    <x v="17"/>
    <x v="3"/>
    <x v="91"/>
    <n v="123"/>
    <s v="CanOnTor/qEmpD"/>
    <x v="1"/>
  </r>
  <r>
    <s v="CanOnWat"/>
    <x v="19"/>
    <x v="3"/>
    <x v="92"/>
    <n v="123"/>
    <s v="CanOnWat/xEmpH"/>
    <x v="1"/>
  </r>
  <r>
    <s v="CanOnTor"/>
    <x v="18"/>
    <x v="3"/>
    <x v="93"/>
    <n v="123"/>
    <s v="CanOnTor/nEmpU"/>
    <x v="1"/>
  </r>
  <r>
    <s v="CanOnTor"/>
    <x v="20"/>
    <x v="3"/>
    <x v="94"/>
    <n v="123"/>
    <s v="CanOnTor/zEmpR"/>
    <x v="1"/>
  </r>
  <r>
    <s v="CanOnWat"/>
    <x v="21"/>
    <x v="3"/>
    <x v="95"/>
    <n v="123"/>
    <s v="CanOnWat/oEmpO"/>
    <x v="1"/>
  </r>
  <r>
    <s v="CanOnWat"/>
    <x v="22"/>
    <x v="3"/>
    <x v="96"/>
    <n v="123"/>
    <s v="CanOnWat/hEmpP"/>
    <x v="1"/>
  </r>
  <r>
    <s v="CanOnWat"/>
    <x v="26"/>
    <x v="3"/>
    <x v="97"/>
    <n v="123"/>
    <s v="CanOnWat/oEmpJ"/>
    <x v="1"/>
  </r>
  <r>
    <s v="CanOnWat"/>
    <x v="25"/>
    <x v="3"/>
    <x v="98"/>
    <n v="123"/>
    <s v="CanOnWat/xEmpN"/>
    <x v="1"/>
  </r>
  <r>
    <s v="CanOnTor"/>
    <x v="23"/>
    <x v="3"/>
    <x v="99"/>
    <n v="123"/>
    <s v="CanOnTor/xEmpE"/>
    <x v="1"/>
  </r>
  <r>
    <s v="CanOnTor"/>
    <x v="27"/>
    <x v="3"/>
    <x v="100"/>
    <n v="123"/>
    <s v="CanOnTor/oEmpJ"/>
    <x v="1"/>
  </r>
  <r>
    <s v="CanOnWat"/>
    <x v="28"/>
    <x v="3"/>
    <x v="101"/>
    <n v="123"/>
    <s v="CanOnWat/fEmpV"/>
    <x v="1"/>
  </r>
  <r>
    <s v="CanOnWat"/>
    <x v="24"/>
    <x v="3"/>
    <x v="102"/>
    <n v="123"/>
    <s v="CanOnWat/fEmpV"/>
    <x v="1"/>
  </r>
  <r>
    <s v="CanOnTor"/>
    <x v="29"/>
    <x v="3"/>
    <x v="103"/>
    <n v="123"/>
    <s v="CanOnTor/oEmpT"/>
    <x v="1"/>
  </r>
  <r>
    <s v="CanOnTor"/>
    <x v="30"/>
    <x v="3"/>
    <x v="104"/>
    <n v="123"/>
    <s v="CanOnTor/gEmpI"/>
    <x v="1"/>
  </r>
  <r>
    <s v="CanOnTor"/>
    <x v="31"/>
    <x v="3"/>
    <x v="105"/>
    <n v="123"/>
    <s v="CanOnTor/tEmpK"/>
    <x v="1"/>
  </r>
  <r>
    <s v="CanOnTor"/>
    <x v="32"/>
    <x v="3"/>
    <x v="106"/>
    <n v="123"/>
    <s v="CanOnTor/xEmpS"/>
    <x v="1"/>
  </r>
  <r>
    <s v="CanOnTor"/>
    <x v="33"/>
    <x v="3"/>
    <x v="107"/>
    <n v="123"/>
    <s v="CanOnTor/tEmpK"/>
    <x v="1"/>
  </r>
  <r>
    <s v="CanOnTor"/>
    <x v="0"/>
    <x v="3"/>
    <x v="108"/>
    <n v="123"/>
    <s v="CanOnTor/uEmpC"/>
    <x v="1"/>
  </r>
  <r>
    <s v="CanOnWat"/>
    <x v="34"/>
    <x v="3"/>
    <x v="109"/>
    <n v="123"/>
    <s v="CanOnWat/uEmpC"/>
    <x v="1"/>
  </r>
  <r>
    <s v="CanOnTor"/>
    <x v="36"/>
    <x v="3"/>
    <x v="110"/>
    <n v="123"/>
    <s v="CanOnTor/cEmpZ"/>
    <x v="1"/>
  </r>
  <r>
    <s v="CanOnTor"/>
    <x v="35"/>
    <x v="3"/>
    <x v="111"/>
    <n v="123"/>
    <s v="CanOnTor/cEmpZ"/>
    <x v="1"/>
  </r>
  <r>
    <s v="CanOnWat"/>
    <x v="3"/>
    <x v="3"/>
    <x v="112"/>
    <n v="123"/>
    <s v="CanOnWat/vEmpQ"/>
    <x v="1"/>
  </r>
  <r>
    <s v="CanOnWat"/>
    <x v="1"/>
    <x v="3"/>
    <x v="113"/>
    <n v="123"/>
    <s v="CanOnWat/vEmpQ"/>
    <x v="1"/>
  </r>
  <r>
    <s v="CanOnTor"/>
    <x v="2"/>
    <x v="3"/>
    <x v="114"/>
    <n v="123"/>
    <s v="CanOnTor/nEmpY"/>
    <x v="1"/>
  </r>
  <r>
    <s v="CanOnTor"/>
    <x v="4"/>
    <x v="3"/>
    <x v="115"/>
    <n v="123"/>
    <s v="CanOnTor/nEmpY"/>
    <x v="1"/>
  </r>
  <r>
    <s v="CanOnWat"/>
    <x v="5"/>
    <x v="4"/>
    <x v="116"/>
    <n v="123"/>
    <s v="CanOnWat/wEmpF"/>
    <x v="1"/>
  </r>
  <r>
    <s v="CanOnWat"/>
    <x v="6"/>
    <x v="4"/>
    <x v="117"/>
    <n v="123"/>
    <s v="CanOnWat/jEmpG"/>
    <x v="1"/>
  </r>
  <r>
    <s v="CanOnTor"/>
    <x v="15"/>
    <x v="4"/>
    <x v="118"/>
    <n v="123"/>
    <s v="CanOnTor/sEmpX"/>
    <x v="1"/>
  </r>
  <r>
    <s v="CanOnTor"/>
    <x v="8"/>
    <x v="4"/>
    <x v="119"/>
    <n v="123"/>
    <s v="CanOnTor/jEmpG"/>
    <x v="1"/>
  </r>
  <r>
    <s v="CanOnWat"/>
    <x v="10"/>
    <x v="4"/>
    <x v="120"/>
    <n v="123"/>
    <s v="CanOnWat/pEmpL"/>
    <x v="1"/>
  </r>
  <r>
    <s v="CanOnTor"/>
    <x v="9"/>
    <x v="4"/>
    <x v="121"/>
    <n v="123"/>
    <s v="CanOnTor/nEmpM"/>
    <x v="1"/>
  </r>
  <r>
    <s v="CanOnWat"/>
    <x v="19"/>
    <x v="4"/>
    <x v="121"/>
    <n v="123"/>
    <s v="CanOnWat/xEmpH"/>
    <x v="1"/>
  </r>
  <r>
    <s v="CanOnWat"/>
    <x v="11"/>
    <x v="4"/>
    <x v="122"/>
    <n v="123"/>
    <s v="CanOnWat/jEmpB"/>
    <x v="1"/>
  </r>
  <r>
    <s v="CanOnWat"/>
    <x v="12"/>
    <x v="4"/>
    <x v="123"/>
    <n v="123"/>
    <s v="CanOnWat/hEmpW"/>
    <x v="1"/>
  </r>
  <r>
    <s v="CanOnWat"/>
    <x v="13"/>
    <x v="4"/>
    <x v="124"/>
    <n v="123"/>
    <s v="CanOnWat/sEmpX"/>
    <x v="1"/>
  </r>
  <r>
    <s v="CanOnWat"/>
    <x v="7"/>
    <x v="4"/>
    <x v="125"/>
    <n v="123"/>
    <s v="CanOnWat/lEmpA"/>
    <x v="1"/>
  </r>
  <r>
    <s v="CanOnWat"/>
    <x v="14"/>
    <x v="4"/>
    <x v="126"/>
    <n v="123"/>
    <s v="CanOnWat/xEmpH"/>
    <x v="1"/>
  </r>
  <r>
    <s v="CanOnTor"/>
    <x v="17"/>
    <x v="4"/>
    <x v="127"/>
    <n v="123"/>
    <s v="CanOnTor/qEmpD"/>
    <x v="1"/>
  </r>
  <r>
    <s v="CanOnWat"/>
    <x v="16"/>
    <x v="4"/>
    <x v="128"/>
    <n v="123"/>
    <s v="CanOnWat/lEmpA"/>
    <x v="1"/>
  </r>
  <r>
    <s v="CanOnTor"/>
    <x v="18"/>
    <x v="4"/>
    <x v="129"/>
    <n v="123"/>
    <s v="CanOnTor/nEmpU"/>
    <x v="1"/>
  </r>
  <r>
    <s v="CanOnTor"/>
    <x v="20"/>
    <x v="4"/>
    <x v="130"/>
    <n v="123"/>
    <s v="CanOnTor/zEmpR"/>
    <x v="1"/>
  </r>
  <r>
    <s v="CanOnWat"/>
    <x v="21"/>
    <x v="4"/>
    <x v="131"/>
    <n v="123"/>
    <s v="CanOnWat/oEmpO"/>
    <x v="1"/>
  </r>
  <r>
    <s v="CanOnWat"/>
    <x v="22"/>
    <x v="4"/>
    <x v="132"/>
    <n v="123"/>
    <s v="CanOnWat/hEmpP"/>
    <x v="1"/>
  </r>
  <r>
    <s v="CanOnWat"/>
    <x v="25"/>
    <x v="4"/>
    <x v="133"/>
    <n v="123"/>
    <s v="CanOnWat/xEmpN"/>
    <x v="1"/>
  </r>
  <r>
    <s v="CanOnTor"/>
    <x v="23"/>
    <x v="4"/>
    <x v="134"/>
    <n v="123"/>
    <s v="CanOnTor/xEmpE"/>
    <x v="1"/>
  </r>
  <r>
    <s v="CanOnWat"/>
    <x v="28"/>
    <x v="4"/>
    <x v="135"/>
    <n v="123"/>
    <s v="CanOnWat/fEmpV"/>
    <x v="1"/>
  </r>
  <r>
    <s v="CanOnTor"/>
    <x v="27"/>
    <x v="4"/>
    <x v="136"/>
    <n v="123"/>
    <s v="CanOnTor/oEmpJ"/>
    <x v="1"/>
  </r>
  <r>
    <s v="CanOnWat"/>
    <x v="24"/>
    <x v="4"/>
    <x v="137"/>
    <n v="123"/>
    <s v="CanOnWat/fEmpV"/>
    <x v="1"/>
  </r>
  <r>
    <s v="CanOnTor"/>
    <x v="32"/>
    <x v="4"/>
    <x v="138"/>
    <n v="123"/>
    <s v="CanOnTor/xEmpS"/>
    <x v="1"/>
  </r>
  <r>
    <s v="CanOnWat"/>
    <x v="34"/>
    <x v="4"/>
    <x v="139"/>
    <n v="123"/>
    <s v="CanOnWat/uEmpC"/>
    <x v="1"/>
  </r>
  <r>
    <s v="CanOnWat"/>
    <x v="26"/>
    <x v="4"/>
    <x v="140"/>
    <n v="123"/>
    <s v="CanOnWat/oEmpJ"/>
    <x v="1"/>
  </r>
  <r>
    <s v="CanOnTor"/>
    <x v="29"/>
    <x v="4"/>
    <x v="141"/>
    <n v="123"/>
    <s v="CanOnTor/oEmpT"/>
    <x v="1"/>
  </r>
  <r>
    <s v="CanOnTor"/>
    <x v="30"/>
    <x v="4"/>
    <x v="142"/>
    <n v="123"/>
    <s v="CanOnTor/gEmpI"/>
    <x v="1"/>
  </r>
  <r>
    <s v="CanOnTor"/>
    <x v="31"/>
    <x v="4"/>
    <x v="143"/>
    <n v="123"/>
    <s v="CanOnTor/tEmpK"/>
    <x v="1"/>
  </r>
  <r>
    <s v="CanOnTor"/>
    <x v="33"/>
    <x v="4"/>
    <x v="144"/>
    <n v="123"/>
    <s v="CanOnTor/tEmpK"/>
    <x v="1"/>
  </r>
  <r>
    <s v="CanOnTor"/>
    <x v="0"/>
    <x v="4"/>
    <x v="145"/>
    <n v="123"/>
    <s v="CanOnTor/uEmpC"/>
    <x v="1"/>
  </r>
  <r>
    <s v="CanOnTor"/>
    <x v="36"/>
    <x v="4"/>
    <x v="146"/>
    <n v="123"/>
    <s v="CanOnTor/cEmpZ"/>
    <x v="1"/>
  </r>
  <r>
    <s v="CanOnTor"/>
    <x v="35"/>
    <x v="4"/>
    <x v="147"/>
    <n v="123"/>
    <s v="CanOnTor/cEmpZ"/>
    <x v="1"/>
  </r>
  <r>
    <s v="CanOnTor"/>
    <x v="4"/>
    <x v="4"/>
    <x v="148"/>
    <n v="123"/>
    <s v="CanOnTor/nEmpY"/>
    <x v="1"/>
  </r>
  <r>
    <s v="CanOnTor"/>
    <x v="2"/>
    <x v="4"/>
    <x v="149"/>
    <n v="123"/>
    <s v="CanOnTor/nEmpY"/>
    <x v="1"/>
  </r>
  <r>
    <s v="CanOnWat"/>
    <x v="1"/>
    <x v="4"/>
    <x v="150"/>
    <n v="123"/>
    <s v="CanOnWat/vEmpQ"/>
    <x v="1"/>
  </r>
  <r>
    <s v="CanOnWat"/>
    <x v="3"/>
    <x v="4"/>
    <x v="151"/>
    <n v="123"/>
    <s v="CanOnWat/vEmpQ"/>
    <x v="1"/>
  </r>
  <r>
    <s v="CanOnWat"/>
    <x v="5"/>
    <x v="0"/>
    <x v="152"/>
    <n v="123"/>
    <s v="CanOnWat/wEmpF"/>
    <x v="1"/>
  </r>
  <r>
    <s v="CanOnWat"/>
    <x v="6"/>
    <x v="0"/>
    <x v="153"/>
    <n v="123"/>
    <s v="CanOnWat/jEmpG"/>
    <x v="1"/>
  </r>
  <r>
    <s v="CanOnTor"/>
    <x v="8"/>
    <x v="0"/>
    <x v="154"/>
    <n v="123"/>
    <s v="CanOnTor/jEmpG"/>
    <x v="1"/>
  </r>
  <r>
    <s v="CanOnTor"/>
    <x v="9"/>
    <x v="0"/>
    <x v="155"/>
    <n v="123"/>
    <s v="CanOnTor/nEmpM"/>
    <x v="1"/>
  </r>
  <r>
    <s v="CanOnWat"/>
    <x v="10"/>
    <x v="0"/>
    <x v="156"/>
    <n v="123"/>
    <s v="CanOnWat/pEmpL"/>
    <x v="1"/>
  </r>
  <r>
    <s v="CanOnWat"/>
    <x v="14"/>
    <x v="0"/>
    <x v="157"/>
    <n v="123"/>
    <s v="CanOnWat/xEmpH"/>
    <x v="1"/>
  </r>
  <r>
    <s v="CanOnWat"/>
    <x v="11"/>
    <x v="0"/>
    <x v="158"/>
    <n v="123"/>
    <s v="CanOnWat/jEmpB"/>
    <x v="1"/>
  </r>
  <r>
    <s v="CanOnTor"/>
    <x v="15"/>
    <x v="0"/>
    <x v="159"/>
    <n v="123"/>
    <s v="CanOnTor/sEmpX"/>
    <x v="1"/>
  </r>
  <r>
    <s v="CanOnWat"/>
    <x v="13"/>
    <x v="0"/>
    <x v="160"/>
    <n v="123"/>
    <s v="CanOnWat/sEmpX"/>
    <x v="1"/>
  </r>
  <r>
    <s v="CanOnWat"/>
    <x v="12"/>
    <x v="0"/>
    <x v="161"/>
    <n v="123"/>
    <s v="CanOnWat/hEmpW"/>
    <x v="1"/>
  </r>
  <r>
    <s v="CanOnWat"/>
    <x v="7"/>
    <x v="0"/>
    <x v="162"/>
    <n v="123"/>
    <s v="CanOnWat/lEmpA"/>
    <x v="1"/>
  </r>
  <r>
    <s v="CanOnWat"/>
    <x v="16"/>
    <x v="0"/>
    <x v="163"/>
    <n v="123"/>
    <s v="CanOnWat/lEmpA"/>
    <x v="1"/>
  </r>
  <r>
    <s v="CanOnTor"/>
    <x v="17"/>
    <x v="0"/>
    <x v="164"/>
    <n v="123"/>
    <s v="CanOnTor/qEmpD"/>
    <x v="1"/>
  </r>
  <r>
    <s v="CanOnWat"/>
    <x v="19"/>
    <x v="0"/>
    <x v="165"/>
    <n v="123"/>
    <s v="CanOnWat/xEmpH"/>
    <x v="1"/>
  </r>
  <r>
    <s v="CanOnTor"/>
    <x v="18"/>
    <x v="0"/>
    <x v="166"/>
    <n v="123"/>
    <s v="CanOnTor/nEmpU"/>
    <x v="1"/>
  </r>
  <r>
    <s v="CanOnTor"/>
    <x v="20"/>
    <x v="0"/>
    <x v="167"/>
    <n v="123"/>
    <s v="CanOnTor/zEmpR"/>
    <x v="1"/>
  </r>
  <r>
    <s v="CanOnWat"/>
    <x v="21"/>
    <x v="0"/>
    <x v="168"/>
    <n v="123"/>
    <s v="CanOnWat/oEmpO"/>
    <x v="1"/>
  </r>
  <r>
    <s v="CanOnWat"/>
    <x v="22"/>
    <x v="0"/>
    <x v="169"/>
    <n v="123"/>
    <s v="CanOnWat/hEmpP"/>
    <x v="1"/>
  </r>
  <r>
    <s v="CanOnWat"/>
    <x v="25"/>
    <x v="0"/>
    <x v="170"/>
    <n v="123"/>
    <s v="CanOnWat/xEmpN"/>
    <x v="1"/>
  </r>
  <r>
    <s v="CanOnTor"/>
    <x v="23"/>
    <x v="0"/>
    <x v="171"/>
    <n v="123"/>
    <s v="CanOnTor/xEmpE"/>
    <x v="1"/>
  </r>
  <r>
    <s v="CanOnTor"/>
    <x v="27"/>
    <x v="0"/>
    <x v="172"/>
    <n v="123"/>
    <s v="CanOnTor/oEmpJ"/>
    <x v="1"/>
  </r>
  <r>
    <s v="CanOnWat"/>
    <x v="26"/>
    <x v="0"/>
    <x v="173"/>
    <n v="123"/>
    <s v="CanOnWat/oEmpJ"/>
    <x v="1"/>
  </r>
  <r>
    <s v="CanOnWat"/>
    <x v="28"/>
    <x v="0"/>
    <x v="174"/>
    <n v="123"/>
    <s v="CanOnWat/fEmpV"/>
    <x v="1"/>
  </r>
  <r>
    <s v="CanOnWat"/>
    <x v="24"/>
    <x v="0"/>
    <x v="175"/>
    <n v="123"/>
    <s v="CanOnWat/fEmpV"/>
    <x v="1"/>
  </r>
  <r>
    <s v="CanOnTor"/>
    <x v="29"/>
    <x v="0"/>
    <x v="176"/>
    <n v="123"/>
    <s v="CanOnTor/oEmpT"/>
    <x v="1"/>
  </r>
  <r>
    <s v="CanOnTor"/>
    <x v="31"/>
    <x v="0"/>
    <x v="177"/>
    <n v="123"/>
    <s v="CanOnTor/tEmpK"/>
    <x v="1"/>
  </r>
  <r>
    <s v="CanOnTor"/>
    <x v="30"/>
    <x v="0"/>
    <x v="178"/>
    <n v="123"/>
    <s v="CanOnTor/gEmpI"/>
    <x v="1"/>
  </r>
  <r>
    <s v="CanOnTor"/>
    <x v="32"/>
    <x v="0"/>
    <x v="179"/>
    <n v="123"/>
    <s v="CanOnTor/xEmpS"/>
    <x v="1"/>
  </r>
  <r>
    <s v="CanOnTor"/>
    <x v="0"/>
    <x v="0"/>
    <x v="180"/>
    <n v="123"/>
    <s v="CanOnTor/uEmpC"/>
    <x v="1"/>
  </r>
  <r>
    <s v="CanOnTor"/>
    <x v="33"/>
    <x v="0"/>
    <x v="181"/>
    <n v="123"/>
    <s v="CanOnTor/tEmpK"/>
    <x v="1"/>
  </r>
  <r>
    <s v="CanOnWat"/>
    <x v="34"/>
    <x v="0"/>
    <x v="182"/>
    <n v="123"/>
    <s v="CanOnWat/uEmpC"/>
    <x v="1"/>
  </r>
  <r>
    <s v="CanOnTor"/>
    <x v="36"/>
    <x v="0"/>
    <x v="183"/>
    <n v="123"/>
    <s v="CanOnTor/cEmpZ"/>
    <x v="1"/>
  </r>
  <r>
    <s v="CanOnWat"/>
    <x v="22"/>
    <x v="1"/>
    <x v="184"/>
    <n v="144"/>
    <s v="CanOnWat/hEmpP"/>
    <x v="0"/>
  </r>
  <r>
    <s v="CanOnWat"/>
    <x v="5"/>
    <x v="1"/>
    <x v="185"/>
    <n v="144"/>
    <s v="CanOnWat/wEmpF"/>
    <x v="0"/>
  </r>
  <r>
    <s v="CanOnWat"/>
    <x v="14"/>
    <x v="1"/>
    <x v="186"/>
    <n v="144"/>
    <s v="CanOnWat/xEmpH"/>
    <x v="0"/>
  </r>
  <r>
    <s v="CanOnTor"/>
    <x v="9"/>
    <x v="1"/>
    <x v="187"/>
    <n v="144"/>
    <s v="CanOnTor/nEmpM"/>
    <x v="0"/>
  </r>
  <r>
    <s v="CanOnWat"/>
    <x v="11"/>
    <x v="1"/>
    <x v="188"/>
    <n v="144"/>
    <s v="CanOnWat/jEmpB"/>
    <x v="0"/>
  </r>
  <r>
    <s v="CanOnWat"/>
    <x v="7"/>
    <x v="1"/>
    <x v="189"/>
    <n v="144"/>
    <s v="CanOnWat/lEmpA"/>
    <x v="0"/>
  </r>
  <r>
    <s v="CanOnTor"/>
    <x v="31"/>
    <x v="1"/>
    <x v="190"/>
    <n v="144"/>
    <s v="CanOnTor/tEmpK"/>
    <x v="0"/>
  </r>
  <r>
    <s v="CanOnTor"/>
    <x v="15"/>
    <x v="1"/>
    <x v="191"/>
    <n v="144"/>
    <s v="CanOnTor/sEmpX"/>
    <x v="0"/>
  </r>
  <r>
    <s v="CanOnTor"/>
    <x v="8"/>
    <x v="1"/>
    <x v="192"/>
    <n v="144"/>
    <s v="CanOnTor/jEmpG"/>
    <x v="0"/>
  </r>
  <r>
    <s v="CanOnWat"/>
    <x v="13"/>
    <x v="1"/>
    <x v="193"/>
    <n v="144"/>
    <s v="CanOnWat/sEmpX"/>
    <x v="0"/>
  </r>
  <r>
    <s v="CanOnTor"/>
    <x v="18"/>
    <x v="1"/>
    <x v="194"/>
    <n v="144"/>
    <s v="CanOnTor/nEmpU"/>
    <x v="0"/>
  </r>
  <r>
    <s v="CanOnWat"/>
    <x v="6"/>
    <x v="1"/>
    <x v="195"/>
    <n v="144"/>
    <s v="CanOnWat/jEmpG"/>
    <x v="0"/>
  </r>
  <r>
    <s v="CanOnTor"/>
    <x v="20"/>
    <x v="1"/>
    <x v="196"/>
    <n v="144"/>
    <s v="CanOnTor/zEmpR"/>
    <x v="0"/>
  </r>
  <r>
    <s v="CanOnWat"/>
    <x v="19"/>
    <x v="1"/>
    <x v="197"/>
    <n v="144"/>
    <s v="CanOnWat/xEmpH"/>
    <x v="0"/>
  </r>
  <r>
    <s v="CanOnTor"/>
    <x v="17"/>
    <x v="1"/>
    <x v="198"/>
    <n v="144"/>
    <s v="CanOnTor/qEmpD"/>
    <x v="0"/>
  </r>
  <r>
    <s v="CanOnWat"/>
    <x v="10"/>
    <x v="1"/>
    <x v="199"/>
    <n v="144"/>
    <s v="CanOnWat/pEmpL"/>
    <x v="0"/>
  </r>
  <r>
    <s v="CanOnWat"/>
    <x v="16"/>
    <x v="1"/>
    <x v="200"/>
    <n v="144"/>
    <s v="CanOnWat/lEmpA"/>
    <x v="0"/>
  </r>
  <r>
    <s v="CanOnWat"/>
    <x v="12"/>
    <x v="1"/>
    <x v="201"/>
    <n v="144"/>
    <s v="CanOnWat/hEmpW"/>
    <x v="0"/>
  </r>
  <r>
    <s v="CanOnWat"/>
    <x v="25"/>
    <x v="1"/>
    <x v="202"/>
    <n v="144"/>
    <s v="CanOnWat/xEmpN"/>
    <x v="0"/>
  </r>
  <r>
    <s v="CanOnTor"/>
    <x v="29"/>
    <x v="1"/>
    <x v="203"/>
    <n v="144"/>
    <s v="CanOnTor/oEmpT"/>
    <x v="0"/>
  </r>
  <r>
    <s v="CanOnWat"/>
    <x v="24"/>
    <x v="1"/>
    <x v="204"/>
    <n v="144"/>
    <s v="CanOnWat/fEmpV"/>
    <x v="0"/>
  </r>
  <r>
    <s v="CanOnTor"/>
    <x v="33"/>
    <x v="1"/>
    <x v="205"/>
    <n v="144"/>
    <s v="CanOnTor/tEmpK"/>
    <x v="0"/>
  </r>
  <r>
    <s v="CanOnTor"/>
    <x v="36"/>
    <x v="1"/>
    <x v="206"/>
    <n v="144"/>
    <s v="CanOnTor/cEmpZ"/>
    <x v="0"/>
  </r>
  <r>
    <s v="CanOnWat"/>
    <x v="21"/>
    <x v="1"/>
    <x v="206"/>
    <n v="144"/>
    <s v="CanOnWat/oEmpO"/>
    <x v="0"/>
  </r>
  <r>
    <s v="CanOnTor"/>
    <x v="35"/>
    <x v="1"/>
    <x v="207"/>
    <n v="144"/>
    <s v="CanOnTor/cEmpZ"/>
    <x v="0"/>
  </r>
  <r>
    <s v="CanOnWat"/>
    <x v="26"/>
    <x v="1"/>
    <x v="208"/>
    <n v="144"/>
    <s v="CanOnWat/oEmpJ"/>
    <x v="0"/>
  </r>
  <r>
    <s v="CanOnTor"/>
    <x v="23"/>
    <x v="1"/>
    <x v="209"/>
    <n v="144"/>
    <s v="CanOnTor/xEmpE"/>
    <x v="0"/>
  </r>
  <r>
    <s v="CanOnWat"/>
    <x v="28"/>
    <x v="1"/>
    <x v="210"/>
    <n v="144"/>
    <s v="CanOnWat/fEmpV"/>
    <x v="0"/>
  </r>
  <r>
    <s v="CanOnTor"/>
    <x v="27"/>
    <x v="1"/>
    <x v="211"/>
    <n v="144"/>
    <s v="CanOnTor/oEmpJ"/>
    <x v="0"/>
  </r>
  <r>
    <s v="CanOnTor"/>
    <x v="30"/>
    <x v="1"/>
    <x v="212"/>
    <n v="144"/>
    <s v="CanOnTor/gEmpI"/>
    <x v="0"/>
  </r>
  <r>
    <s v="CanOnTor"/>
    <x v="32"/>
    <x v="1"/>
    <x v="213"/>
    <n v="144"/>
    <s v="CanOnTor/xEmpS"/>
    <x v="0"/>
  </r>
  <r>
    <s v="CanOnTor"/>
    <x v="0"/>
    <x v="1"/>
    <x v="214"/>
    <n v="144"/>
    <s v="CanOnTor/uEmpC"/>
    <x v="0"/>
  </r>
  <r>
    <s v="CanOnWat"/>
    <x v="1"/>
    <x v="1"/>
    <x v="215"/>
    <n v="144"/>
    <s v="CanOnWat/vEmpQ"/>
    <x v="0"/>
  </r>
  <r>
    <s v="CanOnWat"/>
    <x v="34"/>
    <x v="1"/>
    <x v="216"/>
    <n v="144"/>
    <s v="CanOnWat/uEmpC"/>
    <x v="0"/>
  </r>
  <r>
    <s v="CanOnWat"/>
    <x v="3"/>
    <x v="1"/>
    <x v="217"/>
    <n v="144"/>
    <s v="CanOnWat/vEmpQ"/>
    <x v="0"/>
  </r>
  <r>
    <s v="CanOnTor"/>
    <x v="4"/>
    <x v="1"/>
    <x v="218"/>
    <n v="144"/>
    <s v="CanOnTor/nEmpY"/>
    <x v="0"/>
  </r>
  <r>
    <s v="CanOnTor"/>
    <x v="2"/>
    <x v="1"/>
    <x v="219"/>
    <n v="144"/>
    <s v="CanOnTor/nEmpY"/>
    <x v="0"/>
  </r>
  <r>
    <s v="CanOnWat"/>
    <x v="5"/>
    <x v="2"/>
    <x v="220"/>
    <n v="144"/>
    <s v="CanOnWat/wEmpF"/>
    <x v="0"/>
  </r>
  <r>
    <s v="CanOnWat"/>
    <x v="1"/>
    <x v="2"/>
    <x v="221"/>
    <n v="144"/>
    <s v="CanOnWat/vEmpQ"/>
    <x v="0"/>
  </r>
  <r>
    <s v="CanOnTor"/>
    <x v="8"/>
    <x v="2"/>
    <x v="222"/>
    <n v="144"/>
    <s v="CanOnTor/jEmpG"/>
    <x v="0"/>
  </r>
  <r>
    <s v="CanOnWat"/>
    <x v="6"/>
    <x v="2"/>
    <x v="223"/>
    <n v="144"/>
    <s v="CanOnWat/jEmpG"/>
    <x v="0"/>
  </r>
  <r>
    <s v="CanOnTor"/>
    <x v="15"/>
    <x v="2"/>
    <x v="224"/>
    <n v="144"/>
    <s v="CanOnTor/sEmpX"/>
    <x v="0"/>
  </r>
  <r>
    <s v="CanOnTor"/>
    <x v="9"/>
    <x v="2"/>
    <x v="225"/>
    <n v="144"/>
    <s v="CanOnTor/nEmpM"/>
    <x v="0"/>
  </r>
  <r>
    <s v="CanOnTor"/>
    <x v="18"/>
    <x v="2"/>
    <x v="226"/>
    <n v="144"/>
    <s v="CanOnTor/nEmpU"/>
    <x v="0"/>
  </r>
  <r>
    <s v="CanOnWat"/>
    <x v="19"/>
    <x v="2"/>
    <x v="227"/>
    <n v="144"/>
    <s v="CanOnWat/xEmpH"/>
    <x v="0"/>
  </r>
  <r>
    <s v="CanOnWat"/>
    <x v="11"/>
    <x v="2"/>
    <x v="228"/>
    <n v="144"/>
    <s v="CanOnWat/jEmpB"/>
    <x v="0"/>
  </r>
  <r>
    <s v="CanOnTor"/>
    <x v="17"/>
    <x v="2"/>
    <x v="229"/>
    <n v="144"/>
    <s v="CanOnTor/qEmpD"/>
    <x v="0"/>
  </r>
  <r>
    <s v="CanOnWat"/>
    <x v="12"/>
    <x v="2"/>
    <x v="230"/>
    <n v="144"/>
    <s v="CanOnWat/hEmpW"/>
    <x v="0"/>
  </r>
  <r>
    <s v="CanOnWat"/>
    <x v="10"/>
    <x v="2"/>
    <x v="231"/>
    <n v="144"/>
    <s v="CanOnWat/pEmpL"/>
    <x v="0"/>
  </r>
  <r>
    <s v="CanOnWat"/>
    <x v="7"/>
    <x v="2"/>
    <x v="232"/>
    <n v="144"/>
    <s v="CanOnWat/lEmpA"/>
    <x v="0"/>
  </r>
  <r>
    <s v="CanOnWat"/>
    <x v="13"/>
    <x v="2"/>
    <x v="233"/>
    <n v="144"/>
    <s v="CanOnWat/sEmpX"/>
    <x v="0"/>
  </r>
  <r>
    <s v="CanOnWat"/>
    <x v="25"/>
    <x v="2"/>
    <x v="234"/>
    <n v="144"/>
    <s v="CanOnWat/xEmpN"/>
    <x v="0"/>
  </r>
  <r>
    <s v="CanOnTor"/>
    <x v="20"/>
    <x v="2"/>
    <x v="235"/>
    <n v="144"/>
    <s v="CanOnTor/zEmpR"/>
    <x v="0"/>
  </r>
  <r>
    <s v="CanOnWat"/>
    <x v="14"/>
    <x v="2"/>
    <x v="236"/>
    <n v="144"/>
    <s v="CanOnWat/xEmpH"/>
    <x v="0"/>
  </r>
  <r>
    <s v="CanOnWat"/>
    <x v="16"/>
    <x v="2"/>
    <x v="237"/>
    <n v="144"/>
    <s v="CanOnWat/lEmpA"/>
    <x v="0"/>
  </r>
  <r>
    <s v="CanOnWat"/>
    <x v="21"/>
    <x v="2"/>
    <x v="238"/>
    <n v="144"/>
    <s v="CanOnWat/oEmpO"/>
    <x v="0"/>
  </r>
  <r>
    <s v="CanOnTor"/>
    <x v="23"/>
    <x v="2"/>
    <x v="239"/>
    <n v="144"/>
    <s v="CanOnTor/xEmpE"/>
    <x v="0"/>
  </r>
  <r>
    <s v="CanOnTor"/>
    <x v="0"/>
    <x v="2"/>
    <x v="240"/>
    <n v="144"/>
    <s v="CanOnTor/uEmpC"/>
    <x v="0"/>
  </r>
  <r>
    <s v="CanOnTor"/>
    <x v="33"/>
    <x v="2"/>
    <x v="241"/>
    <n v="144"/>
    <s v="CanOnTor/tEmpK"/>
    <x v="0"/>
  </r>
  <r>
    <s v="CanOnTor"/>
    <x v="31"/>
    <x v="2"/>
    <x v="242"/>
    <n v="144"/>
    <s v="CanOnTor/tEmpK"/>
    <x v="0"/>
  </r>
  <r>
    <s v="CanOnTor"/>
    <x v="30"/>
    <x v="2"/>
    <x v="243"/>
    <n v="144"/>
    <s v="CanOnTor/gEmpI"/>
    <x v="0"/>
  </r>
  <r>
    <s v="CanOnWat"/>
    <x v="22"/>
    <x v="2"/>
    <x v="244"/>
    <n v="144"/>
    <s v="CanOnWat/hEmpP"/>
    <x v="0"/>
  </r>
  <r>
    <s v="CanOnWat"/>
    <x v="28"/>
    <x v="2"/>
    <x v="245"/>
    <n v="144"/>
    <s v="CanOnWat/fEmpV"/>
    <x v="0"/>
  </r>
  <r>
    <s v="CanOnWat"/>
    <x v="34"/>
    <x v="2"/>
    <x v="246"/>
    <n v="144"/>
    <s v="CanOnWat/uEmpC"/>
    <x v="0"/>
  </r>
  <r>
    <s v="CanOnWat"/>
    <x v="24"/>
    <x v="2"/>
    <x v="247"/>
    <n v="144"/>
    <s v="CanOnWat/fEmpV"/>
    <x v="0"/>
  </r>
  <r>
    <s v="CanOnTor"/>
    <x v="29"/>
    <x v="2"/>
    <x v="248"/>
    <n v="144"/>
    <s v="CanOnTor/oEmpT"/>
    <x v="0"/>
  </r>
  <r>
    <s v="CanOnTor"/>
    <x v="27"/>
    <x v="2"/>
    <x v="249"/>
    <n v="144"/>
    <s v="CanOnTor/oEmpJ"/>
    <x v="0"/>
  </r>
  <r>
    <s v="CanOnTor"/>
    <x v="32"/>
    <x v="2"/>
    <x v="250"/>
    <n v="144"/>
    <s v="CanOnTor/xEmpS"/>
    <x v="0"/>
  </r>
  <r>
    <s v="CanOnTor"/>
    <x v="35"/>
    <x v="2"/>
    <x v="251"/>
    <n v="144"/>
    <s v="CanOnTor/cEmpZ"/>
    <x v="0"/>
  </r>
  <r>
    <s v="CanOnWat"/>
    <x v="26"/>
    <x v="2"/>
    <x v="252"/>
    <n v="144"/>
    <s v="CanOnWat/oEmpJ"/>
    <x v="0"/>
  </r>
  <r>
    <s v="CanOnWat"/>
    <x v="3"/>
    <x v="2"/>
    <x v="253"/>
    <n v="144"/>
    <s v="CanOnWat/vEmpQ"/>
    <x v="0"/>
  </r>
  <r>
    <s v="CanOnTor"/>
    <x v="36"/>
    <x v="2"/>
    <x v="254"/>
    <n v="144"/>
    <s v="CanOnTor/cEmpZ"/>
    <x v="0"/>
  </r>
  <r>
    <s v="CanOnTor"/>
    <x v="4"/>
    <x v="2"/>
    <x v="255"/>
    <n v="144"/>
    <s v="CanOnTor/nEmpY"/>
    <x v="0"/>
  </r>
  <r>
    <s v="CanOnTor"/>
    <x v="2"/>
    <x v="2"/>
    <x v="256"/>
    <n v="144"/>
    <s v="CanOnTor/nEmpY"/>
    <x v="0"/>
  </r>
  <r>
    <s v="CanOnWat"/>
    <x v="5"/>
    <x v="3"/>
    <x v="257"/>
    <n v="144"/>
    <s v="CanOnWat/wEmpF"/>
    <x v="0"/>
  </r>
  <r>
    <s v="CanOnTor"/>
    <x v="8"/>
    <x v="3"/>
    <x v="258"/>
    <n v="144"/>
    <s v="CanOnTor/jEmpG"/>
    <x v="0"/>
  </r>
  <r>
    <s v="CanOnWat"/>
    <x v="13"/>
    <x v="3"/>
    <x v="259"/>
    <n v="144"/>
    <s v="CanOnWat/sEmpX"/>
    <x v="0"/>
  </r>
  <r>
    <s v="CanOnWat"/>
    <x v="6"/>
    <x v="3"/>
    <x v="260"/>
    <n v="144"/>
    <s v="CanOnWat/jEmpG"/>
    <x v="0"/>
  </r>
  <r>
    <s v="CanOnWat"/>
    <x v="11"/>
    <x v="3"/>
    <x v="261"/>
    <n v="144"/>
    <s v="CanOnWat/jEmpB"/>
    <x v="0"/>
  </r>
  <r>
    <s v="CanOnWat"/>
    <x v="14"/>
    <x v="3"/>
    <x v="262"/>
    <n v="144"/>
    <s v="CanOnWat/xEmpH"/>
    <x v="0"/>
  </r>
  <r>
    <s v="CanOnTor"/>
    <x v="17"/>
    <x v="3"/>
    <x v="263"/>
    <n v="144"/>
    <s v="CanOnTor/qEmpD"/>
    <x v="0"/>
  </r>
  <r>
    <s v="CanOnTor"/>
    <x v="15"/>
    <x v="3"/>
    <x v="264"/>
    <n v="144"/>
    <s v="CanOnTor/sEmpX"/>
    <x v="0"/>
  </r>
  <r>
    <s v="CanOnWat"/>
    <x v="10"/>
    <x v="3"/>
    <x v="265"/>
    <n v="144"/>
    <s v="CanOnWat/pEmpL"/>
    <x v="0"/>
  </r>
  <r>
    <s v="CanOnTor"/>
    <x v="9"/>
    <x v="3"/>
    <x v="266"/>
    <n v="144"/>
    <s v="CanOnTor/nEmpM"/>
    <x v="0"/>
  </r>
  <r>
    <s v="CanOnWat"/>
    <x v="12"/>
    <x v="3"/>
    <x v="267"/>
    <n v="144"/>
    <s v="CanOnWat/hEmpW"/>
    <x v="0"/>
  </r>
  <r>
    <s v="CanOnWat"/>
    <x v="16"/>
    <x v="3"/>
    <x v="268"/>
    <n v="144"/>
    <s v="CanOnWat/lEmpA"/>
    <x v="0"/>
  </r>
  <r>
    <s v="CanOnWat"/>
    <x v="19"/>
    <x v="3"/>
    <x v="269"/>
    <n v="144"/>
    <s v="CanOnWat/xEmpH"/>
    <x v="0"/>
  </r>
  <r>
    <s v="CanOnTor"/>
    <x v="35"/>
    <x v="3"/>
    <x v="270"/>
    <n v="144"/>
    <s v="CanOnTor/cEmpZ"/>
    <x v="0"/>
  </r>
  <r>
    <s v="CanOnWat"/>
    <x v="21"/>
    <x v="3"/>
    <x v="271"/>
    <n v="144"/>
    <s v="CanOnWat/oEmpO"/>
    <x v="0"/>
  </r>
  <r>
    <s v="CanOnWat"/>
    <x v="7"/>
    <x v="3"/>
    <x v="272"/>
    <n v="144"/>
    <s v="CanOnWat/lEmpA"/>
    <x v="0"/>
  </r>
  <r>
    <s v="CanOnWat"/>
    <x v="22"/>
    <x v="3"/>
    <x v="273"/>
    <n v="144"/>
    <s v="CanOnWat/hEmpP"/>
    <x v="0"/>
  </r>
  <r>
    <s v="CanOnWat"/>
    <x v="25"/>
    <x v="3"/>
    <x v="274"/>
    <n v="144"/>
    <s v="CanOnWat/xEmpN"/>
    <x v="0"/>
  </r>
  <r>
    <s v="CanOnTor"/>
    <x v="18"/>
    <x v="3"/>
    <x v="275"/>
    <n v="144"/>
    <s v="CanOnTor/nEmpU"/>
    <x v="0"/>
  </r>
  <r>
    <s v="CanOnWat"/>
    <x v="26"/>
    <x v="3"/>
    <x v="276"/>
    <n v="144"/>
    <s v="CanOnWat/oEmpJ"/>
    <x v="0"/>
  </r>
  <r>
    <s v="CanOnWat"/>
    <x v="28"/>
    <x v="3"/>
    <x v="277"/>
    <n v="144"/>
    <s v="CanOnWat/fEmpV"/>
    <x v="0"/>
  </r>
  <r>
    <s v="CanOnTor"/>
    <x v="20"/>
    <x v="3"/>
    <x v="278"/>
    <n v="144"/>
    <s v="CanOnTor/zEmpR"/>
    <x v="0"/>
  </r>
  <r>
    <s v="CanOnTor"/>
    <x v="30"/>
    <x v="3"/>
    <x v="279"/>
    <n v="144"/>
    <s v="CanOnTor/gEmpI"/>
    <x v="0"/>
  </r>
  <r>
    <s v="CanOnTor"/>
    <x v="27"/>
    <x v="3"/>
    <x v="280"/>
    <n v="144"/>
    <s v="CanOnTor/oEmpJ"/>
    <x v="0"/>
  </r>
  <r>
    <s v="CanOnWat"/>
    <x v="34"/>
    <x v="3"/>
    <x v="281"/>
    <n v="144"/>
    <s v="CanOnWat/uEmpC"/>
    <x v="0"/>
  </r>
  <r>
    <s v="CanOnTor"/>
    <x v="29"/>
    <x v="3"/>
    <x v="282"/>
    <n v="144"/>
    <s v="CanOnTor/oEmpT"/>
    <x v="0"/>
  </r>
  <r>
    <s v="CanOnTor"/>
    <x v="32"/>
    <x v="3"/>
    <x v="283"/>
    <n v="144"/>
    <s v="CanOnTor/xEmpS"/>
    <x v="0"/>
  </r>
  <r>
    <s v="CanOnTor"/>
    <x v="33"/>
    <x v="3"/>
    <x v="284"/>
    <n v="144"/>
    <s v="CanOnTor/tEmpK"/>
    <x v="0"/>
  </r>
  <r>
    <s v="CanOnTor"/>
    <x v="31"/>
    <x v="3"/>
    <x v="285"/>
    <n v="144"/>
    <s v="CanOnTor/tEmpK"/>
    <x v="0"/>
  </r>
  <r>
    <s v="CanOnTor"/>
    <x v="23"/>
    <x v="3"/>
    <x v="286"/>
    <n v="144"/>
    <s v="CanOnTor/xEmpE"/>
    <x v="0"/>
  </r>
  <r>
    <s v="CanOnWat"/>
    <x v="24"/>
    <x v="3"/>
    <x v="287"/>
    <n v="144"/>
    <s v="CanOnWat/fEmpV"/>
    <x v="0"/>
  </r>
  <r>
    <s v="CanOnTor"/>
    <x v="36"/>
    <x v="3"/>
    <x v="288"/>
    <n v="144"/>
    <s v="CanOnTor/cEmpZ"/>
    <x v="0"/>
  </r>
  <r>
    <s v="CanOnTor"/>
    <x v="0"/>
    <x v="3"/>
    <x v="289"/>
    <n v="144"/>
    <s v="CanOnTor/uEmpC"/>
    <x v="0"/>
  </r>
  <r>
    <s v="CanOnWat"/>
    <x v="1"/>
    <x v="3"/>
    <x v="290"/>
    <n v="144"/>
    <s v="CanOnWat/vEmpQ"/>
    <x v="0"/>
  </r>
  <r>
    <s v="CanOnTor"/>
    <x v="4"/>
    <x v="3"/>
    <x v="291"/>
    <n v="144"/>
    <s v="CanOnTor/nEmpY"/>
    <x v="0"/>
  </r>
  <r>
    <s v="CanOnTor"/>
    <x v="2"/>
    <x v="3"/>
    <x v="292"/>
    <n v="144"/>
    <s v="CanOnTor/nEmpY"/>
    <x v="0"/>
  </r>
  <r>
    <s v="CanOnWat"/>
    <x v="3"/>
    <x v="3"/>
    <x v="293"/>
    <n v="144"/>
    <s v="CanOnWat/vEmpQ"/>
    <x v="0"/>
  </r>
  <r>
    <s v="CanOnWat"/>
    <x v="16"/>
    <x v="4"/>
    <x v="294"/>
    <n v="144"/>
    <s v="CanOnWat/lEmpA"/>
    <x v="0"/>
  </r>
  <r>
    <s v="CanOnWat"/>
    <x v="12"/>
    <x v="4"/>
    <x v="295"/>
    <n v="144"/>
    <s v="CanOnWat/hEmpW"/>
    <x v="0"/>
  </r>
  <r>
    <s v="CanOnWat"/>
    <x v="21"/>
    <x v="4"/>
    <x v="296"/>
    <n v="144"/>
    <s v="CanOnWat/oEmpO"/>
    <x v="0"/>
  </r>
  <r>
    <s v="CanOnTor"/>
    <x v="8"/>
    <x v="4"/>
    <x v="297"/>
    <n v="144"/>
    <s v="CanOnTor/jEmpG"/>
    <x v="0"/>
  </r>
  <r>
    <s v="CanOnWat"/>
    <x v="6"/>
    <x v="4"/>
    <x v="298"/>
    <n v="144"/>
    <s v="CanOnWat/jEmpG"/>
    <x v="0"/>
  </r>
  <r>
    <s v="CanOnWat"/>
    <x v="13"/>
    <x v="4"/>
    <x v="299"/>
    <n v="144"/>
    <s v="CanOnWat/sEmpX"/>
    <x v="0"/>
  </r>
  <r>
    <s v="CanOnWat"/>
    <x v="7"/>
    <x v="4"/>
    <x v="300"/>
    <n v="144"/>
    <s v="CanOnWat/lEmpA"/>
    <x v="0"/>
  </r>
  <r>
    <s v="CanOnWat"/>
    <x v="19"/>
    <x v="4"/>
    <x v="301"/>
    <n v="144"/>
    <s v="CanOnWat/xEmpH"/>
    <x v="0"/>
  </r>
  <r>
    <s v="CanOnTor"/>
    <x v="27"/>
    <x v="4"/>
    <x v="302"/>
    <n v="144"/>
    <s v="CanOnTor/oEmpJ"/>
    <x v="0"/>
  </r>
  <r>
    <s v="CanOnWat"/>
    <x v="11"/>
    <x v="4"/>
    <x v="303"/>
    <n v="144"/>
    <s v="CanOnWat/jEmpB"/>
    <x v="0"/>
  </r>
  <r>
    <s v="CanOnTor"/>
    <x v="15"/>
    <x v="4"/>
    <x v="304"/>
    <n v="144"/>
    <s v="CanOnTor/sEmpX"/>
    <x v="0"/>
  </r>
  <r>
    <s v="CanOnWat"/>
    <x v="5"/>
    <x v="4"/>
    <x v="305"/>
    <n v="144"/>
    <s v="CanOnWat/wEmpF"/>
    <x v="0"/>
  </r>
  <r>
    <s v="CanOnWat"/>
    <x v="14"/>
    <x v="4"/>
    <x v="306"/>
    <n v="144"/>
    <s v="CanOnWat/xEmpH"/>
    <x v="0"/>
  </r>
  <r>
    <s v="CanOnWat"/>
    <x v="10"/>
    <x v="4"/>
    <x v="307"/>
    <n v="144"/>
    <s v="CanOnWat/pEmpL"/>
    <x v="0"/>
  </r>
  <r>
    <s v="CanOnTor"/>
    <x v="9"/>
    <x v="4"/>
    <x v="308"/>
    <n v="144"/>
    <s v="CanOnTor/nEmpM"/>
    <x v="0"/>
  </r>
  <r>
    <s v="CanOnTor"/>
    <x v="17"/>
    <x v="4"/>
    <x v="309"/>
    <n v="144"/>
    <s v="CanOnTor/qEmpD"/>
    <x v="0"/>
  </r>
  <r>
    <s v="CanOnTor"/>
    <x v="18"/>
    <x v="4"/>
    <x v="310"/>
    <n v="144"/>
    <s v="CanOnTor/nEmpU"/>
    <x v="0"/>
  </r>
  <r>
    <s v="CanOnWat"/>
    <x v="22"/>
    <x v="4"/>
    <x v="311"/>
    <n v="144"/>
    <s v="CanOnWat/hEmpP"/>
    <x v="0"/>
  </r>
  <r>
    <s v="CanOnWat"/>
    <x v="26"/>
    <x v="4"/>
    <x v="312"/>
    <n v="144"/>
    <s v="CanOnWat/oEmpJ"/>
    <x v="0"/>
  </r>
  <r>
    <s v="CanOnTor"/>
    <x v="2"/>
    <x v="4"/>
    <x v="313"/>
    <n v="144"/>
    <s v="CanOnTor/nEmpY"/>
    <x v="0"/>
  </r>
  <r>
    <s v="CanOnTor"/>
    <x v="20"/>
    <x v="4"/>
    <x v="314"/>
    <n v="144"/>
    <s v="CanOnTor/zEmpR"/>
    <x v="0"/>
  </r>
  <r>
    <s v="CanOnTor"/>
    <x v="35"/>
    <x v="4"/>
    <x v="315"/>
    <n v="144"/>
    <s v="CanOnTor/cEmpZ"/>
    <x v="0"/>
  </r>
  <r>
    <s v="CanOnTor"/>
    <x v="33"/>
    <x v="4"/>
    <x v="316"/>
    <n v="144"/>
    <s v="CanOnTor/tEmpK"/>
    <x v="0"/>
  </r>
  <r>
    <s v="CanOnWat"/>
    <x v="25"/>
    <x v="4"/>
    <x v="317"/>
    <n v="144"/>
    <s v="CanOnWat/xEmpN"/>
    <x v="0"/>
  </r>
  <r>
    <s v="CanOnWat"/>
    <x v="24"/>
    <x v="4"/>
    <x v="318"/>
    <n v="144"/>
    <s v="CanOnWat/fEmpV"/>
    <x v="0"/>
  </r>
  <r>
    <s v="CanOnTor"/>
    <x v="23"/>
    <x v="4"/>
    <x v="319"/>
    <n v="144"/>
    <s v="CanOnTor/xEmpE"/>
    <x v="0"/>
  </r>
  <r>
    <s v="CanOnTor"/>
    <x v="32"/>
    <x v="4"/>
    <x v="320"/>
    <n v="144"/>
    <s v="CanOnTor/xEmpS"/>
    <x v="0"/>
  </r>
  <r>
    <s v="CanOnTor"/>
    <x v="29"/>
    <x v="4"/>
    <x v="321"/>
    <n v="144"/>
    <s v="CanOnTor/oEmpT"/>
    <x v="0"/>
  </r>
  <r>
    <s v="CanOnTor"/>
    <x v="0"/>
    <x v="4"/>
    <x v="322"/>
    <n v="144"/>
    <s v="CanOnTor/uEmpC"/>
    <x v="0"/>
  </r>
  <r>
    <s v="CanOnTor"/>
    <x v="30"/>
    <x v="4"/>
    <x v="323"/>
    <n v="144"/>
    <s v="CanOnTor/gEmpI"/>
    <x v="0"/>
  </r>
  <r>
    <s v="CanOnWat"/>
    <x v="28"/>
    <x v="4"/>
    <x v="324"/>
    <n v="144"/>
    <s v="CanOnWat/fEmpV"/>
    <x v="0"/>
  </r>
  <r>
    <s v="CanOnTor"/>
    <x v="36"/>
    <x v="4"/>
    <x v="325"/>
    <n v="144"/>
    <s v="CanOnTor/cEmpZ"/>
    <x v="0"/>
  </r>
  <r>
    <s v="CanOnTor"/>
    <x v="31"/>
    <x v="4"/>
    <x v="326"/>
    <n v="144"/>
    <s v="CanOnTor/tEmpK"/>
    <x v="0"/>
  </r>
  <r>
    <s v="CanOnWat"/>
    <x v="34"/>
    <x v="4"/>
    <x v="327"/>
    <n v="144"/>
    <s v="CanOnWat/uEmpC"/>
    <x v="0"/>
  </r>
  <r>
    <s v="CanOnWat"/>
    <x v="3"/>
    <x v="4"/>
    <x v="328"/>
    <n v="144"/>
    <s v="CanOnWat/vEmpQ"/>
    <x v="0"/>
  </r>
  <r>
    <s v="CanOnTor"/>
    <x v="4"/>
    <x v="4"/>
    <x v="329"/>
    <n v="144"/>
    <s v="CanOnTor/nEmpY"/>
    <x v="0"/>
  </r>
  <r>
    <s v="CanOnWat"/>
    <x v="1"/>
    <x v="4"/>
    <x v="330"/>
    <n v="144"/>
    <s v="CanOnWat/vEmpQ"/>
    <x v="0"/>
  </r>
  <r>
    <s v="CanOnWat"/>
    <x v="25"/>
    <x v="0"/>
    <x v="331"/>
    <n v="144"/>
    <s v="CanOnWat/xEmpN"/>
    <x v="0"/>
  </r>
  <r>
    <s v="CanOnWat"/>
    <x v="5"/>
    <x v="0"/>
    <x v="332"/>
    <n v="144"/>
    <s v="CanOnWat/wEmpF"/>
    <x v="0"/>
  </r>
  <r>
    <s v="CanOnWat"/>
    <x v="6"/>
    <x v="0"/>
    <x v="333"/>
    <n v="144"/>
    <s v="CanOnWat/jEmpG"/>
    <x v="0"/>
  </r>
  <r>
    <s v="CanOnWat"/>
    <x v="11"/>
    <x v="0"/>
    <x v="334"/>
    <n v="144"/>
    <s v="CanOnWat/jEmpB"/>
    <x v="0"/>
  </r>
  <r>
    <s v="CanOnWat"/>
    <x v="12"/>
    <x v="0"/>
    <x v="335"/>
    <n v="144"/>
    <s v="CanOnWat/hEmpW"/>
    <x v="0"/>
  </r>
  <r>
    <s v="CanOnWat"/>
    <x v="10"/>
    <x v="0"/>
    <x v="336"/>
    <n v="144"/>
    <s v="CanOnWat/pEmpL"/>
    <x v="0"/>
  </r>
  <r>
    <s v="CanOnWat"/>
    <x v="13"/>
    <x v="0"/>
    <x v="337"/>
    <n v="144"/>
    <s v="CanOnWat/sEmpX"/>
    <x v="0"/>
  </r>
  <r>
    <s v="CanOnWat"/>
    <x v="16"/>
    <x v="0"/>
    <x v="338"/>
    <n v="144"/>
    <s v="CanOnWat/lEmpA"/>
    <x v="0"/>
  </r>
  <r>
    <s v="CanOnTor"/>
    <x v="15"/>
    <x v="0"/>
    <x v="339"/>
    <n v="144"/>
    <s v="CanOnTor/sEmpX"/>
    <x v="0"/>
  </r>
  <r>
    <s v="CanOnWat"/>
    <x v="14"/>
    <x v="0"/>
    <x v="340"/>
    <n v="144"/>
    <s v="CanOnWat/xEmpH"/>
    <x v="0"/>
  </r>
  <r>
    <s v="CanOnTor"/>
    <x v="8"/>
    <x v="0"/>
    <x v="341"/>
    <n v="144"/>
    <s v="CanOnTor/jEmpG"/>
    <x v="0"/>
  </r>
  <r>
    <s v="CanOnTor"/>
    <x v="18"/>
    <x v="0"/>
    <x v="342"/>
    <n v="144"/>
    <s v="CanOnTor/nEmpU"/>
    <x v="0"/>
  </r>
  <r>
    <s v="CanOnTor"/>
    <x v="9"/>
    <x v="0"/>
    <x v="343"/>
    <n v="144"/>
    <s v="CanOnTor/nEmpM"/>
    <x v="0"/>
  </r>
  <r>
    <s v="CanOnWat"/>
    <x v="7"/>
    <x v="0"/>
    <x v="344"/>
    <n v="144"/>
    <s v="CanOnWat/lEmpA"/>
    <x v="0"/>
  </r>
  <r>
    <s v="CanOnTor"/>
    <x v="17"/>
    <x v="0"/>
    <x v="345"/>
    <n v="144"/>
    <s v="CanOnTor/qEmpD"/>
    <x v="0"/>
  </r>
  <r>
    <s v="CanOnWat"/>
    <x v="19"/>
    <x v="0"/>
    <x v="346"/>
    <n v="144"/>
    <s v="CanOnWat/xEmpH"/>
    <x v="0"/>
  </r>
  <r>
    <s v="CanOnTor"/>
    <x v="27"/>
    <x v="0"/>
    <x v="347"/>
    <n v="144"/>
    <s v="CanOnTor/oEmpJ"/>
    <x v="0"/>
  </r>
  <r>
    <s v="CanOnWat"/>
    <x v="28"/>
    <x v="0"/>
    <x v="348"/>
    <n v="144"/>
    <s v="CanOnWat/fEmpV"/>
    <x v="0"/>
  </r>
  <r>
    <s v="CanOnWat"/>
    <x v="22"/>
    <x v="0"/>
    <x v="349"/>
    <n v="144"/>
    <s v="CanOnWat/hEmpP"/>
    <x v="0"/>
  </r>
  <r>
    <s v="CanOnWat"/>
    <x v="21"/>
    <x v="0"/>
    <x v="350"/>
    <n v="144"/>
    <s v="CanOnWat/oEmpO"/>
    <x v="0"/>
  </r>
  <r>
    <s v="CanOnTor"/>
    <x v="20"/>
    <x v="0"/>
    <x v="351"/>
    <n v="144"/>
    <s v="CanOnTor/zEmpR"/>
    <x v="0"/>
  </r>
  <r>
    <s v="CanOnTor"/>
    <x v="31"/>
    <x v="0"/>
    <x v="352"/>
    <n v="144"/>
    <s v="CanOnTor/tEmpK"/>
    <x v="0"/>
  </r>
  <r>
    <s v="CanOnWat"/>
    <x v="34"/>
    <x v="0"/>
    <x v="353"/>
    <n v="144"/>
    <s v="CanOnWat/uEmpC"/>
    <x v="0"/>
  </r>
  <r>
    <s v="CanOnTor"/>
    <x v="30"/>
    <x v="0"/>
    <x v="354"/>
    <n v="144"/>
    <s v="CanOnTor/gEmpI"/>
    <x v="0"/>
  </r>
  <r>
    <s v="CanOnTor"/>
    <x v="23"/>
    <x v="0"/>
    <x v="355"/>
    <n v="144"/>
    <s v="CanOnTor/xEmpE"/>
    <x v="0"/>
  </r>
  <r>
    <s v="CanOnTor"/>
    <x v="33"/>
    <x v="0"/>
    <x v="356"/>
    <n v="144"/>
    <s v="CanOnTor/tEmpK"/>
    <x v="0"/>
  </r>
  <r>
    <s v="CanOnTor"/>
    <x v="35"/>
    <x v="0"/>
    <x v="357"/>
    <n v="144"/>
    <s v="CanOnTor/cEmpZ"/>
    <x v="0"/>
  </r>
  <r>
    <s v="CanOnWat"/>
    <x v="24"/>
    <x v="0"/>
    <x v="358"/>
    <n v="144"/>
    <s v="CanOnWat/fEmpV"/>
    <x v="0"/>
  </r>
  <r>
    <s v="CanOnWat"/>
    <x v="26"/>
    <x v="0"/>
    <x v="359"/>
    <n v="144"/>
    <s v="CanOnWat/oEmpJ"/>
    <x v="0"/>
  </r>
  <r>
    <s v="CanOnTor"/>
    <x v="36"/>
    <x v="0"/>
    <x v="360"/>
    <n v="144"/>
    <s v="CanOnTor/cEmpZ"/>
    <x v="0"/>
  </r>
  <r>
    <s v="CanOnTor"/>
    <x v="32"/>
    <x v="0"/>
    <x v="361"/>
    <n v="144"/>
    <s v="CanOnTor/xEmpS"/>
    <x v="0"/>
  </r>
  <r>
    <s v="CanOnTor"/>
    <x v="29"/>
    <x v="0"/>
    <x v="362"/>
    <n v="144"/>
    <s v="CanOnTor/oEmpT"/>
    <x v="0"/>
  </r>
  <r>
    <s v="CanOnTor"/>
    <x v="35"/>
    <x v="0"/>
    <x v="363"/>
    <n v="123"/>
    <s v="CanOnTor/cEmpZ"/>
    <x v="1"/>
  </r>
  <r>
    <s v="CanOnWat"/>
    <x v="3"/>
    <x v="0"/>
    <x v="364"/>
    <n v="123"/>
    <s v="CanOnWat/vEmpQ"/>
    <x v="1"/>
  </r>
  <r>
    <s v="CanOnTor"/>
    <x v="2"/>
    <x v="0"/>
    <x v="365"/>
    <n v="123"/>
    <s v="CanOnTor/nEmpY"/>
    <x v="1"/>
  </r>
  <r>
    <s v="CanOnWat"/>
    <x v="1"/>
    <x v="0"/>
    <x v="366"/>
    <n v="123"/>
    <s v="CanOnWat/vEmpQ"/>
    <x v="1"/>
  </r>
  <r>
    <s v="CanOnTor"/>
    <x v="4"/>
    <x v="0"/>
    <x v="367"/>
    <n v="123"/>
    <s v="CanOnTor/nEmpY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EBFA4E-AC30-41BB-B583-DA3254F9D118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7:A45" firstHeaderRow="1" firstDataRow="1" firstDataCol="1"/>
  <pivotFields count="11">
    <pivotField compact="0" outline="0" showAll="0" defaultSubtotal="0"/>
    <pivotField axis="axisRow" compact="0" outline="0" showAll="0" defaultSubtotal="0">
      <items count="37">
        <item x="24"/>
        <item x="0"/>
        <item x="18"/>
        <item x="32"/>
        <item x="36"/>
        <item x="6"/>
        <item x="13"/>
        <item x="1"/>
        <item x="22"/>
        <item x="8"/>
        <item x="35"/>
        <item x="11"/>
        <item x="2"/>
        <item x="12"/>
        <item x="25"/>
        <item x="21"/>
        <item x="17"/>
        <item x="20"/>
        <item x="9"/>
        <item x="15"/>
        <item x="5"/>
        <item x="23"/>
        <item x="34"/>
        <item x="7"/>
        <item x="3"/>
        <item x="10"/>
        <item x="16"/>
        <item x="31"/>
        <item x="19"/>
        <item x="27"/>
        <item x="30"/>
        <item x="14"/>
        <item x="28"/>
        <item x="33"/>
        <item x="26"/>
        <item x="4"/>
        <item x="29"/>
      </items>
    </pivotField>
    <pivotField compact="0" numFmtId="14" outline="0" showAll="0" defaultSubtotal="0"/>
    <pivotField compact="0" numFmtId="22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1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8F2F62-CD04-4FCC-849C-2B78B85CB45F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7:D45" firstHeaderRow="1" firstDataRow="1" firstDataCol="2"/>
  <pivotFields count="11">
    <pivotField compact="0" outline="0" showAll="0" defaultSubtotal="0"/>
    <pivotField axis="axisRow" compact="0" outline="0" showAll="0" defaultSubtotal="0">
      <items count="37">
        <item x="32"/>
        <item x="17"/>
        <item x="18"/>
        <item x="35"/>
        <item x="34"/>
        <item x="24"/>
        <item x="14"/>
        <item x="0"/>
        <item x="29"/>
        <item x="6"/>
        <item x="36"/>
        <item x="1"/>
        <item x="8"/>
        <item x="15"/>
        <item x="28"/>
        <item x="30"/>
        <item x="7"/>
        <item x="26"/>
        <item x="5"/>
        <item x="3"/>
        <item x="11"/>
        <item x="16"/>
        <item x="33"/>
        <item x="13"/>
        <item x="2"/>
        <item x="12"/>
        <item x="9"/>
        <item x="27"/>
        <item x="22"/>
        <item x="21"/>
        <item x="25"/>
        <item x="10"/>
        <item x="20"/>
        <item x="31"/>
        <item x="19"/>
        <item x="4"/>
        <item x="23"/>
      </items>
    </pivotField>
    <pivotField compact="0" numFmtId="14" outline="0" showAll="0" defaultSubtotal="0"/>
    <pivotField compact="0" numFmtId="164" outline="0" showAll="0" defaultSubtotal="0"/>
    <pivotField compact="0" outline="0" showAll="0" defaultSubtotal="0"/>
    <pivotField axis="axisRow" compact="0" outline="0" showAll="0" defaultSubtotal="0">
      <items count="37">
        <item x="32"/>
        <item x="6"/>
        <item x="36"/>
        <item x="13"/>
        <item x="30"/>
        <item x="26"/>
        <item x="11"/>
        <item x="28"/>
        <item x="31"/>
        <item x="35"/>
        <item x="14"/>
        <item x="24"/>
        <item x="5"/>
        <item x="1"/>
        <item x="9"/>
        <item x="27"/>
        <item x="12"/>
        <item x="25"/>
        <item x="3"/>
        <item x="7"/>
        <item x="17"/>
        <item x="16"/>
        <item x="23"/>
        <item x="19"/>
        <item x="29"/>
        <item x="34"/>
        <item x="33"/>
        <item x="15"/>
        <item x="4"/>
        <item x="2"/>
        <item x="0"/>
        <item x="20"/>
        <item x="8"/>
        <item x="18"/>
        <item x="21"/>
        <item x="10"/>
        <item x="2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"/>
    <field x="5"/>
  </rowFields>
  <rowItems count="38">
    <i>
      <x/>
      <x/>
    </i>
    <i>
      <x v="1"/>
      <x v="20"/>
    </i>
    <i>
      <x v="2"/>
      <x v="33"/>
    </i>
    <i>
      <x v="3"/>
      <x v="9"/>
    </i>
    <i>
      <x v="4"/>
      <x v="25"/>
    </i>
    <i>
      <x v="5"/>
      <x v="11"/>
    </i>
    <i>
      <x v="6"/>
      <x v="10"/>
    </i>
    <i>
      <x v="7"/>
      <x v="30"/>
    </i>
    <i>
      <x v="8"/>
      <x v="24"/>
    </i>
    <i>
      <x v="9"/>
      <x v="1"/>
    </i>
    <i>
      <x v="10"/>
      <x v="2"/>
    </i>
    <i>
      <x v="11"/>
      <x v="13"/>
    </i>
    <i>
      <x v="12"/>
      <x v="32"/>
    </i>
    <i>
      <x v="13"/>
      <x v="27"/>
    </i>
    <i>
      <x v="14"/>
      <x v="7"/>
    </i>
    <i>
      <x v="15"/>
      <x v="4"/>
    </i>
    <i>
      <x v="16"/>
      <x v="19"/>
    </i>
    <i>
      <x v="17"/>
      <x v="5"/>
    </i>
    <i>
      <x v="18"/>
      <x v="12"/>
    </i>
    <i>
      <x v="19"/>
      <x v="18"/>
    </i>
    <i>
      <x v="20"/>
      <x v="6"/>
    </i>
    <i>
      <x v="21"/>
      <x v="21"/>
    </i>
    <i>
      <x v="22"/>
      <x v="26"/>
    </i>
    <i>
      <x v="23"/>
      <x v="3"/>
    </i>
    <i>
      <x v="24"/>
      <x v="29"/>
    </i>
    <i>
      <x v="25"/>
      <x v="16"/>
    </i>
    <i>
      <x v="26"/>
      <x v="14"/>
    </i>
    <i>
      <x v="27"/>
      <x v="15"/>
    </i>
    <i>
      <x v="28"/>
      <x v="36"/>
    </i>
    <i>
      <x v="29"/>
      <x v="34"/>
    </i>
    <i>
      <x v="30"/>
      <x v="17"/>
    </i>
    <i>
      <x v="31"/>
      <x v="35"/>
    </i>
    <i>
      <x v="32"/>
      <x v="31"/>
    </i>
    <i>
      <x v="33"/>
      <x v="8"/>
    </i>
    <i>
      <x v="34"/>
      <x v="23"/>
    </i>
    <i>
      <x v="35"/>
      <x v="28"/>
    </i>
    <i>
      <x v="36"/>
      <x v="2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423BA1-4801-4FE7-968D-6A8F05808707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I8:J46" firstHeaderRow="1" firstDataRow="1" firstDataCol="2"/>
  <pivotFields count="11">
    <pivotField compact="0" outline="0" showAll="0" defaultSubtotal="0"/>
    <pivotField axis="axisRow" compact="0" outline="0" showAll="0" defaultSubtotal="0">
      <items count="37">
        <item x="31"/>
        <item x="17"/>
        <item x="20"/>
        <item x="34"/>
        <item x="35"/>
        <item x="26"/>
        <item x="14"/>
        <item x="0"/>
        <item x="32"/>
        <item x="3"/>
        <item x="36"/>
        <item x="1"/>
        <item x="9"/>
        <item x="15"/>
        <item x="21"/>
        <item x="28"/>
        <item x="7"/>
        <item x="19"/>
        <item x="8"/>
        <item x="5"/>
        <item x="2"/>
        <item x="16"/>
        <item x="33"/>
        <item x="11"/>
        <item x="4"/>
        <item x="13"/>
        <item x="10"/>
        <item x="30"/>
        <item x="24"/>
        <item x="23"/>
        <item x="27"/>
        <item x="12"/>
        <item x="22"/>
        <item x="29"/>
        <item x="18"/>
        <item x="6"/>
        <item x="25"/>
      </items>
    </pivotField>
    <pivotField compact="0" numFmtId="14" outline="0" showAll="0" defaultSubtotal="0"/>
    <pivotField compact="0" numFmtId="164" outline="0" showAll="0" defaultSubtotal="0"/>
    <pivotField compact="0" outline="0" showAll="0" defaultSubtotal="0"/>
    <pivotField axis="axisRow" compact="0" outline="0" showAll="0" defaultSubtotal="0">
      <items count="37">
        <item x="31"/>
        <item x="32"/>
        <item x="25"/>
        <item x="3"/>
        <item x="4"/>
        <item x="13"/>
        <item x="36"/>
        <item x="35"/>
        <item x="22"/>
        <item x="24"/>
        <item x="12"/>
        <item x="11"/>
        <item x="28"/>
        <item x="26"/>
        <item x="30"/>
        <item x="18"/>
        <item x="27"/>
        <item x="15"/>
        <item x="19"/>
        <item x="23"/>
        <item x="17"/>
        <item x="7"/>
        <item x="6"/>
        <item x="1"/>
        <item x="2"/>
        <item x="10"/>
        <item x="21"/>
        <item x="16"/>
        <item x="5"/>
        <item x="8"/>
        <item x="29"/>
        <item x="34"/>
        <item x="33"/>
        <item x="0"/>
        <item x="14"/>
        <item x="9"/>
        <item x="2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2">
    <field x="1"/>
    <field x="5"/>
  </rowFields>
  <rowItems count="38">
    <i>
      <x/>
      <x/>
    </i>
    <i>
      <x v="1"/>
      <x v="20"/>
    </i>
    <i>
      <x v="2"/>
      <x v="36"/>
    </i>
    <i>
      <x v="3"/>
      <x v="31"/>
    </i>
    <i>
      <x v="4"/>
      <x v="7"/>
    </i>
    <i>
      <x v="5"/>
      <x v="13"/>
    </i>
    <i>
      <x v="6"/>
      <x v="34"/>
    </i>
    <i>
      <x v="7"/>
      <x v="33"/>
    </i>
    <i>
      <x v="8"/>
      <x v="1"/>
    </i>
    <i>
      <x v="9"/>
      <x v="3"/>
    </i>
    <i>
      <x v="10"/>
      <x v="6"/>
    </i>
    <i>
      <x v="11"/>
      <x v="23"/>
    </i>
    <i>
      <x v="12"/>
      <x v="35"/>
    </i>
    <i>
      <x v="13"/>
      <x v="17"/>
    </i>
    <i>
      <x v="14"/>
      <x v="26"/>
    </i>
    <i>
      <x v="15"/>
      <x v="12"/>
    </i>
    <i>
      <x v="16"/>
      <x v="21"/>
    </i>
    <i>
      <x v="17"/>
      <x v="18"/>
    </i>
    <i>
      <x v="18"/>
      <x v="29"/>
    </i>
    <i>
      <x v="19"/>
      <x v="28"/>
    </i>
    <i>
      <x v="20"/>
      <x v="24"/>
    </i>
    <i>
      <x v="21"/>
      <x v="27"/>
    </i>
    <i>
      <x v="22"/>
      <x v="32"/>
    </i>
    <i>
      <x v="23"/>
      <x v="11"/>
    </i>
    <i>
      <x v="24"/>
      <x v="4"/>
    </i>
    <i>
      <x v="25"/>
      <x v="5"/>
    </i>
    <i>
      <x v="26"/>
      <x v="25"/>
    </i>
    <i>
      <x v="27"/>
      <x v="14"/>
    </i>
    <i>
      <x v="28"/>
      <x v="9"/>
    </i>
    <i>
      <x v="29"/>
      <x v="19"/>
    </i>
    <i>
      <x v="30"/>
      <x v="16"/>
    </i>
    <i>
      <x v="31"/>
      <x v="10"/>
    </i>
    <i>
      <x v="32"/>
      <x v="8"/>
    </i>
    <i>
      <x v="33"/>
      <x v="30"/>
    </i>
    <i>
      <x v="34"/>
      <x v="15"/>
    </i>
    <i>
      <x v="35"/>
      <x v="22"/>
    </i>
    <i>
      <x v="36"/>
      <x v="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AF7637-DD10-47C9-A0C9-1B16AAC174BE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6:H7" firstHeaderRow="0" firstDataRow="1" firstDataCol="0"/>
  <pivotFields count="12">
    <pivotField showAll="0"/>
    <pivotField showAll="0">
      <items count="38">
        <item x="30"/>
        <item x="16"/>
        <item x="19"/>
        <item x="33"/>
        <item x="34"/>
        <item x="25"/>
        <item x="13"/>
        <item x="0"/>
        <item x="31"/>
        <item x="3"/>
        <item x="35"/>
        <item x="1"/>
        <item x="36"/>
        <item x="14"/>
        <item x="20"/>
        <item x="27"/>
        <item x="7"/>
        <item x="18"/>
        <item x="8"/>
        <item x="5"/>
        <item x="2"/>
        <item x="15"/>
        <item x="32"/>
        <item x="9"/>
        <item x="4"/>
        <item x="12"/>
        <item x="10"/>
        <item x="29"/>
        <item x="23"/>
        <item x="22"/>
        <item x="26"/>
        <item x="11"/>
        <item x="21"/>
        <item x="28"/>
        <item x="17"/>
        <item x="6"/>
        <item x="24"/>
        <item t="default"/>
      </items>
    </pivotField>
    <pivotField numFmtId="14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Min of Login Time" fld="11" subtotal="min" baseField="9" baseItem="177736320" numFmtId="1"/>
    <dataField name="Max of Login Time" fld="11" subtotal="max" baseField="0" baseItem="1"/>
    <dataField name="Average of Login Time" fld="11" subtotal="average" baseField="0" baseItem="1"/>
  </dataFields>
  <formats count="1"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265E57-6BB8-4139-850A-53993E6974AC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B6:D7" firstHeaderRow="0" firstDataRow="1" firstDataCol="0"/>
  <pivotFields count="12">
    <pivotField compact="0" outline="0" showAll="0"/>
    <pivotField compact="0" outline="0" showAll="0"/>
    <pivotField compact="0" numFmtId="14" outline="0" showAll="0"/>
    <pivotField compact="0" numFmtId="164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compact="0" outline="0" showAll="0"/>
    <pivotField compact="0" outline="0" showAll="0"/>
    <pivotField dataField="1" compact="0" numFmtId="2" outline="0"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Max of Start Time" fld="11" subtotal="max" baseField="0" baseItem="0"/>
    <dataField name="Min of Start Time2" fld="11" subtotal="min" baseField="0" baseItem="0"/>
    <dataField name="Average of Start Time3" fld="1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F360C3-CE7E-4E14-85D3-683D80511189}" name="PivotTable6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tart Time">
  <location ref="A13:C35" firstHeaderRow="0" firstDataRow="1" firstDataCol="1"/>
  <pivotFields count="3">
    <pivotField numFmtId="2" showAll="0"/>
    <pivotField axis="axisRow" dataField="1" showAll="0">
      <items count="15">
        <item x="2"/>
        <item x="5"/>
        <item x="3"/>
        <item x="4"/>
        <item x="6"/>
        <item x="7"/>
        <item x="1"/>
        <item x="12"/>
        <item x="10"/>
        <item x="9"/>
        <item x="0"/>
        <item x="11"/>
        <item x="8"/>
        <item x="13"/>
        <item t="default"/>
      </items>
    </pivotField>
    <pivotField axis="axisRow" dataField="1" showAll="0">
      <items count="6">
        <item x="1"/>
        <item x="2"/>
        <item x="4"/>
        <item x="0"/>
        <item x="3"/>
        <item t="default"/>
      </items>
    </pivotField>
  </pivotFields>
  <rowFields count="2">
    <field x="2"/>
    <field x="1"/>
  </rowFields>
  <rowItems count="2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>
      <x v="2"/>
    </i>
    <i r="1">
      <x v="7"/>
    </i>
    <i>
      <x v="3"/>
    </i>
    <i r="1">
      <x v="7"/>
    </i>
    <i r="1">
      <x v="8"/>
    </i>
    <i r="1">
      <x v="9"/>
    </i>
    <i r="1">
      <x v="10"/>
    </i>
    <i r="1">
      <x v="11"/>
    </i>
    <i>
      <x v="4"/>
    </i>
    <i r="1">
      <x v="12"/>
    </i>
    <i r="1"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Ranges(0.75mins)" fld="2" subtotal="count" baseField="0" baseItem="0"/>
    <dataField name="Count of Ranges (0.10min)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25BACC-9A7F-431F-A112-4406C310ABCD}" name="PivotTable7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13:H30" firstHeaderRow="0" firstDataRow="1" firstDataCol="1"/>
  <pivotFields count="4">
    <pivotField numFmtId="2" showAll="0"/>
    <pivotField axis="axisRow" dataField="1" showAll="0" sortType="ascending">
      <items count="5">
        <item x="0"/>
        <item x="2"/>
        <item x="1"/>
        <item x="3"/>
        <item t="default"/>
      </items>
    </pivotField>
    <pivotField axis="axisRow" dataField="1" showAll="0">
      <items count="5">
        <item x="0"/>
        <item x="2"/>
        <item x="1"/>
        <item x="3"/>
        <item t="default"/>
      </items>
    </pivotField>
    <pivotField axis="axisRow" dataField="1" showAll="0">
      <items count="8">
        <item x="1"/>
        <item x="0"/>
        <item x="2"/>
        <item x="6"/>
        <item x="4"/>
        <item sd="0" x="3"/>
        <item sd="0" x="5"/>
        <item t="default"/>
      </items>
    </pivotField>
  </pivotFields>
  <rowFields count="3">
    <field x="2"/>
    <field x="3"/>
    <field x="1"/>
  </rowFields>
  <rowItems count="17">
    <i>
      <x/>
    </i>
    <i r="1">
      <x/>
    </i>
    <i r="2">
      <x/>
    </i>
    <i r="1">
      <x v="1"/>
    </i>
    <i r="2">
      <x/>
    </i>
    <i r="1">
      <x v="2"/>
    </i>
    <i r="2">
      <x/>
    </i>
    <i>
      <x v="1"/>
    </i>
    <i r="1">
      <x v="3"/>
    </i>
    <i r="2">
      <x v="1"/>
    </i>
    <i r="1">
      <x v="4"/>
    </i>
    <i r="2">
      <x v="1"/>
    </i>
    <i>
      <x v="2"/>
    </i>
    <i r="1">
      <x v="5"/>
    </i>
    <i>
      <x v="3"/>
    </i>
    <i r="1"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Ranges(1mins)" fld="2" subtotal="count" baseField="0" baseItem="0"/>
    <dataField name="Count of Ranges(0.1mins)" fld="3" subtotal="count" baseField="0" baseItem="0"/>
    <dataField name="Count of Ranges of 0.5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27C07A-43BC-4BD1-9FA0-E20C0AE6C3D1}" name="PivotTable5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5:B43" firstHeaderRow="1" firstDataRow="1" firstDataCol="1"/>
  <pivotFields count="7">
    <pivotField compact="0" outline="0" showAll="0"/>
    <pivotField axis="axisRow" compact="0" outline="0" showAll="0">
      <items count="38">
        <item x="35"/>
        <item x="22"/>
        <item x="25"/>
        <item x="1"/>
        <item x="2"/>
        <item x="31"/>
        <item x="19"/>
        <item x="5"/>
        <item x="36"/>
        <item x="8"/>
        <item x="4"/>
        <item x="6"/>
        <item x="14"/>
        <item x="20"/>
        <item x="26"/>
        <item x="33"/>
        <item x="12"/>
        <item x="24"/>
        <item x="13"/>
        <item x="10"/>
        <item x="7"/>
        <item x="21"/>
        <item x="3"/>
        <item x="15"/>
        <item x="9"/>
        <item x="18"/>
        <item x="16"/>
        <item x="0"/>
        <item x="29"/>
        <item x="28"/>
        <item x="32"/>
        <item x="17"/>
        <item x="27"/>
        <item x="34"/>
        <item x="23"/>
        <item x="11"/>
        <item x="30"/>
        <item t="default"/>
      </items>
    </pivotField>
    <pivotField compact="0" numFmtId="14" outline="0" showAll="0"/>
    <pivotField dataField="1" compact="0" numFmtId="164" outline="0" showAll="0">
      <items count="369">
        <item x="367"/>
        <item x="366"/>
        <item x="365"/>
        <item x="364"/>
        <item x="363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4"/>
        <item x="3"/>
        <item x="2"/>
        <item x="1"/>
        <item x="0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t="default"/>
      </items>
    </pivotField>
    <pivotField compact="0" outline="0" showAll="0"/>
    <pivotField compact="0" outline="0" showAll="0"/>
    <pivotField compact="0" outline="0" showAll="0"/>
  </pivotFields>
  <rowFields count="1">
    <field x="1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Items count="1">
    <i/>
  </colItems>
  <dataFields count="1">
    <dataField name="Sum of LogTime" fld="3" baseField="0" baseItem="0" numFmtId="16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BDE5-6BE2-43CD-937A-39CF2D152411}">
  <dimension ref="A1:C28"/>
  <sheetViews>
    <sheetView workbookViewId="0">
      <selection activeCell="B1" sqref="B1"/>
    </sheetView>
  </sheetViews>
  <sheetFormatPr defaultRowHeight="14.5" x14ac:dyDescent="0.35"/>
  <cols>
    <col min="2" max="2" width="22.26953125" customWidth="1"/>
    <col min="3" max="3" width="48.81640625" customWidth="1"/>
  </cols>
  <sheetData>
    <row r="1" spans="1:3" x14ac:dyDescent="0.35">
      <c r="A1" t="s">
        <v>0</v>
      </c>
      <c r="B1" t="s">
        <v>397</v>
      </c>
    </row>
    <row r="3" spans="1:3" x14ac:dyDescent="0.35">
      <c r="A3" t="s">
        <v>1</v>
      </c>
      <c r="B3" s="54" t="s">
        <v>2</v>
      </c>
    </row>
    <row r="7" spans="1:3" x14ac:dyDescent="0.35">
      <c r="B7" s="63"/>
    </row>
    <row r="8" spans="1:3" x14ac:dyDescent="0.35">
      <c r="B8" s="63"/>
    </row>
    <row r="10" spans="1:3" x14ac:dyDescent="0.35">
      <c r="B10" s="63"/>
    </row>
    <row r="13" spans="1:3" x14ac:dyDescent="0.35">
      <c r="B13" s="79" t="s">
        <v>3</v>
      </c>
      <c r="C13" s="62"/>
    </row>
    <row r="14" spans="1:3" x14ac:dyDescent="0.35">
      <c r="B14" s="74" t="s">
        <v>4</v>
      </c>
      <c r="C14" s="74" t="s">
        <v>5</v>
      </c>
    </row>
    <row r="15" spans="1:3" x14ac:dyDescent="0.35">
      <c r="B15" s="4" t="s">
        <v>6</v>
      </c>
      <c r="C15" s="4" t="s">
        <v>7</v>
      </c>
    </row>
    <row r="16" spans="1:3" x14ac:dyDescent="0.35">
      <c r="B16" s="4" t="s">
        <v>8</v>
      </c>
      <c r="C16" s="4" t="s">
        <v>9</v>
      </c>
    </row>
    <row r="17" spans="2:3" x14ac:dyDescent="0.35">
      <c r="B17" s="4" t="s">
        <v>10</v>
      </c>
      <c r="C17" s="4" t="s">
        <v>11</v>
      </c>
    </row>
    <row r="18" spans="2:3" x14ac:dyDescent="0.35">
      <c r="B18" s="4" t="s">
        <v>12</v>
      </c>
      <c r="C18" s="4" t="s">
        <v>13</v>
      </c>
    </row>
    <row r="19" spans="2:3" x14ac:dyDescent="0.35">
      <c r="B19" s="4" t="s">
        <v>14</v>
      </c>
      <c r="C19" s="4" t="s">
        <v>15</v>
      </c>
    </row>
    <row r="20" spans="2:3" x14ac:dyDescent="0.35">
      <c r="B20" s="4" t="s">
        <v>16</v>
      </c>
      <c r="C20" s="4" t="s">
        <v>17</v>
      </c>
    </row>
    <row r="21" spans="2:3" x14ac:dyDescent="0.35">
      <c r="B21" s="4" t="s">
        <v>18</v>
      </c>
      <c r="C21" s="4" t="s">
        <v>19</v>
      </c>
    </row>
    <row r="22" spans="2:3" x14ac:dyDescent="0.35">
      <c r="B22" s="4" t="s">
        <v>20</v>
      </c>
      <c r="C22" s="4" t="s">
        <v>21</v>
      </c>
    </row>
    <row r="23" spans="2:3" x14ac:dyDescent="0.35">
      <c r="B23" s="4" t="s">
        <v>22</v>
      </c>
      <c r="C23" s="4" t="s">
        <v>23</v>
      </c>
    </row>
    <row r="24" spans="2:3" x14ac:dyDescent="0.35">
      <c r="B24" s="4" t="s">
        <v>24</v>
      </c>
      <c r="C24" s="4" t="s">
        <v>25</v>
      </c>
    </row>
    <row r="25" spans="2:3" x14ac:dyDescent="0.35">
      <c r="B25" s="4" t="s">
        <v>26</v>
      </c>
      <c r="C25" s="4" t="s">
        <v>27</v>
      </c>
    </row>
    <row r="26" spans="2:3" x14ac:dyDescent="0.35">
      <c r="B26" s="4" t="s">
        <v>28</v>
      </c>
      <c r="C26" s="4" t="s">
        <v>29</v>
      </c>
    </row>
    <row r="27" spans="2:3" x14ac:dyDescent="0.35">
      <c r="B27" s="4" t="s">
        <v>30</v>
      </c>
      <c r="C27" s="4" t="s">
        <v>31</v>
      </c>
    </row>
    <row r="28" spans="2:3" x14ac:dyDescent="0.35">
      <c r="B28" s="4" t="s">
        <v>32</v>
      </c>
      <c r="C28" s="4" t="s">
        <v>33</v>
      </c>
    </row>
  </sheetData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2CC1-F0AB-4A98-88D3-B4AC53314DDF}">
  <dimension ref="B1:K23"/>
  <sheetViews>
    <sheetView workbookViewId="0">
      <selection activeCell="J1" sqref="J1:J23"/>
    </sheetView>
  </sheetViews>
  <sheetFormatPr defaultRowHeight="14.5" x14ac:dyDescent="0.35"/>
  <cols>
    <col min="3" max="3" width="38.1796875" customWidth="1"/>
    <col min="4" max="4" width="10.453125" bestFit="1" customWidth="1"/>
    <col min="6" max="6" width="10.453125" bestFit="1" customWidth="1"/>
    <col min="8" max="8" width="10.453125" bestFit="1" customWidth="1"/>
    <col min="10" max="10" width="23.54296875" customWidth="1"/>
  </cols>
  <sheetData>
    <row r="1" spans="2:10" x14ac:dyDescent="0.35">
      <c r="B1" s="1" t="s">
        <v>34</v>
      </c>
      <c r="C1" s="1" t="s">
        <v>6</v>
      </c>
      <c r="D1" s="1"/>
      <c r="E1" s="1"/>
      <c r="F1" s="1" t="s">
        <v>35</v>
      </c>
      <c r="G1" s="6" t="s">
        <v>36</v>
      </c>
      <c r="H1" s="6"/>
      <c r="I1" s="1" t="s">
        <v>37</v>
      </c>
      <c r="J1" s="1"/>
    </row>
    <row r="5" spans="2:10" x14ac:dyDescent="0.35">
      <c r="B5" s="1"/>
      <c r="C5" s="1"/>
      <c r="D5" s="1" t="s">
        <v>38</v>
      </c>
      <c r="E5" s="1"/>
      <c r="F5" s="1" t="s">
        <v>39</v>
      </c>
      <c r="G5" s="1"/>
      <c r="H5" s="1" t="s">
        <v>40</v>
      </c>
      <c r="I5" s="1"/>
    </row>
    <row r="6" spans="2:10" x14ac:dyDescent="0.35">
      <c r="B6" s="2" t="s">
        <v>41</v>
      </c>
      <c r="C6" s="2" t="s">
        <v>42</v>
      </c>
      <c r="D6" s="2" t="s">
        <v>43</v>
      </c>
      <c r="E6" s="2" t="s">
        <v>44</v>
      </c>
      <c r="F6" s="2" t="s">
        <v>43</v>
      </c>
      <c r="G6" s="2" t="s">
        <v>44</v>
      </c>
      <c r="H6" s="2" t="s">
        <v>43</v>
      </c>
      <c r="I6" s="2" t="s">
        <v>44</v>
      </c>
    </row>
    <row r="7" spans="2:10" ht="29" x14ac:dyDescent="0.35">
      <c r="B7" s="4">
        <v>1</v>
      </c>
      <c r="C7" s="5" t="s">
        <v>45</v>
      </c>
      <c r="D7" s="4" t="s">
        <v>2</v>
      </c>
      <c r="E7" s="67">
        <v>0.41666666666666669</v>
      </c>
      <c r="F7" s="4" t="s">
        <v>2</v>
      </c>
      <c r="G7" s="67">
        <v>0.4375</v>
      </c>
      <c r="H7" s="4" t="s">
        <v>2</v>
      </c>
      <c r="I7" s="67">
        <v>0.44791666666666669</v>
      </c>
    </row>
    <row r="8" spans="2:10" ht="29" x14ac:dyDescent="0.35">
      <c r="B8" s="4">
        <v>2</v>
      </c>
      <c r="C8" s="5" t="s">
        <v>46</v>
      </c>
      <c r="D8" s="4" t="s">
        <v>2</v>
      </c>
      <c r="E8" s="67">
        <v>0.45833333333333298</v>
      </c>
      <c r="F8" s="4" t="s">
        <v>2</v>
      </c>
      <c r="G8" s="67">
        <v>0.47916666666666669</v>
      </c>
      <c r="H8" s="4" t="s">
        <v>2</v>
      </c>
      <c r="I8" s="67">
        <v>0.48958333333333331</v>
      </c>
    </row>
    <row r="9" spans="2:10" ht="29" x14ac:dyDescent="0.35">
      <c r="B9" s="4">
        <v>3</v>
      </c>
      <c r="C9" s="5" t="s">
        <v>47</v>
      </c>
      <c r="D9" s="4" t="s">
        <v>2</v>
      </c>
      <c r="E9" s="67">
        <v>0.5</v>
      </c>
      <c r="F9" s="4" t="s">
        <v>2</v>
      </c>
      <c r="G9" s="67">
        <v>0.51041666666666663</v>
      </c>
      <c r="H9" s="4" t="s">
        <v>2</v>
      </c>
      <c r="I9" s="67">
        <v>0.52083333333333337</v>
      </c>
    </row>
    <row r="10" spans="2:10" ht="29" x14ac:dyDescent="0.35">
      <c r="B10" s="4">
        <v>4</v>
      </c>
      <c r="C10" s="5" t="s">
        <v>48</v>
      </c>
      <c r="D10" s="4" t="s">
        <v>2</v>
      </c>
      <c r="E10" s="67">
        <v>0.54166666666666696</v>
      </c>
      <c r="F10" s="4" t="s">
        <v>2</v>
      </c>
      <c r="G10" s="67">
        <v>0.63541666666666663</v>
      </c>
      <c r="H10" s="4" t="s">
        <v>2</v>
      </c>
      <c r="I10" s="67">
        <v>0.64583333333333337</v>
      </c>
    </row>
    <row r="11" spans="2:10" ht="29" x14ac:dyDescent="0.35">
      <c r="B11" s="4">
        <v>5</v>
      </c>
      <c r="C11" s="5" t="s">
        <v>49</v>
      </c>
      <c r="D11" s="4" t="s">
        <v>2</v>
      </c>
      <c r="E11" s="67">
        <v>0.58333333333333304</v>
      </c>
      <c r="F11" s="4" t="s">
        <v>2</v>
      </c>
      <c r="G11" s="67">
        <v>0.76041666666666663</v>
      </c>
      <c r="H11" s="4" t="s">
        <v>2</v>
      </c>
      <c r="I11" s="67" t="s">
        <v>50</v>
      </c>
    </row>
    <row r="12" spans="2:10" ht="43.5" x14ac:dyDescent="0.35">
      <c r="B12" s="4">
        <v>6</v>
      </c>
      <c r="C12" s="5" t="s">
        <v>51</v>
      </c>
      <c r="D12" s="4" t="s">
        <v>2</v>
      </c>
      <c r="E12" s="67" t="s">
        <v>52</v>
      </c>
      <c r="F12" s="4" t="s">
        <v>2</v>
      </c>
      <c r="G12" s="67" t="s">
        <v>53</v>
      </c>
      <c r="H12" s="4" t="s">
        <v>2</v>
      </c>
      <c r="I12" s="67" t="s">
        <v>54</v>
      </c>
    </row>
    <row r="13" spans="2:10" ht="43.5" x14ac:dyDescent="0.35">
      <c r="B13" s="4">
        <v>7</v>
      </c>
      <c r="C13" s="5" t="s">
        <v>55</v>
      </c>
      <c r="D13" s="4" t="s">
        <v>2</v>
      </c>
      <c r="E13" s="67" t="s">
        <v>56</v>
      </c>
      <c r="F13" s="4" t="s">
        <v>2</v>
      </c>
      <c r="G13" s="67" t="s">
        <v>57</v>
      </c>
      <c r="H13" s="4" t="s">
        <v>2</v>
      </c>
      <c r="I13" s="67" t="s">
        <v>58</v>
      </c>
    </row>
    <row r="14" spans="2:10" ht="29" x14ac:dyDescent="0.35">
      <c r="B14" s="4">
        <v>8</v>
      </c>
      <c r="C14" s="5" t="s">
        <v>59</v>
      </c>
      <c r="D14" s="4" t="s">
        <v>2</v>
      </c>
      <c r="E14" s="67" t="s">
        <v>60</v>
      </c>
      <c r="F14" s="4" t="s">
        <v>2</v>
      </c>
      <c r="G14" s="67" t="s">
        <v>61</v>
      </c>
      <c r="H14" s="4" t="s">
        <v>2</v>
      </c>
      <c r="I14" s="67" t="s">
        <v>62</v>
      </c>
    </row>
    <row r="15" spans="2:10" ht="29" x14ac:dyDescent="0.35">
      <c r="B15" s="4">
        <v>9</v>
      </c>
      <c r="C15" s="5" t="s">
        <v>63</v>
      </c>
      <c r="D15" s="4" t="s">
        <v>2</v>
      </c>
      <c r="E15" s="67">
        <v>0.64583333333333337</v>
      </c>
      <c r="F15" s="4" t="s">
        <v>2</v>
      </c>
      <c r="G15" s="67" t="s">
        <v>64</v>
      </c>
      <c r="H15" s="4" t="s">
        <v>2</v>
      </c>
      <c r="I15" s="67" t="s">
        <v>65</v>
      </c>
    </row>
    <row r="16" spans="2:10" ht="43.5" x14ac:dyDescent="0.35">
      <c r="B16" s="4">
        <v>10</v>
      </c>
      <c r="C16" s="5" t="s">
        <v>66</v>
      </c>
      <c r="D16" s="4" t="s">
        <v>2</v>
      </c>
      <c r="E16" s="67" t="s">
        <v>67</v>
      </c>
      <c r="F16" s="4" t="s">
        <v>2</v>
      </c>
      <c r="G16" s="67" t="s">
        <v>68</v>
      </c>
      <c r="H16" s="4" t="s">
        <v>2</v>
      </c>
      <c r="I16" s="67" t="s">
        <v>69</v>
      </c>
    </row>
    <row r="17" spans="2:11" ht="29" x14ac:dyDescent="0.35">
      <c r="B17" s="4">
        <v>11</v>
      </c>
      <c r="C17" s="5" t="s">
        <v>70</v>
      </c>
      <c r="D17" s="4" t="s">
        <v>2</v>
      </c>
      <c r="E17" s="67" t="s">
        <v>56</v>
      </c>
      <c r="F17" s="4" t="s">
        <v>2</v>
      </c>
      <c r="G17" s="67" t="s">
        <v>71</v>
      </c>
      <c r="H17" s="4" t="s">
        <v>2</v>
      </c>
      <c r="I17" s="67" t="s">
        <v>72</v>
      </c>
    </row>
    <row r="18" spans="2:11" ht="29" x14ac:dyDescent="0.35">
      <c r="B18" s="4">
        <v>12</v>
      </c>
      <c r="C18" s="5" t="s">
        <v>73</v>
      </c>
      <c r="D18" s="4" t="s">
        <v>2</v>
      </c>
      <c r="E18" s="67" t="s">
        <v>56</v>
      </c>
      <c r="F18" s="4" t="s">
        <v>2</v>
      </c>
      <c r="G18" s="67" t="s">
        <v>71</v>
      </c>
      <c r="H18" s="4" t="s">
        <v>2</v>
      </c>
      <c r="I18" s="67" t="s">
        <v>74</v>
      </c>
    </row>
    <row r="19" spans="2:11" ht="29" x14ac:dyDescent="0.35">
      <c r="B19" s="7">
        <v>13</v>
      </c>
      <c r="C19" s="8" t="s">
        <v>75</v>
      </c>
      <c r="D19" s="4" t="s">
        <v>2</v>
      </c>
      <c r="E19" s="67" t="s">
        <v>56</v>
      </c>
      <c r="F19" s="4" t="s">
        <v>2</v>
      </c>
      <c r="G19" s="67" t="s">
        <v>71</v>
      </c>
      <c r="H19" s="4" t="s">
        <v>2</v>
      </c>
      <c r="I19" s="67" t="s">
        <v>76</v>
      </c>
    </row>
    <row r="20" spans="2:11" x14ac:dyDescent="0.35">
      <c r="B20" s="4">
        <v>14</v>
      </c>
      <c r="C20" s="4" t="s">
        <v>77</v>
      </c>
      <c r="D20" s="4" t="s">
        <v>2</v>
      </c>
      <c r="E20" s="67" t="s">
        <v>78</v>
      </c>
      <c r="F20" s="4" t="s">
        <v>2</v>
      </c>
      <c r="G20" s="67" t="s">
        <v>79</v>
      </c>
      <c r="H20" s="4" t="s">
        <v>2</v>
      </c>
      <c r="I20" s="67" t="s">
        <v>80</v>
      </c>
      <c r="K20" t="s">
        <v>81</v>
      </c>
    </row>
    <row r="23" spans="2:11" x14ac:dyDescent="0.35">
      <c r="B23" s="9"/>
      <c r="C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53C31-5B80-4EE8-B14E-2C15A61F27D3}">
  <dimension ref="A1:I54"/>
  <sheetViews>
    <sheetView workbookViewId="0">
      <selection activeCell="H1" sqref="H1"/>
    </sheetView>
  </sheetViews>
  <sheetFormatPr defaultRowHeight="14.5" x14ac:dyDescent="0.35"/>
  <cols>
    <col min="3" max="3" width="58.54296875" customWidth="1"/>
    <col min="4" max="4" width="18.54296875" customWidth="1"/>
  </cols>
  <sheetData>
    <row r="1" spans="1:9" x14ac:dyDescent="0.35">
      <c r="A1" s="64" t="s">
        <v>34</v>
      </c>
      <c r="B1" s="64" t="s">
        <v>8</v>
      </c>
      <c r="C1" s="64"/>
      <c r="D1" s="64"/>
      <c r="E1" s="65" t="s">
        <v>82</v>
      </c>
      <c r="F1" t="s">
        <v>83</v>
      </c>
      <c r="G1" s="66"/>
      <c r="H1" s="65"/>
      <c r="I1" s="65"/>
    </row>
    <row r="4" spans="1:9" x14ac:dyDescent="0.35">
      <c r="B4" s="68" t="s">
        <v>84</v>
      </c>
      <c r="C4" s="69" t="s">
        <v>85</v>
      </c>
      <c r="D4" s="69" t="s">
        <v>86</v>
      </c>
      <c r="E4" s="69"/>
    </row>
    <row r="5" spans="1:9" x14ac:dyDescent="0.35">
      <c r="B5" s="70">
        <v>1</v>
      </c>
      <c r="C5" s="71" t="s">
        <v>87</v>
      </c>
      <c r="D5" s="71" t="s">
        <v>88</v>
      </c>
    </row>
    <row r="6" spans="1:9" x14ac:dyDescent="0.35">
      <c r="B6" s="72">
        <v>2</v>
      </c>
      <c r="C6" s="73" t="s">
        <v>89</v>
      </c>
      <c r="D6" s="73" t="s">
        <v>90</v>
      </c>
    </row>
    <row r="7" spans="1:9" x14ac:dyDescent="0.35">
      <c r="B7" s="72">
        <v>3</v>
      </c>
      <c r="C7" s="73" t="s">
        <v>91</v>
      </c>
      <c r="D7" s="73" t="s">
        <v>92</v>
      </c>
    </row>
    <row r="8" spans="1:9" x14ac:dyDescent="0.35">
      <c r="B8" s="72">
        <v>4</v>
      </c>
      <c r="C8" s="73" t="s">
        <v>93</v>
      </c>
      <c r="D8" s="73" t="s">
        <v>92</v>
      </c>
    </row>
    <row r="9" spans="1:9" x14ac:dyDescent="0.35">
      <c r="B9" s="72">
        <v>5</v>
      </c>
      <c r="C9" s="73" t="s">
        <v>94</v>
      </c>
      <c r="D9" s="73" t="s">
        <v>92</v>
      </c>
    </row>
    <row r="10" spans="1:9" x14ac:dyDescent="0.35">
      <c r="B10" s="72">
        <v>6</v>
      </c>
      <c r="C10" s="73" t="s">
        <v>95</v>
      </c>
      <c r="D10" s="73" t="s">
        <v>92</v>
      </c>
    </row>
    <row r="11" spans="1:9" x14ac:dyDescent="0.35">
      <c r="B11" s="72">
        <v>7</v>
      </c>
      <c r="C11" s="73" t="s">
        <v>96</v>
      </c>
      <c r="D11" s="73" t="s">
        <v>97</v>
      </c>
    </row>
    <row r="12" spans="1:9" x14ac:dyDescent="0.35">
      <c r="B12" s="1"/>
      <c r="C12" s="1"/>
      <c r="D12" s="1"/>
    </row>
    <row r="13" spans="1:9" x14ac:dyDescent="0.35">
      <c r="B13" s="1"/>
      <c r="C13" s="1"/>
      <c r="D13" s="1"/>
    </row>
    <row r="14" spans="1:9" x14ac:dyDescent="0.35">
      <c r="B14" s="75" t="s">
        <v>98</v>
      </c>
      <c r="C14" s="1"/>
      <c r="D14" s="1"/>
    </row>
    <row r="15" spans="1:9" x14ac:dyDescent="0.35">
      <c r="B15" s="1"/>
      <c r="C15" s="1" t="s">
        <v>81</v>
      </c>
      <c r="D15" s="1"/>
    </row>
    <row r="16" spans="1:9" ht="43.5" x14ac:dyDescent="0.35">
      <c r="B16" s="1" t="s">
        <v>99</v>
      </c>
      <c r="C16" s="3" t="s">
        <v>100</v>
      </c>
      <c r="D16" s="1"/>
    </row>
    <row r="17" spans="2:4" ht="29" x14ac:dyDescent="0.35">
      <c r="B17" s="1"/>
      <c r="C17" s="3" t="s">
        <v>101</v>
      </c>
      <c r="D17" s="1"/>
    </row>
    <row r="18" spans="2:4" ht="43.5" x14ac:dyDescent="0.35">
      <c r="C18" s="3" t="s">
        <v>102</v>
      </c>
    </row>
    <row r="19" spans="2:4" ht="43.5" x14ac:dyDescent="0.35">
      <c r="C19" s="3" t="s">
        <v>103</v>
      </c>
    </row>
    <row r="20" spans="2:4" ht="29" x14ac:dyDescent="0.35">
      <c r="C20" s="3" t="s">
        <v>104</v>
      </c>
    </row>
    <row r="21" spans="2:4" x14ac:dyDescent="0.35">
      <c r="C21" s="3" t="s">
        <v>105</v>
      </c>
    </row>
    <row r="22" spans="2:4" x14ac:dyDescent="0.35">
      <c r="C22" s="3" t="s">
        <v>106</v>
      </c>
    </row>
    <row r="23" spans="2:4" x14ac:dyDescent="0.35">
      <c r="C23" s="3" t="s">
        <v>107</v>
      </c>
    </row>
    <row r="24" spans="2:4" ht="29" x14ac:dyDescent="0.35">
      <c r="C24" s="3" t="s">
        <v>108</v>
      </c>
    </row>
    <row r="25" spans="2:4" ht="29" x14ac:dyDescent="0.35">
      <c r="C25" s="3" t="s">
        <v>109</v>
      </c>
    </row>
    <row r="26" spans="2:4" ht="29" x14ac:dyDescent="0.35">
      <c r="C26" s="3" t="s">
        <v>110</v>
      </c>
    </row>
    <row r="27" spans="2:4" x14ac:dyDescent="0.35">
      <c r="C27" s="3" t="s">
        <v>111</v>
      </c>
    </row>
    <row r="28" spans="2:4" x14ac:dyDescent="0.35">
      <c r="C28" s="3" t="s">
        <v>106</v>
      </c>
    </row>
    <row r="29" spans="2:4" x14ac:dyDescent="0.35">
      <c r="C29" s="3" t="s">
        <v>107</v>
      </c>
    </row>
    <row r="30" spans="2:4" ht="29" x14ac:dyDescent="0.35">
      <c r="C30" s="3" t="s">
        <v>108</v>
      </c>
    </row>
    <row r="31" spans="2:4" ht="29" x14ac:dyDescent="0.35">
      <c r="C31" s="3" t="s">
        <v>112</v>
      </c>
    </row>
    <row r="32" spans="2:4" x14ac:dyDescent="0.35">
      <c r="C32" s="3" t="s">
        <v>113</v>
      </c>
    </row>
    <row r="33" spans="2:3" ht="29" x14ac:dyDescent="0.35">
      <c r="C33" s="3" t="s">
        <v>114</v>
      </c>
    </row>
    <row r="34" spans="2:3" x14ac:dyDescent="0.35">
      <c r="B34" t="s">
        <v>115</v>
      </c>
      <c r="C34" s="3" t="s">
        <v>116</v>
      </c>
    </row>
    <row r="35" spans="2:3" x14ac:dyDescent="0.35">
      <c r="C35" s="3" t="s">
        <v>117</v>
      </c>
    </row>
    <row r="36" spans="2:3" ht="29" x14ac:dyDescent="0.35">
      <c r="C36" s="3" t="s">
        <v>118</v>
      </c>
    </row>
    <row r="37" spans="2:3" x14ac:dyDescent="0.35">
      <c r="C37" s="3" t="s">
        <v>119</v>
      </c>
    </row>
    <row r="38" spans="2:3" x14ac:dyDescent="0.35">
      <c r="C38" s="3" t="s">
        <v>120</v>
      </c>
    </row>
    <row r="39" spans="2:3" x14ac:dyDescent="0.35">
      <c r="C39" s="3" t="s">
        <v>121</v>
      </c>
    </row>
    <row r="40" spans="2:3" x14ac:dyDescent="0.35">
      <c r="C40" s="3" t="s">
        <v>117</v>
      </c>
    </row>
    <row r="41" spans="2:3" ht="29" x14ac:dyDescent="0.35">
      <c r="C41" s="3" t="s">
        <v>122</v>
      </c>
    </row>
    <row r="42" spans="2:3" x14ac:dyDescent="0.35">
      <c r="C42" s="3" t="s">
        <v>119</v>
      </c>
    </row>
    <row r="43" spans="2:3" x14ac:dyDescent="0.35">
      <c r="C43" s="3" t="s">
        <v>120</v>
      </c>
    </row>
    <row r="44" spans="2:3" ht="29" x14ac:dyDescent="0.35">
      <c r="B44" t="s">
        <v>115</v>
      </c>
      <c r="C44" s="3" t="s">
        <v>123</v>
      </c>
    </row>
    <row r="45" spans="2:3" ht="29" x14ac:dyDescent="0.35">
      <c r="B45" t="s">
        <v>124</v>
      </c>
      <c r="C45" s="3" t="s">
        <v>125</v>
      </c>
    </row>
    <row r="46" spans="2:3" ht="29" x14ac:dyDescent="0.35">
      <c r="B46" t="s">
        <v>126</v>
      </c>
      <c r="C46" s="3" t="s">
        <v>127</v>
      </c>
    </row>
    <row r="47" spans="2:3" x14ac:dyDescent="0.35">
      <c r="C47" s="3" t="s">
        <v>128</v>
      </c>
    </row>
    <row r="48" spans="2:3" ht="29" x14ac:dyDescent="0.35">
      <c r="C48" s="3" t="s">
        <v>129</v>
      </c>
    </row>
    <row r="49" spans="2:3" x14ac:dyDescent="0.35">
      <c r="C49" s="3" t="s">
        <v>128</v>
      </c>
    </row>
    <row r="50" spans="2:3" ht="43.5" x14ac:dyDescent="0.35">
      <c r="B50" t="s">
        <v>130</v>
      </c>
      <c r="C50" s="3" t="s">
        <v>131</v>
      </c>
    </row>
    <row r="51" spans="2:3" ht="43.5" x14ac:dyDescent="0.35">
      <c r="C51" s="3" t="s">
        <v>132</v>
      </c>
    </row>
    <row r="52" spans="2:3" ht="43.5" x14ac:dyDescent="0.35">
      <c r="C52" s="3" t="s">
        <v>133</v>
      </c>
    </row>
    <row r="53" spans="2:3" ht="43.5" x14ac:dyDescent="0.35">
      <c r="C53" s="3" t="s">
        <v>134</v>
      </c>
    </row>
    <row r="54" spans="2:3" x14ac:dyDescent="0.35">
      <c r="C54" s="3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5CBB-43A8-40AD-ADA1-F1BCE3E8337C}">
  <dimension ref="A1:I21"/>
  <sheetViews>
    <sheetView workbookViewId="0">
      <selection activeCell="H1" sqref="H1:I1"/>
    </sheetView>
  </sheetViews>
  <sheetFormatPr defaultRowHeight="14.5" x14ac:dyDescent="0.35"/>
  <cols>
    <col min="3" max="3" width="40.81640625" bestFit="1" customWidth="1"/>
    <col min="4" max="4" width="68.1796875" bestFit="1" customWidth="1"/>
  </cols>
  <sheetData>
    <row r="1" spans="1:9" x14ac:dyDescent="0.35">
      <c r="A1" s="64" t="s">
        <v>34</v>
      </c>
      <c r="B1" s="64" t="s">
        <v>10</v>
      </c>
      <c r="C1" s="64"/>
      <c r="D1" s="64"/>
      <c r="E1" s="65" t="s">
        <v>82</v>
      </c>
      <c r="F1" t="s">
        <v>136</v>
      </c>
      <c r="G1" s="66"/>
      <c r="H1" s="65"/>
      <c r="I1" s="65"/>
    </row>
    <row r="7" spans="1:9" x14ac:dyDescent="0.35">
      <c r="B7" s="77" t="s">
        <v>137</v>
      </c>
      <c r="C7" s="77" t="s">
        <v>138</v>
      </c>
      <c r="D7" s="77" t="s">
        <v>139</v>
      </c>
    </row>
    <row r="8" spans="1:9" x14ac:dyDescent="0.35">
      <c r="B8" s="76">
        <v>102</v>
      </c>
      <c r="C8" s="76" t="s">
        <v>140</v>
      </c>
      <c r="D8" s="76" t="s">
        <v>141</v>
      </c>
    </row>
    <row r="9" spans="1:9" x14ac:dyDescent="0.35">
      <c r="B9" s="76">
        <v>106</v>
      </c>
      <c r="C9" s="76" t="s">
        <v>142</v>
      </c>
      <c r="D9" s="76" t="s">
        <v>141</v>
      </c>
    </row>
    <row r="10" spans="1:9" x14ac:dyDescent="0.35">
      <c r="B10" s="76">
        <v>107</v>
      </c>
      <c r="C10" s="76" t="s">
        <v>143</v>
      </c>
      <c r="D10" s="76" t="s">
        <v>144</v>
      </c>
    </row>
    <row r="11" spans="1:9" x14ac:dyDescent="0.35">
      <c r="B11" s="76">
        <v>112</v>
      </c>
      <c r="C11" s="76" t="s">
        <v>145</v>
      </c>
      <c r="D11" s="76" t="s">
        <v>146</v>
      </c>
    </row>
    <row r="12" spans="1:9" x14ac:dyDescent="0.35">
      <c r="B12" s="76">
        <v>113</v>
      </c>
      <c r="C12" s="76" t="s">
        <v>147</v>
      </c>
      <c r="D12" s="76" t="s">
        <v>148</v>
      </c>
    </row>
    <row r="13" spans="1:9" x14ac:dyDescent="0.35">
      <c r="B13" s="76">
        <v>119</v>
      </c>
      <c r="C13" s="76" t="s">
        <v>149</v>
      </c>
      <c r="D13" s="76" t="s">
        <v>150</v>
      </c>
    </row>
    <row r="14" spans="1:9" x14ac:dyDescent="0.35">
      <c r="B14" s="76">
        <v>123</v>
      </c>
      <c r="C14" s="76" t="s">
        <v>151</v>
      </c>
      <c r="D14" s="76" t="s">
        <v>152</v>
      </c>
    </row>
    <row r="15" spans="1:9" x14ac:dyDescent="0.35">
      <c r="B15" s="76">
        <v>135</v>
      </c>
      <c r="C15" s="76" t="s">
        <v>153</v>
      </c>
      <c r="D15" s="76" t="s">
        <v>154</v>
      </c>
    </row>
    <row r="16" spans="1:9" x14ac:dyDescent="0.35">
      <c r="B16" s="76">
        <v>139</v>
      </c>
      <c r="C16" s="76" t="s">
        <v>155</v>
      </c>
      <c r="D16" s="76" t="s">
        <v>148</v>
      </c>
    </row>
    <row r="17" spans="2:4" x14ac:dyDescent="0.35">
      <c r="B17" s="76">
        <v>144</v>
      </c>
      <c r="C17" s="76" t="s">
        <v>156</v>
      </c>
      <c r="D17" s="76" t="s">
        <v>152</v>
      </c>
    </row>
    <row r="18" spans="2:4" x14ac:dyDescent="0.35">
      <c r="B18" s="76">
        <v>149</v>
      </c>
      <c r="C18" s="76" t="s">
        <v>157</v>
      </c>
      <c r="D18" s="76" t="s">
        <v>141</v>
      </c>
    </row>
    <row r="19" spans="2:4" x14ac:dyDescent="0.35">
      <c r="B19" s="76">
        <v>151</v>
      </c>
      <c r="C19" s="76" t="s">
        <v>158</v>
      </c>
      <c r="D19" s="76" t="s">
        <v>141</v>
      </c>
    </row>
    <row r="20" spans="2:4" x14ac:dyDescent="0.35">
      <c r="B20" s="76">
        <v>156</v>
      </c>
      <c r="C20" s="76" t="s">
        <v>159</v>
      </c>
      <c r="D20" s="76"/>
    </row>
    <row r="21" spans="2:4" x14ac:dyDescent="0.35">
      <c r="B21" s="76">
        <v>158</v>
      </c>
      <c r="C21" s="76" t="s">
        <v>160</v>
      </c>
      <c r="D21" s="76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5DB4-30E0-4CF5-A15B-4E4FB0923051}">
  <dimension ref="A1:L1675"/>
  <sheetViews>
    <sheetView workbookViewId="0">
      <selection activeCell="H1" sqref="H1:I1"/>
    </sheetView>
  </sheetViews>
  <sheetFormatPr defaultRowHeight="14.5" x14ac:dyDescent="0.35"/>
  <cols>
    <col min="1" max="1" width="13.54296875" bestFit="1" customWidth="1"/>
    <col min="2" max="2" width="13.7265625" bestFit="1" customWidth="1"/>
    <col min="3" max="3" width="10.7265625" bestFit="1" customWidth="1"/>
    <col min="4" max="4" width="14.81640625" style="16" bestFit="1" customWidth="1"/>
    <col min="5" max="5" width="17.1796875" bestFit="1" customWidth="1"/>
    <col min="6" max="6" width="26.7265625" bestFit="1" customWidth="1"/>
    <col min="7" max="7" width="38.81640625" customWidth="1"/>
    <col min="8" max="8" width="13.81640625" style="15" bestFit="1" customWidth="1"/>
    <col min="9" max="9" width="14.453125" style="16" bestFit="1" customWidth="1"/>
    <col min="10" max="10" width="14.81640625" bestFit="1" customWidth="1"/>
    <col min="11" max="11" width="24.81640625" bestFit="1" customWidth="1"/>
    <col min="12" max="12" width="15.81640625" bestFit="1" customWidth="1"/>
  </cols>
  <sheetData>
    <row r="1" spans="1:12" x14ac:dyDescent="0.35">
      <c r="A1" s="64" t="s">
        <v>34</v>
      </c>
      <c r="B1" s="64" t="s">
        <v>12</v>
      </c>
      <c r="C1" s="64"/>
      <c r="D1" s="64"/>
      <c r="E1" s="65" t="s">
        <v>82</v>
      </c>
      <c r="F1" t="s">
        <v>136</v>
      </c>
      <c r="G1" s="66"/>
      <c r="H1" s="65"/>
      <c r="I1" s="65"/>
    </row>
    <row r="3" spans="1:12" x14ac:dyDescent="0.35">
      <c r="A3" s="78" t="s">
        <v>161</v>
      </c>
      <c r="B3" t="s">
        <v>162</v>
      </c>
    </row>
    <row r="4" spans="1:12" x14ac:dyDescent="0.35">
      <c r="B4" t="s">
        <v>101</v>
      </c>
    </row>
    <row r="5" spans="1:12" x14ac:dyDescent="0.35">
      <c r="B5" t="s">
        <v>102</v>
      </c>
    </row>
    <row r="6" spans="1:12" x14ac:dyDescent="0.35">
      <c r="B6" t="s">
        <v>103</v>
      </c>
    </row>
    <row r="7" spans="1:12" x14ac:dyDescent="0.35">
      <c r="B7" t="s">
        <v>104</v>
      </c>
    </row>
    <row r="10" spans="1:12" x14ac:dyDescent="0.35">
      <c r="A10" s="80" t="s">
        <v>163</v>
      </c>
      <c r="B10" s="80"/>
      <c r="C10" s="80"/>
      <c r="D10" s="80"/>
      <c r="E10" s="80"/>
      <c r="F10" s="80"/>
    </row>
    <row r="11" spans="1:12" x14ac:dyDescent="0.35">
      <c r="A11" s="34" t="s">
        <v>164</v>
      </c>
      <c r="B11" s="34" t="s">
        <v>165</v>
      </c>
      <c r="C11" s="34" t="s">
        <v>166</v>
      </c>
      <c r="D11" s="37" t="s">
        <v>167</v>
      </c>
      <c r="E11" s="34" t="s">
        <v>168</v>
      </c>
      <c r="F11" s="34" t="s">
        <v>169</v>
      </c>
      <c r="G11" s="34" t="s">
        <v>170</v>
      </c>
      <c r="H11" s="34" t="s">
        <v>171</v>
      </c>
      <c r="I11" s="34" t="s">
        <v>172</v>
      </c>
      <c r="J11" s="34" t="s">
        <v>173</v>
      </c>
      <c r="K11" s="34" t="s">
        <v>174</v>
      </c>
      <c r="L11" s="34" t="s">
        <v>175</v>
      </c>
    </row>
    <row r="12" spans="1:12" x14ac:dyDescent="0.35">
      <c r="A12" s="35" t="s">
        <v>176</v>
      </c>
      <c r="B12" s="35" t="s">
        <v>177</v>
      </c>
      <c r="C12" s="36">
        <v>44780</v>
      </c>
      <c r="D12" s="38">
        <v>44780.73945601852</v>
      </c>
      <c r="E12" s="35">
        <v>156</v>
      </c>
      <c r="F12" s="14"/>
      <c r="G12" t="str">
        <f>VLOOKUP(E12,'Record Types'!$B$8:$C$21,2,1)</f>
        <v>PowerDown Or Network Disconnect Discovered</v>
      </c>
      <c r="H12" s="15">
        <f>VLOOKUP(B12,B13:C24,2,FALSE)</f>
        <v>44780</v>
      </c>
      <c r="I12" s="16">
        <f>VLOOKUP(B12,B13:D24,3,FALSE)</f>
        <v>44780.739317129628</v>
      </c>
      <c r="J12">
        <f>VLOOKUP(B12,B13:E21,4,FALSE)</f>
        <v>151</v>
      </c>
      <c r="K12" t="str">
        <f>VLOOKUP(B12,B13:F24,5,FALSE)</f>
        <v>J165-ws</v>
      </c>
      <c r="L12" s="15">
        <f t="shared" ref="L12:L75" si="0">VLOOKUP(B12,B13:C22,2,TRUE)</f>
        <v>44780</v>
      </c>
    </row>
    <row r="13" spans="1:12" x14ac:dyDescent="0.35">
      <c r="A13" s="35" t="s">
        <v>176</v>
      </c>
      <c r="B13" s="35" t="s">
        <v>177</v>
      </c>
      <c r="C13" s="36">
        <v>44780</v>
      </c>
      <c r="D13" s="38">
        <v>44780.739317129628</v>
      </c>
      <c r="E13" s="35">
        <v>151</v>
      </c>
      <c r="F13" s="35" t="s">
        <v>178</v>
      </c>
      <c r="G13" t="str">
        <f>VLOOKUP(E13,'Record Types'!$B$8:$C$21,2,1)</f>
        <v>Device Shutdown Finish</v>
      </c>
      <c r="H13" s="15">
        <f t="shared" ref="H13:H75" si="1">VLOOKUP(B13,B14:C25,2,FALSE)</f>
        <v>44780</v>
      </c>
      <c r="I13" s="16">
        <f t="shared" ref="I13:I75" si="2">VLOOKUP(B13,B14:D25,3,FALSE)</f>
        <v>44780.738726851851</v>
      </c>
      <c r="J13">
        <f t="shared" ref="J13:J75" si="3">VLOOKUP(B13,B14:E22,4,FALSE)</f>
        <v>149</v>
      </c>
      <c r="K13" t="str">
        <f t="shared" ref="K13:K75" si="4">VLOOKUP(B13,B14:F25,5,FALSE)</f>
        <v>J165-ws</v>
      </c>
      <c r="L13" s="15">
        <f t="shared" si="0"/>
        <v>44780</v>
      </c>
    </row>
    <row r="14" spans="1:12" x14ac:dyDescent="0.35">
      <c r="A14" s="35" t="s">
        <v>176</v>
      </c>
      <c r="B14" s="35" t="s">
        <v>177</v>
      </c>
      <c r="C14" s="36">
        <v>44780</v>
      </c>
      <c r="D14" s="38">
        <v>44780.738726851851</v>
      </c>
      <c r="E14" s="35">
        <v>149</v>
      </c>
      <c r="F14" s="35" t="s">
        <v>178</v>
      </c>
      <c r="G14" t="str">
        <f>VLOOKUP(E14,'Record Types'!$B$8:$C$21,2,1)</f>
        <v>Device Shutdown Start</v>
      </c>
      <c r="H14" s="15">
        <f t="shared" si="1"/>
        <v>44780</v>
      </c>
      <c r="I14" s="16">
        <f t="shared" si="2"/>
        <v>44780.738449074073</v>
      </c>
      <c r="J14">
        <f t="shared" si="3"/>
        <v>144</v>
      </c>
      <c r="K14" t="str">
        <f t="shared" si="4"/>
        <v>CanOnWat/hEmpP</v>
      </c>
      <c r="L14" s="15">
        <f t="shared" si="0"/>
        <v>44780</v>
      </c>
    </row>
    <row r="15" spans="1:12" x14ac:dyDescent="0.35">
      <c r="A15" s="35" t="s">
        <v>176</v>
      </c>
      <c r="B15" s="35" t="s">
        <v>177</v>
      </c>
      <c r="C15" s="36">
        <v>44780</v>
      </c>
      <c r="D15" s="38">
        <v>44780.738449074073</v>
      </c>
      <c r="E15" s="35">
        <v>144</v>
      </c>
      <c r="F15" s="35" t="s">
        <v>179</v>
      </c>
      <c r="G15" t="str">
        <f>VLOOKUP(E15,'Record Types'!$B$8:$C$21,2,1)</f>
        <v>User Logout is Good</v>
      </c>
      <c r="H15" s="15">
        <f t="shared" si="1"/>
        <v>44780</v>
      </c>
      <c r="I15" s="16">
        <f t="shared" si="2"/>
        <v>44780.738067129627</v>
      </c>
      <c r="J15">
        <f t="shared" si="3"/>
        <v>139</v>
      </c>
      <c r="K15" t="str">
        <f t="shared" si="4"/>
        <v>CanOnWat/hEmpP,J165-ws</v>
      </c>
      <c r="L15" s="15">
        <f t="shared" si="0"/>
        <v>44780</v>
      </c>
    </row>
    <row r="16" spans="1:12" x14ac:dyDescent="0.35">
      <c r="A16" s="35" t="s">
        <v>176</v>
      </c>
      <c r="B16" s="35" t="s">
        <v>177</v>
      </c>
      <c r="C16" s="36">
        <v>44780</v>
      </c>
      <c r="D16" s="38">
        <v>44780.738067129627</v>
      </c>
      <c r="E16" s="35">
        <v>139</v>
      </c>
      <c r="F16" s="35" t="s">
        <v>180</v>
      </c>
      <c r="G16" t="str">
        <f>VLOOKUP(E16,'Record Types'!$B$8:$C$21,2,1)</f>
        <v>User Logout Start</v>
      </c>
      <c r="H16" s="15" t="e">
        <f t="shared" si="1"/>
        <v>#N/A</v>
      </c>
      <c r="I16" s="16" t="e">
        <f t="shared" si="2"/>
        <v>#N/A</v>
      </c>
      <c r="J16" t="e">
        <f t="shared" si="3"/>
        <v>#N/A</v>
      </c>
      <c r="K16" t="e">
        <f t="shared" si="4"/>
        <v>#N/A</v>
      </c>
      <c r="L16" s="15" t="e">
        <f t="shared" si="0"/>
        <v>#N/A</v>
      </c>
    </row>
    <row r="17" spans="1:12" x14ac:dyDescent="0.35">
      <c r="A17" s="35" t="s">
        <v>176</v>
      </c>
      <c r="B17" s="35" t="s">
        <v>181</v>
      </c>
      <c r="C17" s="36">
        <v>44780</v>
      </c>
      <c r="D17" s="38">
        <v>44780.720775462964</v>
      </c>
      <c r="E17" s="35">
        <v>156</v>
      </c>
      <c r="F17" s="14"/>
      <c r="G17" t="str">
        <f>VLOOKUP(E17,'Record Types'!$B$8:$C$21,2,1)</f>
        <v>PowerDown Or Network Disconnect Discovered</v>
      </c>
      <c r="H17" s="15">
        <f t="shared" si="1"/>
        <v>44780</v>
      </c>
      <c r="I17" s="16">
        <f t="shared" si="2"/>
        <v>44780.720625000002</v>
      </c>
      <c r="J17">
        <f t="shared" si="3"/>
        <v>151</v>
      </c>
      <c r="K17" t="str">
        <f t="shared" si="4"/>
        <v>T235-ws</v>
      </c>
      <c r="L17" s="15">
        <f t="shared" si="0"/>
        <v>44780</v>
      </c>
    </row>
    <row r="18" spans="1:12" x14ac:dyDescent="0.35">
      <c r="A18" s="35" t="s">
        <v>176</v>
      </c>
      <c r="B18" s="35" t="s">
        <v>181</v>
      </c>
      <c r="C18" s="36">
        <v>44780</v>
      </c>
      <c r="D18" s="38">
        <v>44780.720625000002</v>
      </c>
      <c r="E18" s="35">
        <v>151</v>
      </c>
      <c r="F18" s="35" t="s">
        <v>182</v>
      </c>
      <c r="G18" t="str">
        <f>VLOOKUP(E18,'Record Types'!$B$8:$C$21,2,1)</f>
        <v>Device Shutdown Finish</v>
      </c>
      <c r="H18" s="15">
        <f t="shared" si="1"/>
        <v>44780</v>
      </c>
      <c r="I18" s="16">
        <f t="shared" si="2"/>
        <v>44780.720254629632</v>
      </c>
      <c r="J18">
        <f t="shared" si="3"/>
        <v>149</v>
      </c>
      <c r="K18" t="str">
        <f t="shared" si="4"/>
        <v>T235-ws</v>
      </c>
      <c r="L18" s="15">
        <f t="shared" si="0"/>
        <v>44780</v>
      </c>
    </row>
    <row r="19" spans="1:12" x14ac:dyDescent="0.35">
      <c r="A19" s="35" t="s">
        <v>176</v>
      </c>
      <c r="B19" s="35" t="s">
        <v>181</v>
      </c>
      <c r="C19" s="36">
        <v>44780</v>
      </c>
      <c r="D19" s="38">
        <v>44780.720254629632</v>
      </c>
      <c r="E19" s="35">
        <v>149</v>
      </c>
      <c r="F19" s="35" t="s">
        <v>182</v>
      </c>
      <c r="G19" t="str">
        <f>VLOOKUP(E19,'Record Types'!$B$8:$C$21,2,1)</f>
        <v>Device Shutdown Start</v>
      </c>
      <c r="H19" s="15">
        <f t="shared" si="1"/>
        <v>44780</v>
      </c>
      <c r="I19" s="16">
        <f t="shared" si="2"/>
        <v>44780.720011574071</v>
      </c>
      <c r="J19">
        <f t="shared" si="3"/>
        <v>144</v>
      </c>
      <c r="K19" t="str">
        <f t="shared" si="4"/>
        <v>CanOnWat/wEmpF</v>
      </c>
      <c r="L19" s="15">
        <f t="shared" si="0"/>
        <v>44780</v>
      </c>
    </row>
    <row r="20" spans="1:12" x14ac:dyDescent="0.35">
      <c r="A20" s="35" t="s">
        <v>176</v>
      </c>
      <c r="B20" s="35" t="s">
        <v>181</v>
      </c>
      <c r="C20" s="36">
        <v>44780</v>
      </c>
      <c r="D20" s="38">
        <v>44780.720011574071</v>
      </c>
      <c r="E20" s="35">
        <v>144</v>
      </c>
      <c r="F20" s="35" t="s">
        <v>183</v>
      </c>
      <c r="G20" t="str">
        <f>VLOOKUP(E20,'Record Types'!$B$8:$C$21,2,1)</f>
        <v>User Logout is Good</v>
      </c>
      <c r="H20" s="15">
        <f t="shared" si="1"/>
        <v>44780</v>
      </c>
      <c r="I20" s="16">
        <f t="shared" si="2"/>
        <v>44780.719594907408</v>
      </c>
      <c r="J20">
        <f t="shared" si="3"/>
        <v>139</v>
      </c>
      <c r="K20" t="str">
        <f t="shared" si="4"/>
        <v>CanOnWat/wEmpF,T235-ws</v>
      </c>
      <c r="L20" s="15">
        <f t="shared" si="0"/>
        <v>44780</v>
      </c>
    </row>
    <row r="21" spans="1:12" x14ac:dyDescent="0.35">
      <c r="A21" s="35" t="s">
        <v>176</v>
      </c>
      <c r="B21" s="35" t="s">
        <v>181</v>
      </c>
      <c r="C21" s="36">
        <v>44780</v>
      </c>
      <c r="D21" s="38">
        <v>44780.719594907408</v>
      </c>
      <c r="E21" s="35">
        <v>139</v>
      </c>
      <c r="F21" s="35" t="s">
        <v>184</v>
      </c>
      <c r="G21" t="str">
        <f>VLOOKUP(E21,'Record Types'!$B$8:$C$21,2,1)</f>
        <v>User Logout Start</v>
      </c>
      <c r="H21" s="15" t="e">
        <f t="shared" si="1"/>
        <v>#N/A</v>
      </c>
      <c r="I21" s="16" t="e">
        <f t="shared" si="2"/>
        <v>#N/A</v>
      </c>
      <c r="J21" t="e">
        <f t="shared" si="3"/>
        <v>#N/A</v>
      </c>
      <c r="K21" t="e">
        <f t="shared" si="4"/>
        <v>#N/A</v>
      </c>
      <c r="L21" s="15" t="e">
        <f t="shared" si="0"/>
        <v>#N/A</v>
      </c>
    </row>
    <row r="22" spans="1:12" x14ac:dyDescent="0.35">
      <c r="A22" s="35" t="s">
        <v>176</v>
      </c>
      <c r="B22" s="35" t="s">
        <v>185</v>
      </c>
      <c r="C22" s="36">
        <v>44780</v>
      </c>
      <c r="D22" s="38">
        <v>44780.718981481485</v>
      </c>
      <c r="E22" s="35">
        <v>156</v>
      </c>
      <c r="F22" s="14"/>
      <c r="G22" t="str">
        <f>VLOOKUP(E22,'Record Types'!$B$8:$C$21,2,1)</f>
        <v>PowerDown Or Network Disconnect Discovered</v>
      </c>
      <c r="H22" s="15">
        <f t="shared" si="1"/>
        <v>44780</v>
      </c>
      <c r="I22" s="16">
        <f t="shared" si="2"/>
        <v>44780.718831018516</v>
      </c>
      <c r="J22">
        <f t="shared" si="3"/>
        <v>151</v>
      </c>
      <c r="K22" t="str">
        <f t="shared" si="4"/>
        <v>V157-ws</v>
      </c>
      <c r="L22" s="15">
        <f t="shared" si="0"/>
        <v>44780</v>
      </c>
    </row>
    <row r="23" spans="1:12" x14ac:dyDescent="0.35">
      <c r="A23" s="35" t="s">
        <v>176</v>
      </c>
      <c r="B23" s="35" t="s">
        <v>185</v>
      </c>
      <c r="C23" s="36">
        <v>44780</v>
      </c>
      <c r="D23" s="38">
        <v>44780.718831018516</v>
      </c>
      <c r="E23" s="35">
        <v>151</v>
      </c>
      <c r="F23" s="35" t="s">
        <v>186</v>
      </c>
      <c r="G23" t="str">
        <f>VLOOKUP(E23,'Record Types'!$B$8:$C$21,2,1)</f>
        <v>Device Shutdown Finish</v>
      </c>
      <c r="H23" s="15">
        <f t="shared" si="1"/>
        <v>44780</v>
      </c>
      <c r="I23" s="16">
        <f t="shared" si="2"/>
        <v>44780.718368055554</v>
      </c>
      <c r="J23">
        <f t="shared" si="3"/>
        <v>149</v>
      </c>
      <c r="K23" t="str">
        <f t="shared" si="4"/>
        <v>V157-ws</v>
      </c>
      <c r="L23" s="15">
        <f t="shared" si="0"/>
        <v>44780</v>
      </c>
    </row>
    <row r="24" spans="1:12" x14ac:dyDescent="0.35">
      <c r="A24" s="35" t="s">
        <v>176</v>
      </c>
      <c r="B24" s="35" t="s">
        <v>185</v>
      </c>
      <c r="C24" s="36">
        <v>44780</v>
      </c>
      <c r="D24" s="38">
        <v>44780.718368055554</v>
      </c>
      <c r="E24" s="35">
        <v>149</v>
      </c>
      <c r="F24" s="35" t="s">
        <v>186</v>
      </c>
      <c r="G24" t="str">
        <f>VLOOKUP(E24,'Record Types'!$B$8:$C$21,2,1)</f>
        <v>Device Shutdown Start</v>
      </c>
      <c r="H24" s="15">
        <f t="shared" si="1"/>
        <v>44780</v>
      </c>
      <c r="I24" s="16">
        <f t="shared" si="2"/>
        <v>44780.71769675926</v>
      </c>
      <c r="J24">
        <f t="shared" si="3"/>
        <v>144</v>
      </c>
      <c r="K24" t="str">
        <f t="shared" si="4"/>
        <v>CanOnWat/xEmpH</v>
      </c>
      <c r="L24" s="15">
        <f t="shared" si="0"/>
        <v>44780</v>
      </c>
    </row>
    <row r="25" spans="1:12" x14ac:dyDescent="0.35">
      <c r="A25" s="35" t="s">
        <v>176</v>
      </c>
      <c r="B25" s="35" t="s">
        <v>185</v>
      </c>
      <c r="C25" s="36">
        <v>44780</v>
      </c>
      <c r="D25" s="38">
        <v>44780.71769675926</v>
      </c>
      <c r="E25" s="35">
        <v>144</v>
      </c>
      <c r="F25" s="35" t="s">
        <v>187</v>
      </c>
      <c r="G25" t="str">
        <f>VLOOKUP(E25,'Record Types'!$B$8:$C$21,2,1)</f>
        <v>User Logout is Good</v>
      </c>
      <c r="H25" s="15">
        <f t="shared" si="1"/>
        <v>44780</v>
      </c>
      <c r="I25" s="16">
        <f t="shared" si="2"/>
        <v>44780.717303240737</v>
      </c>
      <c r="J25">
        <f t="shared" si="3"/>
        <v>139</v>
      </c>
      <c r="K25" t="str">
        <f t="shared" si="4"/>
        <v>CanOnWat/xEmpH,V157-ws</v>
      </c>
      <c r="L25" s="15">
        <f t="shared" si="0"/>
        <v>44780</v>
      </c>
    </row>
    <row r="26" spans="1:12" x14ac:dyDescent="0.35">
      <c r="A26" s="35" t="s">
        <v>176</v>
      </c>
      <c r="B26" s="35" t="s">
        <v>185</v>
      </c>
      <c r="C26" s="36">
        <v>44780</v>
      </c>
      <c r="D26" s="38">
        <v>44780.717303240737</v>
      </c>
      <c r="E26" s="35">
        <v>139</v>
      </c>
      <c r="F26" s="35" t="s">
        <v>188</v>
      </c>
      <c r="G26" t="str">
        <f>VLOOKUP(E26,'Record Types'!$B$8:$C$21,2,1)</f>
        <v>User Logout Start</v>
      </c>
      <c r="H26" s="15" t="e">
        <f t="shared" si="1"/>
        <v>#N/A</v>
      </c>
      <c r="I26" s="16" t="e">
        <f t="shared" si="2"/>
        <v>#N/A</v>
      </c>
      <c r="J26" t="e">
        <f t="shared" si="3"/>
        <v>#N/A</v>
      </c>
      <c r="K26" t="e">
        <f t="shared" si="4"/>
        <v>#N/A</v>
      </c>
      <c r="L26" s="15" t="e">
        <f t="shared" si="0"/>
        <v>#N/A</v>
      </c>
    </row>
    <row r="27" spans="1:12" x14ac:dyDescent="0.35">
      <c r="A27" s="35" t="s">
        <v>189</v>
      </c>
      <c r="B27" s="35" t="s">
        <v>190</v>
      </c>
      <c r="C27" s="36">
        <v>44780</v>
      </c>
      <c r="D27" s="38">
        <v>44780.714189814818</v>
      </c>
      <c r="E27" s="35">
        <v>156</v>
      </c>
      <c r="F27" s="14"/>
      <c r="G27" t="str">
        <f>VLOOKUP(E27,'Record Types'!$B$8:$C$21,2,1)</f>
        <v>PowerDown Or Network Disconnect Discovered</v>
      </c>
      <c r="H27" s="15">
        <f t="shared" si="1"/>
        <v>44780</v>
      </c>
      <c r="I27" s="16">
        <f t="shared" si="2"/>
        <v>44780.71402777778</v>
      </c>
      <c r="J27">
        <f t="shared" si="3"/>
        <v>151</v>
      </c>
      <c r="K27" t="str">
        <f t="shared" si="4"/>
        <v>T217-ws</v>
      </c>
      <c r="L27" s="15">
        <f t="shared" si="0"/>
        <v>44780</v>
      </c>
    </row>
    <row r="28" spans="1:12" x14ac:dyDescent="0.35">
      <c r="A28" s="35" t="s">
        <v>189</v>
      </c>
      <c r="B28" s="35" t="s">
        <v>190</v>
      </c>
      <c r="C28" s="36">
        <v>44780</v>
      </c>
      <c r="D28" s="38">
        <v>44780.71402777778</v>
      </c>
      <c r="E28" s="35">
        <v>151</v>
      </c>
      <c r="F28" s="35" t="s">
        <v>191</v>
      </c>
      <c r="G28" t="str">
        <f>VLOOKUP(E28,'Record Types'!$B$8:$C$21,2,1)</f>
        <v>Device Shutdown Finish</v>
      </c>
      <c r="H28" s="15">
        <f t="shared" si="1"/>
        <v>44780</v>
      </c>
      <c r="I28" s="16">
        <f t="shared" si="2"/>
        <v>44780.713460648149</v>
      </c>
      <c r="J28">
        <f t="shared" si="3"/>
        <v>149</v>
      </c>
      <c r="K28" t="str">
        <f t="shared" si="4"/>
        <v>T217-ws</v>
      </c>
      <c r="L28" s="15">
        <f t="shared" si="0"/>
        <v>44780</v>
      </c>
    </row>
    <row r="29" spans="1:12" x14ac:dyDescent="0.35">
      <c r="A29" s="35" t="s">
        <v>176</v>
      </c>
      <c r="B29" s="35" t="s">
        <v>192</v>
      </c>
      <c r="C29" s="36">
        <v>44780</v>
      </c>
      <c r="D29" s="38">
        <v>44780.713831018518</v>
      </c>
      <c r="E29" s="35">
        <v>156</v>
      </c>
      <c r="F29" s="14"/>
      <c r="G29" t="str">
        <f>VLOOKUP(E29,'Record Types'!$B$8:$C$21,2,1)</f>
        <v>PowerDown Or Network Disconnect Discovered</v>
      </c>
      <c r="H29" s="15">
        <f t="shared" si="1"/>
        <v>44780</v>
      </c>
      <c r="I29" s="16">
        <f t="shared" si="2"/>
        <v>44780.71366898148</v>
      </c>
      <c r="J29">
        <f t="shared" si="3"/>
        <v>151</v>
      </c>
      <c r="K29" t="str">
        <f t="shared" si="4"/>
        <v>S226-ws</v>
      </c>
      <c r="L29" s="15">
        <f t="shared" si="0"/>
        <v>44780</v>
      </c>
    </row>
    <row r="30" spans="1:12" x14ac:dyDescent="0.35">
      <c r="A30" s="35" t="s">
        <v>176</v>
      </c>
      <c r="B30" s="35" t="s">
        <v>192</v>
      </c>
      <c r="C30" s="36">
        <v>44780</v>
      </c>
      <c r="D30" s="38">
        <v>44780.71366898148</v>
      </c>
      <c r="E30" s="35">
        <v>151</v>
      </c>
      <c r="F30" s="35" t="s">
        <v>193</v>
      </c>
      <c r="G30" t="str">
        <f>VLOOKUP(E30,'Record Types'!$B$8:$C$21,2,1)</f>
        <v>Device Shutdown Finish</v>
      </c>
      <c r="H30" s="15">
        <f t="shared" si="1"/>
        <v>44780</v>
      </c>
      <c r="I30" s="16">
        <f t="shared" si="2"/>
        <v>44780.712812500002</v>
      </c>
      <c r="J30">
        <f t="shared" si="3"/>
        <v>149</v>
      </c>
      <c r="K30" t="str">
        <f t="shared" si="4"/>
        <v>S226-ws</v>
      </c>
      <c r="L30" s="15">
        <f t="shared" si="0"/>
        <v>44780</v>
      </c>
    </row>
    <row r="31" spans="1:12" x14ac:dyDescent="0.35">
      <c r="A31" s="35" t="s">
        <v>189</v>
      </c>
      <c r="B31" s="35" t="s">
        <v>190</v>
      </c>
      <c r="C31" s="36">
        <v>44780</v>
      </c>
      <c r="D31" s="38">
        <v>44780.713460648149</v>
      </c>
      <c r="E31" s="35">
        <v>149</v>
      </c>
      <c r="F31" s="35" t="s">
        <v>191</v>
      </c>
      <c r="G31" t="str">
        <f>VLOOKUP(E31,'Record Types'!$B$8:$C$21,2,1)</f>
        <v>Device Shutdown Start</v>
      </c>
      <c r="H31" s="15">
        <f t="shared" si="1"/>
        <v>44780</v>
      </c>
      <c r="I31" s="16">
        <f t="shared" si="2"/>
        <v>44780.712800925925</v>
      </c>
      <c r="J31">
        <f t="shared" si="3"/>
        <v>144</v>
      </c>
      <c r="K31" t="str">
        <f t="shared" si="4"/>
        <v>CanOnTor/nEmpM</v>
      </c>
      <c r="L31" s="15">
        <f t="shared" si="0"/>
        <v>44780</v>
      </c>
    </row>
    <row r="32" spans="1:12" x14ac:dyDescent="0.35">
      <c r="A32" s="35" t="s">
        <v>176</v>
      </c>
      <c r="B32" s="35" t="s">
        <v>192</v>
      </c>
      <c r="C32" s="36">
        <v>44780</v>
      </c>
      <c r="D32" s="38">
        <v>44780.712812500002</v>
      </c>
      <c r="E32" s="35">
        <v>149</v>
      </c>
      <c r="F32" s="35" t="s">
        <v>193</v>
      </c>
      <c r="G32" t="str">
        <f>VLOOKUP(E32,'Record Types'!$B$8:$C$21,2,1)</f>
        <v>Device Shutdown Start</v>
      </c>
      <c r="H32" s="15">
        <f t="shared" si="1"/>
        <v>44780</v>
      </c>
      <c r="I32" s="16">
        <f t="shared" si="2"/>
        <v>44780.712222222224</v>
      </c>
      <c r="J32">
        <f t="shared" si="3"/>
        <v>144</v>
      </c>
      <c r="K32" t="str">
        <f t="shared" si="4"/>
        <v>CanOnWat/jEmpB</v>
      </c>
      <c r="L32" s="15">
        <f t="shared" si="0"/>
        <v>44780</v>
      </c>
    </row>
    <row r="33" spans="1:12" x14ac:dyDescent="0.35">
      <c r="A33" s="35" t="s">
        <v>189</v>
      </c>
      <c r="B33" s="35" t="s">
        <v>190</v>
      </c>
      <c r="C33" s="36">
        <v>44780</v>
      </c>
      <c r="D33" s="38">
        <v>44780.712800925925</v>
      </c>
      <c r="E33" s="35">
        <v>144</v>
      </c>
      <c r="F33" s="35" t="s">
        <v>194</v>
      </c>
      <c r="G33" t="str">
        <f>VLOOKUP(E33,'Record Types'!$B$8:$C$21,2,1)</f>
        <v>User Logout is Good</v>
      </c>
      <c r="H33" s="15">
        <f t="shared" si="1"/>
        <v>44780</v>
      </c>
      <c r="I33" s="16">
        <f t="shared" si="2"/>
        <v>44780.711539351854</v>
      </c>
      <c r="J33">
        <f t="shared" si="3"/>
        <v>139</v>
      </c>
      <c r="K33" t="str">
        <f t="shared" si="4"/>
        <v>CanOnTor/nEmpM,T217-ws</v>
      </c>
      <c r="L33" s="15">
        <f t="shared" si="0"/>
        <v>44780</v>
      </c>
    </row>
    <row r="34" spans="1:12" x14ac:dyDescent="0.35">
      <c r="A34" s="35" t="s">
        <v>176</v>
      </c>
      <c r="B34" s="35" t="s">
        <v>192</v>
      </c>
      <c r="C34" s="36">
        <v>44780</v>
      </c>
      <c r="D34" s="38">
        <v>44780.712222222224</v>
      </c>
      <c r="E34" s="35">
        <v>144</v>
      </c>
      <c r="F34" s="35" t="s">
        <v>195</v>
      </c>
      <c r="G34" t="str">
        <f>VLOOKUP(E34,'Record Types'!$B$8:$C$21,2,1)</f>
        <v>User Logout is Good</v>
      </c>
      <c r="H34" s="15">
        <f t="shared" si="1"/>
        <v>44780</v>
      </c>
      <c r="I34" s="16">
        <f t="shared" si="2"/>
        <v>44780.711724537039</v>
      </c>
      <c r="J34">
        <f t="shared" si="3"/>
        <v>139</v>
      </c>
      <c r="K34" t="str">
        <f t="shared" si="4"/>
        <v>CanOnWat/jEmpB,S226-ws</v>
      </c>
      <c r="L34" s="15">
        <f t="shared" si="0"/>
        <v>44780</v>
      </c>
    </row>
    <row r="35" spans="1:12" x14ac:dyDescent="0.35">
      <c r="A35" s="35" t="s">
        <v>176</v>
      </c>
      <c r="B35" s="35" t="s">
        <v>196</v>
      </c>
      <c r="C35" s="36">
        <v>44780</v>
      </c>
      <c r="D35" s="38">
        <v>44780.711886574078</v>
      </c>
      <c r="E35" s="35">
        <v>156</v>
      </c>
      <c r="F35" s="14"/>
      <c r="G35" t="str">
        <f>VLOOKUP(E35,'Record Types'!$B$8:$C$21,2,1)</f>
        <v>PowerDown Or Network Disconnect Discovered</v>
      </c>
      <c r="H35" s="15">
        <f t="shared" si="1"/>
        <v>44780</v>
      </c>
      <c r="I35" s="16">
        <f t="shared" si="2"/>
        <v>44780.711724537039</v>
      </c>
      <c r="J35">
        <f t="shared" si="3"/>
        <v>144</v>
      </c>
      <c r="K35" t="str">
        <f t="shared" si="4"/>
        <v>CanOnWat/lEmpA</v>
      </c>
      <c r="L35" s="15">
        <f t="shared" si="0"/>
        <v>44780</v>
      </c>
    </row>
    <row r="36" spans="1:12" x14ac:dyDescent="0.35">
      <c r="A36" s="35" t="s">
        <v>176</v>
      </c>
      <c r="B36" s="35" t="s">
        <v>192</v>
      </c>
      <c r="C36" s="36">
        <v>44780</v>
      </c>
      <c r="D36" s="38">
        <v>44780.711724537039</v>
      </c>
      <c r="E36" s="35">
        <v>139</v>
      </c>
      <c r="F36" s="35" t="s">
        <v>197</v>
      </c>
      <c r="G36" t="str">
        <f>VLOOKUP(E36,'Record Types'!$B$8:$C$21,2,1)</f>
        <v>User Logout Start</v>
      </c>
      <c r="H36" s="15" t="e">
        <f t="shared" si="1"/>
        <v>#N/A</v>
      </c>
      <c r="I36" s="16" t="e">
        <f t="shared" si="2"/>
        <v>#N/A</v>
      </c>
      <c r="J36" t="e">
        <f t="shared" si="3"/>
        <v>#N/A</v>
      </c>
      <c r="K36" t="e">
        <f t="shared" si="4"/>
        <v>#N/A</v>
      </c>
      <c r="L36" s="15">
        <f t="shared" si="0"/>
        <v>44780</v>
      </c>
    </row>
    <row r="37" spans="1:12" x14ac:dyDescent="0.35">
      <c r="A37" s="35" t="s">
        <v>176</v>
      </c>
      <c r="B37" s="35" t="s">
        <v>196</v>
      </c>
      <c r="C37" s="36">
        <v>44780</v>
      </c>
      <c r="D37" s="38">
        <v>44780.711724537039</v>
      </c>
      <c r="E37" s="35">
        <v>144</v>
      </c>
      <c r="F37" s="35" t="s">
        <v>198</v>
      </c>
      <c r="G37" t="str">
        <f>VLOOKUP(E37,'Record Types'!$B$8:$C$21,2,1)</f>
        <v>User Logout is Good</v>
      </c>
      <c r="H37" s="15">
        <f t="shared" si="1"/>
        <v>44780</v>
      </c>
      <c r="I37" s="16">
        <f t="shared" si="2"/>
        <v>44780.711238425924</v>
      </c>
      <c r="J37">
        <f t="shared" si="3"/>
        <v>139</v>
      </c>
      <c r="K37" t="str">
        <f t="shared" si="4"/>
        <v>CanOnWat/lEmpA</v>
      </c>
      <c r="L37" s="15">
        <f t="shared" si="0"/>
        <v>44780</v>
      </c>
    </row>
    <row r="38" spans="1:12" x14ac:dyDescent="0.35">
      <c r="A38" s="35" t="s">
        <v>189</v>
      </c>
      <c r="B38" s="35" t="s">
        <v>190</v>
      </c>
      <c r="C38" s="36">
        <v>44780</v>
      </c>
      <c r="D38" s="38">
        <v>44780.711539351854</v>
      </c>
      <c r="E38" s="35">
        <v>139</v>
      </c>
      <c r="F38" s="35" t="s">
        <v>199</v>
      </c>
      <c r="G38" t="str">
        <f>VLOOKUP(E38,'Record Types'!$B$8:$C$21,2,1)</f>
        <v>User Logout Start</v>
      </c>
      <c r="H38" s="15" t="e">
        <f t="shared" si="1"/>
        <v>#N/A</v>
      </c>
      <c r="I38" s="16" t="e">
        <f t="shared" si="2"/>
        <v>#N/A</v>
      </c>
      <c r="J38" t="e">
        <f t="shared" si="3"/>
        <v>#N/A</v>
      </c>
      <c r="K38" t="e">
        <f t="shared" si="4"/>
        <v>#N/A</v>
      </c>
      <c r="L38" s="15">
        <f t="shared" si="0"/>
        <v>44780</v>
      </c>
    </row>
    <row r="39" spans="1:12" x14ac:dyDescent="0.35">
      <c r="A39" s="35" t="s">
        <v>189</v>
      </c>
      <c r="B39" s="35" t="s">
        <v>200</v>
      </c>
      <c r="C39" s="36">
        <v>44780</v>
      </c>
      <c r="D39" s="38">
        <v>44780.711527777778</v>
      </c>
      <c r="E39" s="35">
        <v>156</v>
      </c>
      <c r="F39" s="14"/>
      <c r="G39" t="str">
        <f>VLOOKUP(E39,'Record Types'!$B$8:$C$21,2,1)</f>
        <v>PowerDown Or Network Disconnect Discovered</v>
      </c>
      <c r="H39" s="15">
        <f t="shared" si="1"/>
        <v>44780</v>
      </c>
      <c r="I39" s="16">
        <f t="shared" si="2"/>
        <v>44780.711377314816</v>
      </c>
      <c r="J39">
        <f t="shared" si="3"/>
        <v>151</v>
      </c>
      <c r="K39" t="str">
        <f t="shared" si="4"/>
        <v>A132-ws</v>
      </c>
      <c r="L39" s="15">
        <f t="shared" si="0"/>
        <v>44780</v>
      </c>
    </row>
    <row r="40" spans="1:12" x14ac:dyDescent="0.35">
      <c r="A40" s="35" t="s">
        <v>189</v>
      </c>
      <c r="B40" s="35" t="s">
        <v>200</v>
      </c>
      <c r="C40" s="36">
        <v>44780</v>
      </c>
      <c r="D40" s="38">
        <v>44780.711377314816</v>
      </c>
      <c r="E40" s="35">
        <v>151</v>
      </c>
      <c r="F40" s="35" t="s">
        <v>201</v>
      </c>
      <c r="G40" t="str">
        <f>VLOOKUP(E40,'Record Types'!$B$8:$C$21,2,1)</f>
        <v>Device Shutdown Finish</v>
      </c>
      <c r="H40" s="15">
        <f t="shared" si="1"/>
        <v>44780</v>
      </c>
      <c r="I40" s="16">
        <f t="shared" si="2"/>
        <v>44780.711018518516</v>
      </c>
      <c r="J40">
        <f t="shared" si="3"/>
        <v>149</v>
      </c>
      <c r="K40" t="str">
        <f t="shared" si="4"/>
        <v>A132-ws</v>
      </c>
      <c r="L40" s="15">
        <f t="shared" si="0"/>
        <v>44780</v>
      </c>
    </row>
    <row r="41" spans="1:12" x14ac:dyDescent="0.35">
      <c r="A41" s="35" t="s">
        <v>176</v>
      </c>
      <c r="B41" s="35" t="s">
        <v>196</v>
      </c>
      <c r="C41" s="36">
        <v>44780</v>
      </c>
      <c r="D41" s="38">
        <v>44780.711238425924</v>
      </c>
      <c r="E41" s="35">
        <v>139</v>
      </c>
      <c r="F41" s="35" t="s">
        <v>198</v>
      </c>
      <c r="G41" t="str">
        <f>VLOOKUP(E41,'Record Types'!$B$8:$C$21,2,1)</f>
        <v>User Logout Start</v>
      </c>
      <c r="H41" s="15" t="e">
        <f t="shared" si="1"/>
        <v>#N/A</v>
      </c>
      <c r="I41" s="16" t="e">
        <f t="shared" si="2"/>
        <v>#N/A</v>
      </c>
      <c r="J41" t="e">
        <f t="shared" si="3"/>
        <v>#N/A</v>
      </c>
      <c r="K41" t="e">
        <f t="shared" si="4"/>
        <v>#N/A</v>
      </c>
      <c r="L41" s="15">
        <f t="shared" si="0"/>
        <v>44780</v>
      </c>
    </row>
    <row r="42" spans="1:12" x14ac:dyDescent="0.35">
      <c r="A42" s="35" t="s">
        <v>189</v>
      </c>
      <c r="B42" s="35" t="s">
        <v>200</v>
      </c>
      <c r="C42" s="36">
        <v>44780</v>
      </c>
      <c r="D42" s="38">
        <v>44780.711018518516</v>
      </c>
      <c r="E42" s="35">
        <v>149</v>
      </c>
      <c r="F42" s="35" t="s">
        <v>201</v>
      </c>
      <c r="G42" t="str">
        <f>VLOOKUP(E42,'Record Types'!$B$8:$C$21,2,1)</f>
        <v>Device Shutdown Start</v>
      </c>
      <c r="H42" s="15">
        <f t="shared" si="1"/>
        <v>44780</v>
      </c>
      <c r="I42" s="16">
        <f t="shared" si="2"/>
        <v>44780.710694444446</v>
      </c>
      <c r="J42">
        <f t="shared" si="3"/>
        <v>144</v>
      </c>
      <c r="K42" t="str">
        <f t="shared" si="4"/>
        <v>CanOnTor/tEmpK</v>
      </c>
      <c r="L42" s="15">
        <f t="shared" si="0"/>
        <v>44780</v>
      </c>
    </row>
    <row r="43" spans="1:12" x14ac:dyDescent="0.35">
      <c r="A43" s="35" t="s">
        <v>189</v>
      </c>
      <c r="B43" s="35" t="s">
        <v>200</v>
      </c>
      <c r="C43" s="36">
        <v>44780</v>
      </c>
      <c r="D43" s="38">
        <v>44780.710694444446</v>
      </c>
      <c r="E43" s="35">
        <v>144</v>
      </c>
      <c r="F43" s="35" t="s">
        <v>202</v>
      </c>
      <c r="G43" t="str">
        <f>VLOOKUP(E43,'Record Types'!$B$8:$C$21,2,1)</f>
        <v>User Logout is Good</v>
      </c>
      <c r="H43" s="15">
        <f t="shared" si="1"/>
        <v>44780</v>
      </c>
      <c r="I43" s="16">
        <f t="shared" si="2"/>
        <v>44780.71020833333</v>
      </c>
      <c r="J43">
        <f t="shared" si="3"/>
        <v>139</v>
      </c>
      <c r="K43" t="str">
        <f t="shared" si="4"/>
        <v>CanOnTor/tEmpK,A132-ws</v>
      </c>
      <c r="L43" s="15">
        <f t="shared" si="0"/>
        <v>44780</v>
      </c>
    </row>
    <row r="44" spans="1:12" x14ac:dyDescent="0.35">
      <c r="A44" s="35" t="s">
        <v>189</v>
      </c>
      <c r="B44" s="35" t="s">
        <v>200</v>
      </c>
      <c r="C44" s="36">
        <v>44780</v>
      </c>
      <c r="D44" s="38">
        <v>44780.71020833333</v>
      </c>
      <c r="E44" s="35">
        <v>139</v>
      </c>
      <c r="F44" s="35" t="s">
        <v>203</v>
      </c>
      <c r="G44" t="str">
        <f>VLOOKUP(E44,'Record Types'!$B$8:$C$21,2,1)</f>
        <v>User Logout Start</v>
      </c>
      <c r="H44" s="15" t="e">
        <f t="shared" si="1"/>
        <v>#N/A</v>
      </c>
      <c r="I44" s="16" t="e">
        <f t="shared" si="2"/>
        <v>#N/A</v>
      </c>
      <c r="J44" t="e">
        <f t="shared" si="3"/>
        <v>#N/A</v>
      </c>
      <c r="K44" t="e">
        <f t="shared" si="4"/>
        <v>#N/A</v>
      </c>
      <c r="L44" s="15" t="e">
        <f t="shared" si="0"/>
        <v>#N/A</v>
      </c>
    </row>
    <row r="45" spans="1:12" x14ac:dyDescent="0.35">
      <c r="A45" s="35" t="s">
        <v>189</v>
      </c>
      <c r="B45" s="35" t="s">
        <v>204</v>
      </c>
      <c r="C45" s="36">
        <v>44780</v>
      </c>
      <c r="D45" s="38">
        <v>44780.708587962959</v>
      </c>
      <c r="E45" s="35">
        <v>156</v>
      </c>
      <c r="F45" s="14"/>
      <c r="G45" t="str">
        <f>VLOOKUP(E45,'Record Types'!$B$8:$C$21,2,1)</f>
        <v>PowerDown Or Network Disconnect Discovered</v>
      </c>
      <c r="H45" s="15">
        <f t="shared" si="1"/>
        <v>44780</v>
      </c>
      <c r="I45" s="16">
        <f t="shared" si="2"/>
        <v>44780.708437499998</v>
      </c>
      <c r="J45">
        <f t="shared" si="3"/>
        <v>144</v>
      </c>
      <c r="K45" t="str">
        <f t="shared" si="4"/>
        <v>CanOnTor/sEmpX</v>
      </c>
      <c r="L45" s="15">
        <f t="shared" si="0"/>
        <v>44780</v>
      </c>
    </row>
    <row r="46" spans="1:12" x14ac:dyDescent="0.35">
      <c r="A46" s="35" t="s">
        <v>189</v>
      </c>
      <c r="B46" s="35" t="s">
        <v>205</v>
      </c>
      <c r="C46" s="36">
        <v>44780</v>
      </c>
      <c r="D46" s="38">
        <v>44780.708437499998</v>
      </c>
      <c r="E46" s="35">
        <v>156</v>
      </c>
      <c r="F46" s="14"/>
      <c r="G46" t="str">
        <f>VLOOKUP(E46,'Record Types'!$B$8:$C$21,2,1)</f>
        <v>PowerDown Or Network Disconnect Discovered</v>
      </c>
      <c r="H46" s="15">
        <f t="shared" si="1"/>
        <v>44780</v>
      </c>
      <c r="I46" s="16">
        <f t="shared" si="2"/>
        <v>44780.708310185182</v>
      </c>
      <c r="J46">
        <f t="shared" si="3"/>
        <v>144</v>
      </c>
      <c r="K46" t="str">
        <f t="shared" si="4"/>
        <v>CanOnTor/jEmpG</v>
      </c>
      <c r="L46" s="15">
        <f t="shared" si="0"/>
        <v>44780</v>
      </c>
    </row>
    <row r="47" spans="1:12" x14ac:dyDescent="0.35">
      <c r="A47" s="35" t="s">
        <v>189</v>
      </c>
      <c r="B47" s="35" t="s">
        <v>204</v>
      </c>
      <c r="C47" s="36">
        <v>44780</v>
      </c>
      <c r="D47" s="38">
        <v>44780.708437499998</v>
      </c>
      <c r="E47" s="35">
        <v>144</v>
      </c>
      <c r="F47" s="35" t="s">
        <v>206</v>
      </c>
      <c r="G47" t="str">
        <f>VLOOKUP(E47,'Record Types'!$B$8:$C$21,2,1)</f>
        <v>User Logout is Good</v>
      </c>
      <c r="H47" s="15">
        <f t="shared" si="1"/>
        <v>44780</v>
      </c>
      <c r="I47" s="16">
        <f t="shared" si="2"/>
        <v>44780.708067129628</v>
      </c>
      <c r="J47">
        <f t="shared" si="3"/>
        <v>139</v>
      </c>
      <c r="K47" t="str">
        <f t="shared" si="4"/>
        <v>CanOnTor/sEmpX</v>
      </c>
      <c r="L47" s="15">
        <f t="shared" si="0"/>
        <v>44780</v>
      </c>
    </row>
    <row r="48" spans="1:12" x14ac:dyDescent="0.35">
      <c r="A48" s="35" t="s">
        <v>189</v>
      </c>
      <c r="B48" s="35" t="s">
        <v>205</v>
      </c>
      <c r="C48" s="36">
        <v>44780</v>
      </c>
      <c r="D48" s="38">
        <v>44780.708310185182</v>
      </c>
      <c r="E48" s="35">
        <v>144</v>
      </c>
      <c r="F48" s="35" t="s">
        <v>207</v>
      </c>
      <c r="G48" t="str">
        <f>VLOOKUP(E48,'Record Types'!$B$8:$C$21,2,1)</f>
        <v>User Logout is Good</v>
      </c>
      <c r="H48" s="15">
        <f t="shared" si="1"/>
        <v>44780</v>
      </c>
      <c r="I48" s="16">
        <f t="shared" si="2"/>
        <v>44780.707824074074</v>
      </c>
      <c r="J48">
        <f t="shared" si="3"/>
        <v>139</v>
      </c>
      <c r="K48" t="str">
        <f t="shared" si="4"/>
        <v>CanOnTor/jEmpG</v>
      </c>
      <c r="L48" s="15" t="e">
        <f t="shared" si="0"/>
        <v>#N/A</v>
      </c>
    </row>
    <row r="49" spans="1:12" x14ac:dyDescent="0.35">
      <c r="A49" s="35" t="s">
        <v>189</v>
      </c>
      <c r="B49" s="35" t="s">
        <v>204</v>
      </c>
      <c r="C49" s="36">
        <v>44780</v>
      </c>
      <c r="D49" s="38">
        <v>44780.708067129628</v>
      </c>
      <c r="E49" s="35">
        <v>139</v>
      </c>
      <c r="F49" s="35" t="s">
        <v>206</v>
      </c>
      <c r="G49" t="str">
        <f>VLOOKUP(E49,'Record Types'!$B$8:$C$21,2,1)</f>
        <v>User Logout Start</v>
      </c>
      <c r="H49" s="15" t="e">
        <f t="shared" si="1"/>
        <v>#N/A</v>
      </c>
      <c r="I49" s="16" t="e">
        <f t="shared" si="2"/>
        <v>#N/A</v>
      </c>
      <c r="J49" t="e">
        <f t="shared" si="3"/>
        <v>#N/A</v>
      </c>
      <c r="K49" t="e">
        <f t="shared" si="4"/>
        <v>#N/A</v>
      </c>
      <c r="L49" s="15">
        <f t="shared" si="0"/>
        <v>44780</v>
      </c>
    </row>
    <row r="50" spans="1:12" x14ac:dyDescent="0.35">
      <c r="A50" s="35" t="s">
        <v>176</v>
      </c>
      <c r="B50" s="35" t="s">
        <v>208</v>
      </c>
      <c r="C50" s="36">
        <v>44780</v>
      </c>
      <c r="D50" s="38">
        <v>44780.707986111112</v>
      </c>
      <c r="E50" s="35">
        <v>156</v>
      </c>
      <c r="F50" s="14"/>
      <c r="G50" t="str">
        <f>VLOOKUP(E50,'Record Types'!$B$8:$C$21,2,1)</f>
        <v>PowerDown Or Network Disconnect Discovered</v>
      </c>
      <c r="H50" s="15">
        <f t="shared" si="1"/>
        <v>44780</v>
      </c>
      <c r="I50" s="16">
        <f t="shared" si="2"/>
        <v>44780.707835648151</v>
      </c>
      <c r="J50">
        <f t="shared" si="3"/>
        <v>151</v>
      </c>
      <c r="K50" t="str">
        <f t="shared" si="4"/>
        <v>A182-ws</v>
      </c>
      <c r="L50" s="15">
        <f t="shared" si="0"/>
        <v>44780</v>
      </c>
    </row>
    <row r="51" spans="1:12" x14ac:dyDescent="0.35">
      <c r="A51" s="35" t="s">
        <v>176</v>
      </c>
      <c r="B51" s="35" t="s">
        <v>208</v>
      </c>
      <c r="C51" s="36">
        <v>44780</v>
      </c>
      <c r="D51" s="38">
        <v>44780.707835648151</v>
      </c>
      <c r="E51" s="35">
        <v>151</v>
      </c>
      <c r="F51" s="35" t="s">
        <v>209</v>
      </c>
      <c r="G51" t="str">
        <f>VLOOKUP(E51,'Record Types'!$B$8:$C$21,2,1)</f>
        <v>Device Shutdown Finish</v>
      </c>
      <c r="H51" s="15">
        <f t="shared" si="1"/>
        <v>44780</v>
      </c>
      <c r="I51" s="16">
        <f t="shared" si="2"/>
        <v>44780.707199074073</v>
      </c>
      <c r="J51">
        <f t="shared" si="3"/>
        <v>149</v>
      </c>
      <c r="K51" t="str">
        <f t="shared" si="4"/>
        <v>A182-ws</v>
      </c>
      <c r="L51" s="15">
        <f t="shared" si="0"/>
        <v>44780</v>
      </c>
    </row>
    <row r="52" spans="1:12" x14ac:dyDescent="0.35">
      <c r="A52" s="35" t="s">
        <v>189</v>
      </c>
      <c r="B52" s="35" t="s">
        <v>205</v>
      </c>
      <c r="C52" s="36">
        <v>44780</v>
      </c>
      <c r="D52" s="38">
        <v>44780.707824074074</v>
      </c>
      <c r="E52" s="35">
        <v>139</v>
      </c>
      <c r="F52" s="35" t="s">
        <v>207</v>
      </c>
      <c r="G52" t="str">
        <f>VLOOKUP(E52,'Record Types'!$B$8:$C$21,2,1)</f>
        <v>User Logout Start</v>
      </c>
      <c r="H52" s="15" t="e">
        <f t="shared" si="1"/>
        <v>#N/A</v>
      </c>
      <c r="I52" s="16" t="e">
        <f t="shared" si="2"/>
        <v>#N/A</v>
      </c>
      <c r="J52" t="e">
        <f t="shared" si="3"/>
        <v>#N/A</v>
      </c>
      <c r="K52" t="e">
        <f t="shared" si="4"/>
        <v>#N/A</v>
      </c>
      <c r="L52" s="15" t="e">
        <f t="shared" si="0"/>
        <v>#N/A</v>
      </c>
    </row>
    <row r="53" spans="1:12" x14ac:dyDescent="0.35">
      <c r="A53" s="35" t="s">
        <v>176</v>
      </c>
      <c r="B53" s="35" t="s">
        <v>208</v>
      </c>
      <c r="C53" s="36">
        <v>44780</v>
      </c>
      <c r="D53" s="38">
        <v>44780.707199074073</v>
      </c>
      <c r="E53" s="35">
        <v>149</v>
      </c>
      <c r="F53" s="35" t="s">
        <v>209</v>
      </c>
      <c r="G53" t="str">
        <f>VLOOKUP(E53,'Record Types'!$B$8:$C$21,2,1)</f>
        <v>Device Shutdown Start</v>
      </c>
      <c r="H53" s="15">
        <f t="shared" si="1"/>
        <v>44780</v>
      </c>
      <c r="I53" s="16">
        <f t="shared" si="2"/>
        <v>44780.706331018519</v>
      </c>
      <c r="J53">
        <f t="shared" si="3"/>
        <v>144</v>
      </c>
      <c r="K53" t="str">
        <f t="shared" si="4"/>
        <v>CanOnWat/sEmpX</v>
      </c>
      <c r="L53" s="15">
        <f t="shared" si="0"/>
        <v>44780</v>
      </c>
    </row>
    <row r="54" spans="1:12" x14ac:dyDescent="0.35">
      <c r="A54" s="35" t="s">
        <v>176</v>
      </c>
      <c r="B54" s="35" t="s">
        <v>208</v>
      </c>
      <c r="C54" s="36">
        <v>44780</v>
      </c>
      <c r="D54" s="38">
        <v>44780.706331018519</v>
      </c>
      <c r="E54" s="35">
        <v>144</v>
      </c>
      <c r="F54" s="35" t="s">
        <v>210</v>
      </c>
      <c r="G54" t="str">
        <f>VLOOKUP(E54,'Record Types'!$B$8:$C$21,2,1)</f>
        <v>User Logout is Good</v>
      </c>
      <c r="H54" s="15">
        <f t="shared" si="1"/>
        <v>44780</v>
      </c>
      <c r="I54" s="16">
        <f t="shared" si="2"/>
        <v>44780.70585648148</v>
      </c>
      <c r="J54">
        <f t="shared" si="3"/>
        <v>139</v>
      </c>
      <c r="K54" t="str">
        <f t="shared" si="4"/>
        <v>CanOnWat/sEmpX,A182-ws</v>
      </c>
      <c r="L54" s="15">
        <f t="shared" si="0"/>
        <v>44780</v>
      </c>
    </row>
    <row r="55" spans="1:12" x14ac:dyDescent="0.35">
      <c r="A55" s="35" t="s">
        <v>176</v>
      </c>
      <c r="B55" s="35" t="s">
        <v>208</v>
      </c>
      <c r="C55" s="36">
        <v>44780</v>
      </c>
      <c r="D55" s="38">
        <v>44780.70585648148</v>
      </c>
      <c r="E55" s="35">
        <v>139</v>
      </c>
      <c r="F55" s="35" t="s">
        <v>211</v>
      </c>
      <c r="G55" t="str">
        <f>VLOOKUP(E55,'Record Types'!$B$8:$C$21,2,1)</f>
        <v>User Logout Start</v>
      </c>
      <c r="H55" s="15" t="e">
        <f t="shared" si="1"/>
        <v>#N/A</v>
      </c>
      <c r="I55" s="16" t="e">
        <f t="shared" si="2"/>
        <v>#N/A</v>
      </c>
      <c r="J55" t="e">
        <f t="shared" si="3"/>
        <v>#N/A</v>
      </c>
      <c r="K55" t="e">
        <f t="shared" si="4"/>
        <v>#N/A</v>
      </c>
      <c r="L55" s="15">
        <f t="shared" si="0"/>
        <v>44780</v>
      </c>
    </row>
    <row r="56" spans="1:12" x14ac:dyDescent="0.35">
      <c r="A56" s="35" t="s">
        <v>189</v>
      </c>
      <c r="B56" s="35" t="s">
        <v>212</v>
      </c>
      <c r="C56" s="36">
        <v>44780</v>
      </c>
      <c r="D56" s="38">
        <v>44780.705000000002</v>
      </c>
      <c r="E56" s="35">
        <v>156</v>
      </c>
      <c r="F56" s="14"/>
      <c r="G56" t="str">
        <f>VLOOKUP(E56,'Record Types'!$B$8:$C$21,2,1)</f>
        <v>PowerDown Or Network Disconnect Discovered</v>
      </c>
      <c r="H56" s="15">
        <f t="shared" si="1"/>
        <v>44780</v>
      </c>
      <c r="I56" s="16">
        <f t="shared" si="2"/>
        <v>44780.704884259256</v>
      </c>
      <c r="J56">
        <f t="shared" si="3"/>
        <v>151</v>
      </c>
      <c r="K56" t="str">
        <f t="shared" si="4"/>
        <v>F110-ws</v>
      </c>
      <c r="L56" s="15">
        <f t="shared" si="0"/>
        <v>44780</v>
      </c>
    </row>
    <row r="57" spans="1:12" x14ac:dyDescent="0.35">
      <c r="A57" s="35" t="s">
        <v>189</v>
      </c>
      <c r="B57" s="35" t="s">
        <v>212</v>
      </c>
      <c r="C57" s="36">
        <v>44780</v>
      </c>
      <c r="D57" s="38">
        <v>44780.704884259256</v>
      </c>
      <c r="E57" s="35">
        <v>151</v>
      </c>
      <c r="F57" s="35" t="s">
        <v>213</v>
      </c>
      <c r="G57" t="str">
        <f>VLOOKUP(E57,'Record Types'!$B$8:$C$21,2,1)</f>
        <v>Device Shutdown Finish</v>
      </c>
      <c r="H57" s="15">
        <f t="shared" si="1"/>
        <v>44780</v>
      </c>
      <c r="I57" s="16">
        <f t="shared" si="2"/>
        <v>44780.704398148147</v>
      </c>
      <c r="J57">
        <f t="shared" si="3"/>
        <v>149</v>
      </c>
      <c r="K57" t="str">
        <f t="shared" si="4"/>
        <v>F110-ws</v>
      </c>
      <c r="L57" s="15">
        <f t="shared" si="0"/>
        <v>44780</v>
      </c>
    </row>
    <row r="58" spans="1:12" x14ac:dyDescent="0.35">
      <c r="A58" s="35" t="s">
        <v>189</v>
      </c>
      <c r="B58" s="35" t="s">
        <v>212</v>
      </c>
      <c r="C58" s="36">
        <v>44780</v>
      </c>
      <c r="D58" s="38">
        <v>44780.704398148147</v>
      </c>
      <c r="E58" s="35">
        <v>149</v>
      </c>
      <c r="F58" s="35" t="s">
        <v>213</v>
      </c>
      <c r="G58" t="str">
        <f>VLOOKUP(E58,'Record Types'!$B$8:$C$21,2,1)</f>
        <v>Device Shutdown Start</v>
      </c>
      <c r="H58" s="15">
        <f t="shared" si="1"/>
        <v>44780</v>
      </c>
      <c r="I58" s="16">
        <f t="shared" si="2"/>
        <v>44780.703541666669</v>
      </c>
      <c r="J58">
        <f t="shared" si="3"/>
        <v>144</v>
      </c>
      <c r="K58" t="str">
        <f t="shared" si="4"/>
        <v>CanOnTor/nEmpU</v>
      </c>
      <c r="L58" s="15">
        <f t="shared" si="0"/>
        <v>44780</v>
      </c>
    </row>
    <row r="59" spans="1:12" x14ac:dyDescent="0.35">
      <c r="A59" s="35" t="s">
        <v>189</v>
      </c>
      <c r="B59" s="35" t="s">
        <v>212</v>
      </c>
      <c r="C59" s="36">
        <v>44780</v>
      </c>
      <c r="D59" s="38">
        <v>44780.703541666669</v>
      </c>
      <c r="E59" s="35">
        <v>144</v>
      </c>
      <c r="F59" s="35" t="s">
        <v>214</v>
      </c>
      <c r="G59" t="str">
        <f>VLOOKUP(E59,'Record Types'!$B$8:$C$21,2,1)</f>
        <v>User Logout is Good</v>
      </c>
      <c r="H59" s="15">
        <f t="shared" si="1"/>
        <v>44780</v>
      </c>
      <c r="I59" s="16">
        <f t="shared" si="2"/>
        <v>44780.702349537038</v>
      </c>
      <c r="J59">
        <f t="shared" si="3"/>
        <v>139</v>
      </c>
      <c r="K59" t="str">
        <f t="shared" si="4"/>
        <v>CanOnTor/nEmpU,F110-ws</v>
      </c>
      <c r="L59" s="15">
        <f t="shared" si="0"/>
        <v>44780</v>
      </c>
    </row>
    <row r="60" spans="1:12" x14ac:dyDescent="0.35">
      <c r="A60" s="35" t="s">
        <v>176</v>
      </c>
      <c r="B60" s="35" t="s">
        <v>215</v>
      </c>
      <c r="C60" s="36">
        <v>44780</v>
      </c>
      <c r="D60" s="38">
        <v>44780.703287037039</v>
      </c>
      <c r="E60" s="35">
        <v>156</v>
      </c>
      <c r="F60" s="14"/>
      <c r="G60" t="str">
        <f>VLOOKUP(E60,'Record Types'!$B$8:$C$21,2,1)</f>
        <v>PowerDown Or Network Disconnect Discovered</v>
      </c>
      <c r="H60" s="15">
        <f t="shared" si="1"/>
        <v>44780</v>
      </c>
      <c r="I60" s="16">
        <f t="shared" si="2"/>
        <v>44780.703136574077</v>
      </c>
      <c r="J60">
        <f t="shared" si="3"/>
        <v>151</v>
      </c>
      <c r="K60" t="str">
        <f t="shared" si="4"/>
        <v>A236-ws</v>
      </c>
      <c r="L60" s="15">
        <f t="shared" si="0"/>
        <v>44780</v>
      </c>
    </row>
    <row r="61" spans="1:12" x14ac:dyDescent="0.35">
      <c r="A61" s="35" t="s">
        <v>176</v>
      </c>
      <c r="B61" s="35" t="s">
        <v>215</v>
      </c>
      <c r="C61" s="36">
        <v>44780</v>
      </c>
      <c r="D61" s="38">
        <v>44780.703136574077</v>
      </c>
      <c r="E61" s="35">
        <v>151</v>
      </c>
      <c r="F61" s="35" t="s">
        <v>216</v>
      </c>
      <c r="G61" t="str">
        <f>VLOOKUP(E61,'Record Types'!$B$8:$C$21,2,1)</f>
        <v>Device Shutdown Finish</v>
      </c>
      <c r="H61" s="15">
        <f t="shared" si="1"/>
        <v>44780</v>
      </c>
      <c r="I61" s="16">
        <f t="shared" si="2"/>
        <v>44780.702870370369</v>
      </c>
      <c r="J61">
        <f t="shared" si="3"/>
        <v>149</v>
      </c>
      <c r="K61" t="str">
        <f t="shared" si="4"/>
        <v>A236-ws</v>
      </c>
      <c r="L61" s="15">
        <f t="shared" si="0"/>
        <v>44780</v>
      </c>
    </row>
    <row r="62" spans="1:12" x14ac:dyDescent="0.35">
      <c r="A62" s="35" t="s">
        <v>176</v>
      </c>
      <c r="B62" s="35" t="s">
        <v>215</v>
      </c>
      <c r="C62" s="36">
        <v>44780</v>
      </c>
      <c r="D62" s="38">
        <v>44780.702870370369</v>
      </c>
      <c r="E62" s="35">
        <v>149</v>
      </c>
      <c r="F62" s="35" t="s">
        <v>216</v>
      </c>
      <c r="G62" t="str">
        <f>VLOOKUP(E62,'Record Types'!$B$8:$C$21,2,1)</f>
        <v>Device Shutdown Start</v>
      </c>
      <c r="H62" s="15">
        <f t="shared" si="1"/>
        <v>44780</v>
      </c>
      <c r="I62" s="16">
        <f t="shared" si="2"/>
        <v>44780.702291666668</v>
      </c>
      <c r="J62">
        <f t="shared" si="3"/>
        <v>144</v>
      </c>
      <c r="K62" t="str">
        <f t="shared" si="4"/>
        <v>CanOnWat/jEmpG</v>
      </c>
      <c r="L62" s="15" t="e">
        <f t="shared" si="0"/>
        <v>#N/A</v>
      </c>
    </row>
    <row r="63" spans="1:12" x14ac:dyDescent="0.35">
      <c r="A63" s="35" t="s">
        <v>189</v>
      </c>
      <c r="B63" s="35" t="s">
        <v>217</v>
      </c>
      <c r="C63" s="36">
        <v>44780</v>
      </c>
      <c r="D63" s="38">
        <v>44780.702465277776</v>
      </c>
      <c r="E63" s="35">
        <v>156</v>
      </c>
      <c r="F63" s="14"/>
      <c r="G63" t="str">
        <f>VLOOKUP(E63,'Record Types'!$B$8:$C$21,2,1)</f>
        <v>PowerDown Or Network Disconnect Discovered</v>
      </c>
      <c r="H63" s="15">
        <f t="shared" si="1"/>
        <v>44780</v>
      </c>
      <c r="I63" s="16">
        <f t="shared" si="2"/>
        <v>44780.702349537038</v>
      </c>
      <c r="J63">
        <f t="shared" si="3"/>
        <v>151</v>
      </c>
      <c r="K63" t="str">
        <f t="shared" si="4"/>
        <v>S194-ws</v>
      </c>
      <c r="L63" s="15">
        <f t="shared" si="0"/>
        <v>44780</v>
      </c>
    </row>
    <row r="64" spans="1:12" x14ac:dyDescent="0.35">
      <c r="A64" s="35" t="s">
        <v>189</v>
      </c>
      <c r="B64" s="35" t="s">
        <v>217</v>
      </c>
      <c r="C64" s="36">
        <v>44780</v>
      </c>
      <c r="D64" s="38">
        <v>44780.702349537038</v>
      </c>
      <c r="E64" s="35">
        <v>151</v>
      </c>
      <c r="F64" s="35" t="s">
        <v>218</v>
      </c>
      <c r="G64" t="str">
        <f>VLOOKUP(E64,'Record Types'!$B$8:$C$21,2,1)</f>
        <v>Device Shutdown Finish</v>
      </c>
      <c r="H64" s="15">
        <f t="shared" si="1"/>
        <v>44780</v>
      </c>
      <c r="I64" s="16">
        <f t="shared" si="2"/>
        <v>44780.70208333333</v>
      </c>
      <c r="J64">
        <f t="shared" si="3"/>
        <v>149</v>
      </c>
      <c r="K64" t="str">
        <f t="shared" si="4"/>
        <v>S194-ws</v>
      </c>
      <c r="L64" s="15">
        <f t="shared" si="0"/>
        <v>44780</v>
      </c>
    </row>
    <row r="65" spans="1:12" x14ac:dyDescent="0.35">
      <c r="A65" s="35" t="s">
        <v>189</v>
      </c>
      <c r="B65" s="35" t="s">
        <v>212</v>
      </c>
      <c r="C65" s="36">
        <v>44780</v>
      </c>
      <c r="D65" s="38">
        <v>44780.702349537038</v>
      </c>
      <c r="E65" s="35">
        <v>139</v>
      </c>
      <c r="F65" s="35" t="s">
        <v>219</v>
      </c>
      <c r="G65" t="str">
        <f>VLOOKUP(E65,'Record Types'!$B$8:$C$21,2,1)</f>
        <v>User Logout Start</v>
      </c>
      <c r="H65" s="15" t="e">
        <f t="shared" si="1"/>
        <v>#N/A</v>
      </c>
      <c r="I65" s="16" t="e">
        <f t="shared" si="2"/>
        <v>#N/A</v>
      </c>
      <c r="J65" t="e">
        <f t="shared" si="3"/>
        <v>#N/A</v>
      </c>
      <c r="K65" t="e">
        <f t="shared" si="4"/>
        <v>#N/A</v>
      </c>
      <c r="L65" s="15">
        <f t="shared" si="0"/>
        <v>44780</v>
      </c>
    </row>
    <row r="66" spans="1:12" x14ac:dyDescent="0.35">
      <c r="A66" s="35" t="s">
        <v>176</v>
      </c>
      <c r="B66" s="35" t="s">
        <v>215</v>
      </c>
      <c r="C66" s="36">
        <v>44780</v>
      </c>
      <c r="D66" s="38">
        <v>44780.702291666668</v>
      </c>
      <c r="E66" s="35">
        <v>144</v>
      </c>
      <c r="F66" s="35" t="s">
        <v>220</v>
      </c>
      <c r="G66" t="str">
        <f>VLOOKUP(E66,'Record Types'!$B$8:$C$21,2,1)</f>
        <v>User Logout is Good</v>
      </c>
      <c r="H66" s="15">
        <f t="shared" si="1"/>
        <v>44780</v>
      </c>
      <c r="I66" s="16">
        <f t="shared" si="2"/>
        <v>44780.701018518521</v>
      </c>
      <c r="J66">
        <f t="shared" si="3"/>
        <v>139</v>
      </c>
      <c r="K66" t="str">
        <f t="shared" si="4"/>
        <v>CanOnWat/jEmpG,A236-ws</v>
      </c>
      <c r="L66" s="15">
        <f t="shared" si="0"/>
        <v>44780</v>
      </c>
    </row>
    <row r="67" spans="1:12" x14ac:dyDescent="0.35">
      <c r="A67" s="35" t="s">
        <v>189</v>
      </c>
      <c r="B67" s="35" t="s">
        <v>217</v>
      </c>
      <c r="C67" s="36">
        <v>44780</v>
      </c>
      <c r="D67" s="38">
        <v>44780.70208333333</v>
      </c>
      <c r="E67" s="35">
        <v>149</v>
      </c>
      <c r="F67" s="35" t="s">
        <v>218</v>
      </c>
      <c r="G67" t="str">
        <f>VLOOKUP(E67,'Record Types'!$B$8:$C$21,2,1)</f>
        <v>Device Shutdown Start</v>
      </c>
      <c r="H67" s="15">
        <f t="shared" si="1"/>
        <v>44780</v>
      </c>
      <c r="I67" s="16">
        <f t="shared" si="2"/>
        <v>44780.701736111114</v>
      </c>
      <c r="J67">
        <f t="shared" si="3"/>
        <v>144</v>
      </c>
      <c r="K67" t="str">
        <f t="shared" si="4"/>
        <v>CanOnTor/zEmpR</v>
      </c>
      <c r="L67" s="15">
        <f t="shared" si="0"/>
        <v>44780</v>
      </c>
    </row>
    <row r="68" spans="1:12" x14ac:dyDescent="0.35">
      <c r="A68" s="35" t="s">
        <v>176</v>
      </c>
      <c r="B68" s="35" t="s">
        <v>221</v>
      </c>
      <c r="C68" s="36">
        <v>44780</v>
      </c>
      <c r="D68" s="38">
        <v>44780.701851851853</v>
      </c>
      <c r="E68" s="35">
        <v>156</v>
      </c>
      <c r="F68" s="14"/>
      <c r="G68" t="str">
        <f>VLOOKUP(E68,'Record Types'!$B$8:$C$21,2,1)</f>
        <v>PowerDown Or Network Disconnect Discovered</v>
      </c>
      <c r="H68" s="15">
        <f t="shared" si="1"/>
        <v>44780</v>
      </c>
      <c r="I68" s="16">
        <f t="shared" si="2"/>
        <v>44780.701701388891</v>
      </c>
      <c r="J68">
        <f t="shared" si="3"/>
        <v>144</v>
      </c>
      <c r="K68" t="str">
        <f t="shared" si="4"/>
        <v>CanOnWat/xEmpH</v>
      </c>
      <c r="L68" s="15">
        <f t="shared" si="0"/>
        <v>44780</v>
      </c>
    </row>
    <row r="69" spans="1:12" x14ac:dyDescent="0.35">
      <c r="A69" s="35" t="s">
        <v>189</v>
      </c>
      <c r="B69" s="35" t="s">
        <v>217</v>
      </c>
      <c r="C69" s="36">
        <v>44780</v>
      </c>
      <c r="D69" s="38">
        <v>44780.701736111114</v>
      </c>
      <c r="E69" s="35">
        <v>144</v>
      </c>
      <c r="F69" s="35" t="s">
        <v>222</v>
      </c>
      <c r="G69" t="str">
        <f>VLOOKUP(E69,'Record Types'!$B$8:$C$21,2,1)</f>
        <v>User Logout is Good</v>
      </c>
      <c r="H69" s="15">
        <f t="shared" si="1"/>
        <v>44780</v>
      </c>
      <c r="I69" s="16">
        <f t="shared" si="2"/>
        <v>44780.701249999998</v>
      </c>
      <c r="J69">
        <f t="shared" si="3"/>
        <v>139</v>
      </c>
      <c r="K69" t="str">
        <f t="shared" si="4"/>
        <v>CanOnTor/zEmpR,S194-ws</v>
      </c>
      <c r="L69" s="15">
        <f t="shared" si="0"/>
        <v>44780</v>
      </c>
    </row>
    <row r="70" spans="1:12" x14ac:dyDescent="0.35">
      <c r="A70" s="35" t="s">
        <v>176</v>
      </c>
      <c r="B70" s="35" t="s">
        <v>221</v>
      </c>
      <c r="C70" s="36">
        <v>44780</v>
      </c>
      <c r="D70" s="38">
        <v>44780.701701388891</v>
      </c>
      <c r="E70" s="35">
        <v>144</v>
      </c>
      <c r="F70" s="35" t="s">
        <v>187</v>
      </c>
      <c r="G70" t="str">
        <f>VLOOKUP(E70,'Record Types'!$B$8:$C$21,2,1)</f>
        <v>User Logout is Good</v>
      </c>
      <c r="H70" s="15">
        <f t="shared" si="1"/>
        <v>44780</v>
      </c>
      <c r="I70" s="16">
        <f t="shared" si="2"/>
        <v>44780.701319444444</v>
      </c>
      <c r="J70">
        <f t="shared" si="3"/>
        <v>139</v>
      </c>
      <c r="K70" t="str">
        <f t="shared" si="4"/>
        <v>CanOnWat/xEmpH</v>
      </c>
      <c r="L70" s="15">
        <f t="shared" si="0"/>
        <v>44780</v>
      </c>
    </row>
    <row r="71" spans="1:12" x14ac:dyDescent="0.35">
      <c r="A71" s="35" t="s">
        <v>176</v>
      </c>
      <c r="B71" s="35" t="s">
        <v>221</v>
      </c>
      <c r="C71" s="36">
        <v>44780</v>
      </c>
      <c r="D71" s="38">
        <v>44780.701319444444</v>
      </c>
      <c r="E71" s="35">
        <v>139</v>
      </c>
      <c r="F71" s="35" t="s">
        <v>187</v>
      </c>
      <c r="G71" t="str">
        <f>VLOOKUP(E71,'Record Types'!$B$8:$C$21,2,1)</f>
        <v>User Logout Start</v>
      </c>
      <c r="H71" s="15" t="e">
        <f t="shared" si="1"/>
        <v>#N/A</v>
      </c>
      <c r="I71" s="16" t="e">
        <f t="shared" si="2"/>
        <v>#N/A</v>
      </c>
      <c r="J71" t="e">
        <f t="shared" si="3"/>
        <v>#N/A</v>
      </c>
      <c r="K71" t="e">
        <f t="shared" si="4"/>
        <v>#N/A</v>
      </c>
      <c r="L71" s="15" t="e">
        <f t="shared" si="0"/>
        <v>#N/A</v>
      </c>
    </row>
    <row r="72" spans="1:12" x14ac:dyDescent="0.35">
      <c r="A72" s="35" t="s">
        <v>189</v>
      </c>
      <c r="B72" s="35" t="s">
        <v>217</v>
      </c>
      <c r="C72" s="36">
        <v>44780</v>
      </c>
      <c r="D72" s="38">
        <v>44780.701249999998</v>
      </c>
      <c r="E72" s="35">
        <v>139</v>
      </c>
      <c r="F72" s="35" t="s">
        <v>223</v>
      </c>
      <c r="G72" t="str">
        <f>VLOOKUP(E72,'Record Types'!$B$8:$C$21,2,1)</f>
        <v>User Logout Start</v>
      </c>
      <c r="H72" s="15" t="e">
        <f t="shared" si="1"/>
        <v>#N/A</v>
      </c>
      <c r="I72" s="16" t="e">
        <f t="shared" si="2"/>
        <v>#N/A</v>
      </c>
      <c r="J72" t="e">
        <f t="shared" si="3"/>
        <v>#N/A</v>
      </c>
      <c r="K72" t="e">
        <f t="shared" si="4"/>
        <v>#N/A</v>
      </c>
      <c r="L72" s="15">
        <f t="shared" si="0"/>
        <v>44780</v>
      </c>
    </row>
    <row r="73" spans="1:12" x14ac:dyDescent="0.35">
      <c r="A73" s="35" t="s">
        <v>176</v>
      </c>
      <c r="B73" s="35" t="s">
        <v>215</v>
      </c>
      <c r="C73" s="36">
        <v>44780</v>
      </c>
      <c r="D73" s="38">
        <v>44780.701018518521</v>
      </c>
      <c r="E73" s="35">
        <v>139</v>
      </c>
      <c r="F73" s="35" t="s">
        <v>224</v>
      </c>
      <c r="G73" t="str">
        <f>VLOOKUP(E73,'Record Types'!$B$8:$C$21,2,1)</f>
        <v>User Logout Start</v>
      </c>
      <c r="H73" s="15" t="e">
        <f t="shared" si="1"/>
        <v>#N/A</v>
      </c>
      <c r="I73" s="16" t="e">
        <f t="shared" si="2"/>
        <v>#N/A</v>
      </c>
      <c r="J73" t="e">
        <f t="shared" si="3"/>
        <v>#N/A</v>
      </c>
      <c r="K73" t="e">
        <f t="shared" si="4"/>
        <v>#N/A</v>
      </c>
      <c r="L73" s="15" t="e">
        <f t="shared" si="0"/>
        <v>#N/A</v>
      </c>
    </row>
    <row r="74" spans="1:12" x14ac:dyDescent="0.35">
      <c r="A74" s="35" t="s">
        <v>189</v>
      </c>
      <c r="B74" s="35" t="s">
        <v>225</v>
      </c>
      <c r="C74" s="36">
        <v>44780</v>
      </c>
      <c r="D74" s="38">
        <v>44780.699872685182</v>
      </c>
      <c r="E74" s="35">
        <v>156</v>
      </c>
      <c r="F74" s="14"/>
      <c r="G74" t="str">
        <f>VLOOKUP(E74,'Record Types'!$B$8:$C$21,2,1)</f>
        <v>PowerDown Or Network Disconnect Discovered</v>
      </c>
      <c r="H74" s="15">
        <f t="shared" si="1"/>
        <v>44780</v>
      </c>
      <c r="I74" s="16">
        <f t="shared" si="2"/>
        <v>44780.69972222222</v>
      </c>
      <c r="J74">
        <f t="shared" si="3"/>
        <v>151</v>
      </c>
      <c r="K74" t="str">
        <f t="shared" si="4"/>
        <v>Y132-ws</v>
      </c>
      <c r="L74" s="15">
        <f t="shared" si="0"/>
        <v>44780</v>
      </c>
    </row>
    <row r="75" spans="1:12" x14ac:dyDescent="0.35">
      <c r="A75" s="35" t="s">
        <v>189</v>
      </c>
      <c r="B75" s="35" t="s">
        <v>225</v>
      </c>
      <c r="C75" s="36">
        <v>44780</v>
      </c>
      <c r="D75" s="38">
        <v>44780.69972222222</v>
      </c>
      <c r="E75" s="35">
        <v>151</v>
      </c>
      <c r="F75" s="35" t="s">
        <v>226</v>
      </c>
      <c r="G75" t="str">
        <f>VLOOKUP(E75,'Record Types'!$B$8:$C$21,2,1)</f>
        <v>Device Shutdown Finish</v>
      </c>
      <c r="H75" s="15">
        <f t="shared" si="1"/>
        <v>44780</v>
      </c>
      <c r="I75" s="16">
        <f t="shared" si="2"/>
        <v>44780.699479166666</v>
      </c>
      <c r="J75">
        <f t="shared" si="3"/>
        <v>149</v>
      </c>
      <c r="K75" t="str">
        <f t="shared" si="4"/>
        <v>Y132-ws</v>
      </c>
      <c r="L75" s="15">
        <f t="shared" si="0"/>
        <v>44780</v>
      </c>
    </row>
    <row r="76" spans="1:12" x14ac:dyDescent="0.35">
      <c r="A76" s="35" t="s">
        <v>189</v>
      </c>
      <c r="B76" s="35" t="s">
        <v>225</v>
      </c>
      <c r="C76" s="36">
        <v>44780</v>
      </c>
      <c r="D76" s="38">
        <v>44780.699479166666</v>
      </c>
      <c r="E76" s="35">
        <v>149</v>
      </c>
      <c r="F76" s="35" t="s">
        <v>226</v>
      </c>
      <c r="G76" t="str">
        <f>VLOOKUP(E76,'Record Types'!$B$8:$C$21,2,1)</f>
        <v>Device Shutdown Start</v>
      </c>
      <c r="H76" s="15">
        <f t="shared" ref="H76:H139" si="5">VLOOKUP(B76,B77:C88,2,FALSE)</f>
        <v>44780</v>
      </c>
      <c r="I76" s="16">
        <f t="shared" ref="I76:I139" si="6">VLOOKUP(B76,B77:D88,3,FALSE)</f>
        <v>44780.698738425926</v>
      </c>
      <c r="J76">
        <f t="shared" ref="J76:J139" si="7">VLOOKUP(B76,B77:E85,4,FALSE)</f>
        <v>144</v>
      </c>
      <c r="K76" t="str">
        <f t="shared" ref="K76:K139" si="8">VLOOKUP(B76,B77:F88,5,FALSE)</f>
        <v>CanOnTor/qEmpD</v>
      </c>
      <c r="L76" s="15">
        <f t="shared" ref="L76:L139" si="9">VLOOKUP(B76,B77:C86,2,TRUE)</f>
        <v>44780</v>
      </c>
    </row>
    <row r="77" spans="1:12" x14ac:dyDescent="0.35">
      <c r="A77" s="35" t="s">
        <v>189</v>
      </c>
      <c r="B77" s="35" t="s">
        <v>225</v>
      </c>
      <c r="C77" s="36">
        <v>44780</v>
      </c>
      <c r="D77" s="38">
        <v>44780.698738425926</v>
      </c>
      <c r="E77" s="35">
        <v>144</v>
      </c>
      <c r="F77" s="35" t="s">
        <v>227</v>
      </c>
      <c r="G77" t="str">
        <f>VLOOKUP(E77,'Record Types'!$B$8:$C$21,2,1)</f>
        <v>User Logout is Good</v>
      </c>
      <c r="H77" s="15">
        <f t="shared" si="5"/>
        <v>44780</v>
      </c>
      <c r="I77" s="16">
        <f t="shared" si="6"/>
        <v>44780.698298611111</v>
      </c>
      <c r="J77">
        <f t="shared" si="7"/>
        <v>139</v>
      </c>
      <c r="K77" t="str">
        <f t="shared" si="8"/>
        <v>CanOnTor/qEmpD,Y132-ws</v>
      </c>
      <c r="L77" s="15">
        <f t="shared" si="9"/>
        <v>44780</v>
      </c>
    </row>
    <row r="78" spans="1:12" x14ac:dyDescent="0.35">
      <c r="A78" s="35" t="s">
        <v>189</v>
      </c>
      <c r="B78" s="35" t="s">
        <v>225</v>
      </c>
      <c r="C78" s="36">
        <v>44780</v>
      </c>
      <c r="D78" s="38">
        <v>44780.698298611111</v>
      </c>
      <c r="E78" s="35">
        <v>139</v>
      </c>
      <c r="F78" s="35" t="s">
        <v>228</v>
      </c>
      <c r="G78" t="str">
        <f>VLOOKUP(E78,'Record Types'!$B$8:$C$21,2,1)</f>
        <v>User Logout Start</v>
      </c>
      <c r="H78" s="15" t="e">
        <f t="shared" si="5"/>
        <v>#N/A</v>
      </c>
      <c r="I78" s="16" t="e">
        <f t="shared" si="6"/>
        <v>#N/A</v>
      </c>
      <c r="J78" t="e">
        <f t="shared" si="7"/>
        <v>#N/A</v>
      </c>
      <c r="K78" t="e">
        <f t="shared" si="8"/>
        <v>#N/A</v>
      </c>
      <c r="L78" s="15">
        <f t="shared" si="9"/>
        <v>44780</v>
      </c>
    </row>
    <row r="79" spans="1:12" x14ac:dyDescent="0.35">
      <c r="A79" s="35" t="s">
        <v>176</v>
      </c>
      <c r="B79" s="35" t="s">
        <v>229</v>
      </c>
      <c r="C79" s="36">
        <v>44780</v>
      </c>
      <c r="D79" s="38">
        <v>44780.694108796299</v>
      </c>
      <c r="E79" s="35">
        <v>156</v>
      </c>
      <c r="F79" s="14"/>
      <c r="G79" t="str">
        <f>VLOOKUP(E79,'Record Types'!$B$8:$C$21,2,1)</f>
        <v>PowerDown Or Network Disconnect Discovered</v>
      </c>
      <c r="H79" s="15">
        <f t="shared" si="5"/>
        <v>44780</v>
      </c>
      <c r="I79" s="16">
        <f t="shared" si="6"/>
        <v>44780.693958333337</v>
      </c>
      <c r="J79">
        <f t="shared" si="7"/>
        <v>151</v>
      </c>
      <c r="K79" t="str">
        <f t="shared" si="8"/>
        <v>F182-ws</v>
      </c>
      <c r="L79" s="15">
        <f t="shared" si="9"/>
        <v>44780</v>
      </c>
    </row>
    <row r="80" spans="1:12" x14ac:dyDescent="0.35">
      <c r="A80" s="35" t="s">
        <v>176</v>
      </c>
      <c r="B80" s="35" t="s">
        <v>229</v>
      </c>
      <c r="C80" s="36">
        <v>44780</v>
      </c>
      <c r="D80" s="38">
        <v>44780.693958333337</v>
      </c>
      <c r="E80" s="35">
        <v>151</v>
      </c>
      <c r="F80" s="35" t="s">
        <v>230</v>
      </c>
      <c r="G80" t="str">
        <f>VLOOKUP(E80,'Record Types'!$B$8:$C$21,2,1)</f>
        <v>Device Shutdown Finish</v>
      </c>
      <c r="H80" s="15">
        <f t="shared" si="5"/>
        <v>44780</v>
      </c>
      <c r="I80" s="16">
        <f t="shared" si="6"/>
        <v>44780.693206018521</v>
      </c>
      <c r="J80">
        <f t="shared" si="7"/>
        <v>149</v>
      </c>
      <c r="K80" t="str">
        <f t="shared" si="8"/>
        <v>F182-ws</v>
      </c>
      <c r="L80" s="15" t="e">
        <f t="shared" si="9"/>
        <v>#N/A</v>
      </c>
    </row>
    <row r="81" spans="1:12" x14ac:dyDescent="0.35">
      <c r="A81" s="35" t="s">
        <v>176</v>
      </c>
      <c r="B81" s="35" t="s">
        <v>231</v>
      </c>
      <c r="C81" s="36">
        <v>44780</v>
      </c>
      <c r="D81" s="38">
        <v>44780.693437499998</v>
      </c>
      <c r="E81" s="35">
        <v>156</v>
      </c>
      <c r="F81" s="14"/>
      <c r="G81" t="str">
        <f>VLOOKUP(E81,'Record Types'!$B$8:$C$21,2,1)</f>
        <v>PowerDown Or Network Disconnect Discovered</v>
      </c>
      <c r="H81" s="15">
        <f t="shared" si="5"/>
        <v>44780</v>
      </c>
      <c r="I81" s="16">
        <f t="shared" si="6"/>
        <v>44780.69332175926</v>
      </c>
      <c r="J81">
        <f t="shared" si="7"/>
        <v>151</v>
      </c>
      <c r="K81" t="str">
        <f t="shared" si="8"/>
        <v>C225-ws</v>
      </c>
      <c r="L81" s="15">
        <f t="shared" si="9"/>
        <v>44780</v>
      </c>
    </row>
    <row r="82" spans="1:12" x14ac:dyDescent="0.35">
      <c r="A82" s="35" t="s">
        <v>176</v>
      </c>
      <c r="B82" s="35" t="s">
        <v>231</v>
      </c>
      <c r="C82" s="36">
        <v>44780</v>
      </c>
      <c r="D82" s="38">
        <v>44780.69332175926</v>
      </c>
      <c r="E82" s="35">
        <v>151</v>
      </c>
      <c r="F82" s="35" t="s">
        <v>232</v>
      </c>
      <c r="G82" t="str">
        <f>VLOOKUP(E82,'Record Types'!$B$8:$C$21,2,1)</f>
        <v>Device Shutdown Finish</v>
      </c>
      <c r="H82" s="15">
        <f t="shared" si="5"/>
        <v>44780</v>
      </c>
      <c r="I82" s="16">
        <f t="shared" si="6"/>
        <v>44780.692430555559</v>
      </c>
      <c r="J82">
        <f t="shared" si="7"/>
        <v>149</v>
      </c>
      <c r="K82" t="str">
        <f t="shared" si="8"/>
        <v>C225-ws</v>
      </c>
      <c r="L82" s="15">
        <f t="shared" si="9"/>
        <v>44780</v>
      </c>
    </row>
    <row r="83" spans="1:12" x14ac:dyDescent="0.35">
      <c r="A83" s="35" t="s">
        <v>176</v>
      </c>
      <c r="B83" s="35" t="s">
        <v>229</v>
      </c>
      <c r="C83" s="36">
        <v>44780</v>
      </c>
      <c r="D83" s="38">
        <v>44780.693206018521</v>
      </c>
      <c r="E83" s="35">
        <v>149</v>
      </c>
      <c r="F83" s="35" t="s">
        <v>230</v>
      </c>
      <c r="G83" t="str">
        <f>VLOOKUP(E83,'Record Types'!$B$8:$C$21,2,1)</f>
        <v>Device Shutdown Start</v>
      </c>
      <c r="H83" s="15">
        <f t="shared" si="5"/>
        <v>44780</v>
      </c>
      <c r="I83" s="16">
        <f t="shared" si="6"/>
        <v>44780.692731481482</v>
      </c>
      <c r="J83">
        <f t="shared" si="7"/>
        <v>144</v>
      </c>
      <c r="K83" t="str">
        <f t="shared" si="8"/>
        <v>CanOnWat/pEmpL</v>
      </c>
      <c r="L83" s="15">
        <f t="shared" si="9"/>
        <v>44780</v>
      </c>
    </row>
    <row r="84" spans="1:12" x14ac:dyDescent="0.35">
      <c r="A84" s="35" t="s">
        <v>176</v>
      </c>
      <c r="B84" s="35" t="s">
        <v>229</v>
      </c>
      <c r="C84" s="36">
        <v>44780</v>
      </c>
      <c r="D84" s="38">
        <v>44780.692731481482</v>
      </c>
      <c r="E84" s="35">
        <v>144</v>
      </c>
      <c r="F84" s="35" t="s">
        <v>233</v>
      </c>
      <c r="G84" t="str">
        <f>VLOOKUP(E84,'Record Types'!$B$8:$C$21,2,1)</f>
        <v>User Logout is Good</v>
      </c>
      <c r="H84" s="15">
        <f t="shared" si="5"/>
        <v>44780</v>
      </c>
      <c r="I84" s="16">
        <f t="shared" si="6"/>
        <v>44780.692326388889</v>
      </c>
      <c r="J84">
        <f t="shared" si="7"/>
        <v>139</v>
      </c>
      <c r="K84" t="str">
        <f t="shared" si="8"/>
        <v>CanOnWat/pEmpL,F182-ws</v>
      </c>
      <c r="L84" s="15">
        <f t="shared" si="9"/>
        <v>44780</v>
      </c>
    </row>
    <row r="85" spans="1:12" x14ac:dyDescent="0.35">
      <c r="A85" s="35" t="s">
        <v>176</v>
      </c>
      <c r="B85" s="35" t="s">
        <v>231</v>
      </c>
      <c r="C85" s="36">
        <v>44780</v>
      </c>
      <c r="D85" s="38">
        <v>44780.692430555559</v>
      </c>
      <c r="E85" s="35">
        <v>149</v>
      </c>
      <c r="F85" s="35" t="s">
        <v>232</v>
      </c>
      <c r="G85" t="str">
        <f>VLOOKUP(E85,'Record Types'!$B$8:$C$21,2,1)</f>
        <v>Device Shutdown Start</v>
      </c>
      <c r="H85" s="15">
        <f t="shared" si="5"/>
        <v>44780</v>
      </c>
      <c r="I85" s="16">
        <f t="shared" si="6"/>
        <v>44780.691608796296</v>
      </c>
      <c r="J85">
        <f t="shared" si="7"/>
        <v>144</v>
      </c>
      <c r="K85" t="str">
        <f t="shared" si="8"/>
        <v>CanOnWat/lEmpA</v>
      </c>
      <c r="L85" s="15">
        <f t="shared" si="9"/>
        <v>44780</v>
      </c>
    </row>
    <row r="86" spans="1:12" x14ac:dyDescent="0.35">
      <c r="A86" s="35" t="s">
        <v>176</v>
      </c>
      <c r="B86" s="35" t="s">
        <v>229</v>
      </c>
      <c r="C86" s="36">
        <v>44780</v>
      </c>
      <c r="D86" s="38">
        <v>44780.692326388889</v>
      </c>
      <c r="E86" s="35">
        <v>139</v>
      </c>
      <c r="F86" s="35" t="s">
        <v>234</v>
      </c>
      <c r="G86" t="str">
        <f>VLOOKUP(E86,'Record Types'!$B$8:$C$21,2,1)</f>
        <v>User Logout Start</v>
      </c>
      <c r="H86" s="15" t="e">
        <f t="shared" si="5"/>
        <v>#N/A</v>
      </c>
      <c r="I86" s="16" t="e">
        <f t="shared" si="6"/>
        <v>#N/A</v>
      </c>
      <c r="J86" t="e">
        <f t="shared" si="7"/>
        <v>#N/A</v>
      </c>
      <c r="K86" t="e">
        <f t="shared" si="8"/>
        <v>#N/A</v>
      </c>
      <c r="L86" s="15">
        <f t="shared" si="9"/>
        <v>44780</v>
      </c>
    </row>
    <row r="87" spans="1:12" x14ac:dyDescent="0.35">
      <c r="A87" s="35" t="s">
        <v>176</v>
      </c>
      <c r="B87" s="35" t="s">
        <v>235</v>
      </c>
      <c r="C87" s="36">
        <v>44780</v>
      </c>
      <c r="D87" s="38">
        <v>44780.692280092589</v>
      </c>
      <c r="E87" s="35">
        <v>156</v>
      </c>
      <c r="F87" s="14"/>
      <c r="G87" t="str">
        <f>VLOOKUP(E87,'Record Types'!$B$8:$C$21,2,1)</f>
        <v>PowerDown Or Network Disconnect Discovered</v>
      </c>
      <c r="H87" s="15">
        <f t="shared" si="5"/>
        <v>44780</v>
      </c>
      <c r="I87" s="16">
        <f t="shared" si="6"/>
        <v>44780.692129629628</v>
      </c>
      <c r="J87">
        <f t="shared" si="7"/>
        <v>151</v>
      </c>
      <c r="K87" t="str">
        <f t="shared" si="8"/>
        <v>F184-ws</v>
      </c>
      <c r="L87" s="15">
        <f t="shared" si="9"/>
        <v>44780</v>
      </c>
    </row>
    <row r="88" spans="1:12" x14ac:dyDescent="0.35">
      <c r="A88" s="35" t="s">
        <v>176</v>
      </c>
      <c r="B88" s="35" t="s">
        <v>235</v>
      </c>
      <c r="C88" s="36">
        <v>44780</v>
      </c>
      <c r="D88" s="38">
        <v>44780.692129629628</v>
      </c>
      <c r="E88" s="35">
        <v>151</v>
      </c>
      <c r="F88" s="35" t="s">
        <v>236</v>
      </c>
      <c r="G88" t="str">
        <f>VLOOKUP(E88,'Record Types'!$B$8:$C$21,2,1)</f>
        <v>Device Shutdown Finish</v>
      </c>
      <c r="H88" s="15">
        <f t="shared" si="5"/>
        <v>44780</v>
      </c>
      <c r="I88" s="16">
        <f t="shared" si="6"/>
        <v>44780.691747685189</v>
      </c>
      <c r="J88">
        <f t="shared" si="7"/>
        <v>149</v>
      </c>
      <c r="K88" t="str">
        <f t="shared" si="8"/>
        <v>F184-ws</v>
      </c>
      <c r="L88" s="15">
        <f t="shared" si="9"/>
        <v>44780</v>
      </c>
    </row>
    <row r="89" spans="1:12" x14ac:dyDescent="0.35">
      <c r="A89" s="35" t="s">
        <v>176</v>
      </c>
      <c r="B89" s="35" t="s">
        <v>235</v>
      </c>
      <c r="C89" s="36">
        <v>44780</v>
      </c>
      <c r="D89" s="38">
        <v>44780.691747685189</v>
      </c>
      <c r="E89" s="35">
        <v>149</v>
      </c>
      <c r="F89" s="35" t="s">
        <v>236</v>
      </c>
      <c r="G89" t="str">
        <f>VLOOKUP(E89,'Record Types'!$B$8:$C$21,2,1)</f>
        <v>Device Shutdown Start</v>
      </c>
      <c r="H89" s="15">
        <f t="shared" si="5"/>
        <v>44780</v>
      </c>
      <c r="I89" s="16">
        <f t="shared" si="6"/>
        <v>44780.691018518519</v>
      </c>
      <c r="J89">
        <f t="shared" si="7"/>
        <v>144</v>
      </c>
      <c r="K89" t="str">
        <f t="shared" si="8"/>
        <v>CanOnWat/hEmpW</v>
      </c>
      <c r="L89" s="15">
        <f t="shared" si="9"/>
        <v>44780</v>
      </c>
    </row>
    <row r="90" spans="1:12" x14ac:dyDescent="0.35">
      <c r="A90" s="35" t="s">
        <v>176</v>
      </c>
      <c r="B90" s="35" t="s">
        <v>231</v>
      </c>
      <c r="C90" s="36">
        <v>44780</v>
      </c>
      <c r="D90" s="38">
        <v>44780.691608796296</v>
      </c>
      <c r="E90" s="35">
        <v>144</v>
      </c>
      <c r="F90" s="35" t="s">
        <v>198</v>
      </c>
      <c r="G90" t="str">
        <f>VLOOKUP(E90,'Record Types'!$B$8:$C$21,2,1)</f>
        <v>User Logout is Good</v>
      </c>
      <c r="H90" s="15">
        <f t="shared" si="5"/>
        <v>44780</v>
      </c>
      <c r="I90" s="16">
        <f t="shared" si="6"/>
        <v>44780.691111111111</v>
      </c>
      <c r="J90">
        <f t="shared" si="7"/>
        <v>139</v>
      </c>
      <c r="K90" t="str">
        <f t="shared" si="8"/>
        <v>CanOnWat/lEmpA,C225-ws</v>
      </c>
      <c r="L90" s="15">
        <f t="shared" si="9"/>
        <v>44780</v>
      </c>
    </row>
    <row r="91" spans="1:12" x14ac:dyDescent="0.35">
      <c r="A91" s="35" t="s">
        <v>176</v>
      </c>
      <c r="B91" s="35" t="s">
        <v>231</v>
      </c>
      <c r="C91" s="36">
        <v>44780</v>
      </c>
      <c r="D91" s="38">
        <v>44780.691111111111</v>
      </c>
      <c r="E91" s="35">
        <v>139</v>
      </c>
      <c r="F91" s="35" t="s">
        <v>237</v>
      </c>
      <c r="G91" t="str">
        <f>VLOOKUP(E91,'Record Types'!$B$8:$C$21,2,1)</f>
        <v>User Logout Start</v>
      </c>
      <c r="H91" s="15" t="e">
        <f t="shared" si="5"/>
        <v>#N/A</v>
      </c>
      <c r="I91" s="16" t="e">
        <f t="shared" si="6"/>
        <v>#N/A</v>
      </c>
      <c r="J91" t="e">
        <f t="shared" si="7"/>
        <v>#N/A</v>
      </c>
      <c r="K91" t="e">
        <f t="shared" si="8"/>
        <v>#N/A</v>
      </c>
      <c r="L91" s="15">
        <f t="shared" si="9"/>
        <v>44780</v>
      </c>
    </row>
    <row r="92" spans="1:12" x14ac:dyDescent="0.35">
      <c r="A92" s="35" t="s">
        <v>176</v>
      </c>
      <c r="B92" s="35" t="s">
        <v>235</v>
      </c>
      <c r="C92" s="36">
        <v>44780</v>
      </c>
      <c r="D92" s="38">
        <v>44780.691018518519</v>
      </c>
      <c r="E92" s="35">
        <v>144</v>
      </c>
      <c r="F92" s="35" t="s">
        <v>238</v>
      </c>
      <c r="G92" t="str">
        <f>VLOOKUP(E92,'Record Types'!$B$8:$C$21,2,1)</f>
        <v>User Logout is Good</v>
      </c>
      <c r="H92" s="15">
        <f t="shared" si="5"/>
        <v>44780</v>
      </c>
      <c r="I92" s="16">
        <f t="shared" si="6"/>
        <v>44780.690613425926</v>
      </c>
      <c r="J92">
        <f t="shared" si="7"/>
        <v>139</v>
      </c>
      <c r="K92" t="str">
        <f t="shared" si="8"/>
        <v>CanOnWat/hEmpW,F184-ws</v>
      </c>
      <c r="L92" s="15">
        <f t="shared" si="9"/>
        <v>44780</v>
      </c>
    </row>
    <row r="93" spans="1:12" x14ac:dyDescent="0.35">
      <c r="A93" s="35" t="s">
        <v>176</v>
      </c>
      <c r="B93" s="35" t="s">
        <v>235</v>
      </c>
      <c r="C93" s="36">
        <v>44780</v>
      </c>
      <c r="D93" s="38">
        <v>44780.690613425926</v>
      </c>
      <c r="E93" s="35">
        <v>139</v>
      </c>
      <c r="F93" s="35" t="s">
        <v>239</v>
      </c>
      <c r="G93" t="str">
        <f>VLOOKUP(E93,'Record Types'!$B$8:$C$21,2,1)</f>
        <v>User Logout Start</v>
      </c>
      <c r="H93" s="15" t="e">
        <f t="shared" si="5"/>
        <v>#N/A</v>
      </c>
      <c r="I93" s="16" t="e">
        <f t="shared" si="6"/>
        <v>#N/A</v>
      </c>
      <c r="J93" t="e">
        <f t="shared" si="7"/>
        <v>#N/A</v>
      </c>
      <c r="K93" t="e">
        <f t="shared" si="8"/>
        <v>#N/A</v>
      </c>
      <c r="L93" s="15">
        <f t="shared" si="9"/>
        <v>44780</v>
      </c>
    </row>
    <row r="94" spans="1:12" x14ac:dyDescent="0.35">
      <c r="A94" s="35" t="s">
        <v>176</v>
      </c>
      <c r="B94" s="35" t="s">
        <v>240</v>
      </c>
      <c r="C94" s="36">
        <v>44780</v>
      </c>
      <c r="D94" s="38">
        <v>44780.690428240741</v>
      </c>
      <c r="E94" s="35">
        <v>156</v>
      </c>
      <c r="F94" s="14"/>
      <c r="G94" t="str">
        <f>VLOOKUP(E94,'Record Types'!$B$8:$C$21,2,1)</f>
        <v>PowerDown Or Network Disconnect Discovered</v>
      </c>
      <c r="H94" s="15">
        <f t="shared" si="5"/>
        <v>44780</v>
      </c>
      <c r="I94" s="16">
        <f t="shared" si="6"/>
        <v>44780.690300925926</v>
      </c>
      <c r="J94">
        <f t="shared" si="7"/>
        <v>151</v>
      </c>
      <c r="K94" t="str">
        <f t="shared" si="8"/>
        <v>V175-ws</v>
      </c>
      <c r="L94" s="15">
        <f t="shared" si="9"/>
        <v>44780</v>
      </c>
    </row>
    <row r="95" spans="1:12" x14ac:dyDescent="0.35">
      <c r="A95" s="35" t="s">
        <v>176</v>
      </c>
      <c r="B95" s="35" t="s">
        <v>240</v>
      </c>
      <c r="C95" s="36">
        <v>44780</v>
      </c>
      <c r="D95" s="38">
        <v>44780.690300925926</v>
      </c>
      <c r="E95" s="35">
        <v>151</v>
      </c>
      <c r="F95" s="35" t="s">
        <v>241</v>
      </c>
      <c r="G95" t="str">
        <f>VLOOKUP(E95,'Record Types'!$B$8:$C$21,2,1)</f>
        <v>Device Shutdown Finish</v>
      </c>
      <c r="H95" s="15">
        <f t="shared" si="5"/>
        <v>44780</v>
      </c>
      <c r="I95" s="16">
        <f t="shared" si="6"/>
        <v>44780.690011574072</v>
      </c>
      <c r="J95">
        <f t="shared" si="7"/>
        <v>149</v>
      </c>
      <c r="K95" t="str">
        <f t="shared" si="8"/>
        <v>V175-ws</v>
      </c>
      <c r="L95" s="15">
        <f t="shared" si="9"/>
        <v>44780</v>
      </c>
    </row>
    <row r="96" spans="1:12" x14ac:dyDescent="0.35">
      <c r="A96" s="35" t="s">
        <v>176</v>
      </c>
      <c r="B96" s="35" t="s">
        <v>240</v>
      </c>
      <c r="C96" s="36">
        <v>44780</v>
      </c>
      <c r="D96" s="38">
        <v>44780.690011574072</v>
      </c>
      <c r="E96" s="35">
        <v>149</v>
      </c>
      <c r="F96" s="35" t="s">
        <v>241</v>
      </c>
      <c r="G96" t="str">
        <f>VLOOKUP(E96,'Record Types'!$B$8:$C$21,2,1)</f>
        <v>Device Shutdown Start</v>
      </c>
      <c r="H96" s="15">
        <f t="shared" si="5"/>
        <v>44780</v>
      </c>
      <c r="I96" s="16">
        <f t="shared" si="6"/>
        <v>44780.689479166664</v>
      </c>
      <c r="J96">
        <f t="shared" si="7"/>
        <v>144</v>
      </c>
      <c r="K96" t="str">
        <f t="shared" si="8"/>
        <v>CanOnWat/xEmpN</v>
      </c>
      <c r="L96" s="15">
        <f t="shared" si="9"/>
        <v>44780</v>
      </c>
    </row>
    <row r="97" spans="1:12" x14ac:dyDescent="0.35">
      <c r="A97" s="35" t="s">
        <v>176</v>
      </c>
      <c r="B97" s="35" t="s">
        <v>240</v>
      </c>
      <c r="C97" s="36">
        <v>44780</v>
      </c>
      <c r="D97" s="38">
        <v>44780.689479166664</v>
      </c>
      <c r="E97" s="35">
        <v>144</v>
      </c>
      <c r="F97" s="35" t="s">
        <v>242</v>
      </c>
      <c r="G97" t="str">
        <f>VLOOKUP(E97,'Record Types'!$B$8:$C$21,2,1)</f>
        <v>User Logout is Good</v>
      </c>
      <c r="H97" s="15">
        <f t="shared" si="5"/>
        <v>44780</v>
      </c>
      <c r="I97" s="16">
        <f t="shared" si="6"/>
        <v>44780.689004629632</v>
      </c>
      <c r="J97">
        <f t="shared" si="7"/>
        <v>139</v>
      </c>
      <c r="K97" t="str">
        <f t="shared" si="8"/>
        <v>CanOnWat/xEmpN,V175-ws</v>
      </c>
      <c r="L97" s="15">
        <f t="shared" si="9"/>
        <v>44780</v>
      </c>
    </row>
    <row r="98" spans="1:12" x14ac:dyDescent="0.35">
      <c r="A98" s="35" t="s">
        <v>176</v>
      </c>
      <c r="B98" s="35" t="s">
        <v>240</v>
      </c>
      <c r="C98" s="36">
        <v>44780</v>
      </c>
      <c r="D98" s="38">
        <v>44780.689004629632</v>
      </c>
      <c r="E98" s="35">
        <v>139</v>
      </c>
      <c r="F98" s="35" t="s">
        <v>243</v>
      </c>
      <c r="G98" t="str">
        <f>VLOOKUP(E98,'Record Types'!$B$8:$C$21,2,1)</f>
        <v>User Logout Start</v>
      </c>
      <c r="H98" s="15" t="e">
        <f t="shared" si="5"/>
        <v>#N/A</v>
      </c>
      <c r="I98" s="16" t="e">
        <f t="shared" si="6"/>
        <v>#N/A</v>
      </c>
      <c r="J98" t="e">
        <f t="shared" si="7"/>
        <v>#N/A</v>
      </c>
      <c r="K98" t="e">
        <f t="shared" si="8"/>
        <v>#N/A</v>
      </c>
      <c r="L98" s="15" t="e">
        <f t="shared" si="9"/>
        <v>#N/A</v>
      </c>
    </row>
    <row r="99" spans="1:12" x14ac:dyDescent="0.35">
      <c r="A99" s="35" t="s">
        <v>189</v>
      </c>
      <c r="B99" s="35" t="s">
        <v>244</v>
      </c>
      <c r="C99" s="36">
        <v>44780</v>
      </c>
      <c r="D99" s="38">
        <v>44780.686874999999</v>
      </c>
      <c r="E99" s="35">
        <v>156</v>
      </c>
      <c r="F99" s="14"/>
      <c r="G99" t="str">
        <f>VLOOKUP(E99,'Record Types'!$B$8:$C$21,2,1)</f>
        <v>PowerDown Or Network Disconnect Discovered</v>
      </c>
      <c r="H99" s="15">
        <f t="shared" si="5"/>
        <v>44780</v>
      </c>
      <c r="I99" s="16">
        <f t="shared" si="6"/>
        <v>44780.686712962961</v>
      </c>
      <c r="J99">
        <f t="shared" si="7"/>
        <v>151</v>
      </c>
      <c r="K99" t="str">
        <f t="shared" si="8"/>
        <v>Y133-ws</v>
      </c>
      <c r="L99" s="15">
        <f t="shared" si="9"/>
        <v>44780</v>
      </c>
    </row>
    <row r="100" spans="1:12" x14ac:dyDescent="0.35">
      <c r="A100" s="35" t="s">
        <v>189</v>
      </c>
      <c r="B100" s="35" t="s">
        <v>244</v>
      </c>
      <c r="C100" s="36">
        <v>44780</v>
      </c>
      <c r="D100" s="38">
        <v>44780.686712962961</v>
      </c>
      <c r="E100" s="35">
        <v>151</v>
      </c>
      <c r="F100" s="35" t="s">
        <v>245</v>
      </c>
      <c r="G100" t="str">
        <f>VLOOKUP(E100,'Record Types'!$B$8:$C$21,2,1)</f>
        <v>Device Shutdown Finish</v>
      </c>
      <c r="H100" s="15">
        <f t="shared" si="5"/>
        <v>44780</v>
      </c>
      <c r="I100" s="16">
        <f t="shared" si="6"/>
        <v>44780.685844907406</v>
      </c>
      <c r="J100">
        <f t="shared" si="7"/>
        <v>149</v>
      </c>
      <c r="K100" t="str">
        <f t="shared" si="8"/>
        <v>Y133-ws</v>
      </c>
      <c r="L100" s="15">
        <f t="shared" si="9"/>
        <v>44780</v>
      </c>
    </row>
    <row r="101" spans="1:12" x14ac:dyDescent="0.35">
      <c r="A101" s="35" t="s">
        <v>189</v>
      </c>
      <c r="B101" s="35" t="s">
        <v>244</v>
      </c>
      <c r="C101" s="36">
        <v>44780</v>
      </c>
      <c r="D101" s="38">
        <v>44780.685844907406</v>
      </c>
      <c r="E101" s="35">
        <v>149</v>
      </c>
      <c r="F101" s="35" t="s">
        <v>245</v>
      </c>
      <c r="G101" t="str">
        <f>VLOOKUP(E101,'Record Types'!$B$8:$C$21,2,1)</f>
        <v>Device Shutdown Start</v>
      </c>
      <c r="H101" s="15">
        <f t="shared" si="5"/>
        <v>44780</v>
      </c>
      <c r="I101" s="16">
        <f t="shared" si="6"/>
        <v>44780.685486111113</v>
      </c>
      <c r="J101">
        <f t="shared" si="7"/>
        <v>144</v>
      </c>
      <c r="K101" t="str">
        <f t="shared" si="8"/>
        <v>CanOnTor/oEmpT</v>
      </c>
      <c r="L101" s="15">
        <f t="shared" si="9"/>
        <v>44780</v>
      </c>
    </row>
    <row r="102" spans="1:12" x14ac:dyDescent="0.35">
      <c r="A102" s="35" t="s">
        <v>189</v>
      </c>
      <c r="B102" s="35" t="s">
        <v>244</v>
      </c>
      <c r="C102" s="36">
        <v>44780</v>
      </c>
      <c r="D102" s="38">
        <v>44780.685486111113</v>
      </c>
      <c r="E102" s="35">
        <v>144</v>
      </c>
      <c r="F102" s="35" t="s">
        <v>246</v>
      </c>
      <c r="G102" t="str">
        <f>VLOOKUP(E102,'Record Types'!$B$8:$C$21,2,1)</f>
        <v>User Logout is Good</v>
      </c>
      <c r="H102" s="15">
        <f t="shared" si="5"/>
        <v>44780</v>
      </c>
      <c r="I102" s="16">
        <f t="shared" si="6"/>
        <v>44780.685081018521</v>
      </c>
      <c r="J102">
        <f t="shared" si="7"/>
        <v>139</v>
      </c>
      <c r="K102" t="str">
        <f t="shared" si="8"/>
        <v>CanOnTor/oEmpT,Y133-ws</v>
      </c>
      <c r="L102" s="15">
        <f t="shared" si="9"/>
        <v>44780</v>
      </c>
    </row>
    <row r="103" spans="1:12" x14ac:dyDescent="0.35">
      <c r="A103" s="35" t="s">
        <v>189</v>
      </c>
      <c r="B103" s="35" t="s">
        <v>244</v>
      </c>
      <c r="C103" s="36">
        <v>44780</v>
      </c>
      <c r="D103" s="38">
        <v>44780.685081018521</v>
      </c>
      <c r="E103" s="35">
        <v>139</v>
      </c>
      <c r="F103" s="35" t="s">
        <v>247</v>
      </c>
      <c r="G103" t="str">
        <f>VLOOKUP(E103,'Record Types'!$B$8:$C$21,2,1)</f>
        <v>User Logout Start</v>
      </c>
      <c r="H103" s="15" t="e">
        <f t="shared" si="5"/>
        <v>#N/A</v>
      </c>
      <c r="I103" s="16" t="e">
        <f t="shared" si="6"/>
        <v>#N/A</v>
      </c>
      <c r="J103" t="e">
        <f t="shared" si="7"/>
        <v>#N/A</v>
      </c>
      <c r="K103" t="e">
        <f t="shared" si="8"/>
        <v>#N/A</v>
      </c>
      <c r="L103" s="15">
        <f t="shared" si="9"/>
        <v>44780</v>
      </c>
    </row>
    <row r="104" spans="1:12" x14ac:dyDescent="0.35">
      <c r="A104" s="35" t="s">
        <v>176</v>
      </c>
      <c r="B104" s="35" t="s">
        <v>248</v>
      </c>
      <c r="C104" s="36">
        <v>44780</v>
      </c>
      <c r="D104" s="38">
        <v>44780.683425925927</v>
      </c>
      <c r="E104" s="35">
        <v>156</v>
      </c>
      <c r="F104" s="14"/>
      <c r="G104" t="str">
        <f>VLOOKUP(E104,'Record Types'!$B$8:$C$21,2,1)</f>
        <v>PowerDown Or Network Disconnect Discovered</v>
      </c>
      <c r="H104" s="15">
        <f t="shared" si="5"/>
        <v>44780</v>
      </c>
      <c r="I104" s="16">
        <f t="shared" si="6"/>
        <v>44780.683287037034</v>
      </c>
      <c r="J104">
        <f t="shared" si="7"/>
        <v>144</v>
      </c>
      <c r="K104" t="str">
        <f t="shared" si="8"/>
        <v>CanOnWat/fEmpV</v>
      </c>
      <c r="L104" s="15">
        <f t="shared" si="9"/>
        <v>44780</v>
      </c>
    </row>
    <row r="105" spans="1:12" x14ac:dyDescent="0.35">
      <c r="A105" s="35" t="s">
        <v>176</v>
      </c>
      <c r="B105" s="35" t="s">
        <v>248</v>
      </c>
      <c r="C105" s="36">
        <v>44780</v>
      </c>
      <c r="D105" s="38">
        <v>44780.683287037034</v>
      </c>
      <c r="E105" s="35">
        <v>144</v>
      </c>
      <c r="F105" s="35" t="s">
        <v>249</v>
      </c>
      <c r="G105" t="str">
        <f>VLOOKUP(E105,'Record Types'!$B$8:$C$21,2,1)</f>
        <v>User Logout is Good</v>
      </c>
      <c r="H105" s="15">
        <f t="shared" si="5"/>
        <v>44780</v>
      </c>
      <c r="I105" s="16">
        <f t="shared" si="6"/>
        <v>44780.68277777778</v>
      </c>
      <c r="J105">
        <f t="shared" si="7"/>
        <v>139</v>
      </c>
      <c r="K105" t="str">
        <f t="shared" si="8"/>
        <v>CanOnWat/fEmpV</v>
      </c>
      <c r="L105" s="15">
        <f t="shared" si="9"/>
        <v>44780</v>
      </c>
    </row>
    <row r="106" spans="1:12" x14ac:dyDescent="0.35">
      <c r="A106" s="35" t="s">
        <v>176</v>
      </c>
      <c r="B106" s="35" t="s">
        <v>248</v>
      </c>
      <c r="C106" s="36">
        <v>44780</v>
      </c>
      <c r="D106" s="38">
        <v>44780.68277777778</v>
      </c>
      <c r="E106" s="35">
        <v>139</v>
      </c>
      <c r="F106" s="35" t="s">
        <v>249</v>
      </c>
      <c r="G106" t="str">
        <f>VLOOKUP(E106,'Record Types'!$B$8:$C$21,2,1)</f>
        <v>User Logout Start</v>
      </c>
      <c r="H106" s="15" t="e">
        <f t="shared" si="5"/>
        <v>#N/A</v>
      </c>
      <c r="I106" s="16" t="e">
        <f t="shared" si="6"/>
        <v>#N/A</v>
      </c>
      <c r="J106" t="e">
        <f t="shared" si="7"/>
        <v>#N/A</v>
      </c>
      <c r="K106" t="e">
        <f t="shared" si="8"/>
        <v>#N/A</v>
      </c>
      <c r="L106" s="15">
        <f t="shared" si="9"/>
        <v>44780</v>
      </c>
    </row>
    <row r="107" spans="1:12" x14ac:dyDescent="0.35">
      <c r="A107" s="35" t="s">
        <v>189</v>
      </c>
      <c r="B107" s="35" t="s">
        <v>250</v>
      </c>
      <c r="C107" s="36">
        <v>44780</v>
      </c>
      <c r="D107" s="38">
        <v>44780.681539351855</v>
      </c>
      <c r="E107" s="35">
        <v>156</v>
      </c>
      <c r="F107" s="14"/>
      <c r="G107" t="str">
        <f>VLOOKUP(E107,'Record Types'!$B$8:$C$21,2,1)</f>
        <v>PowerDown Or Network Disconnect Discovered</v>
      </c>
      <c r="H107" s="15">
        <f t="shared" si="5"/>
        <v>44780</v>
      </c>
      <c r="I107" s="16">
        <f t="shared" si="6"/>
        <v>44780.68141203704</v>
      </c>
      <c r="J107">
        <f t="shared" si="7"/>
        <v>144</v>
      </c>
      <c r="K107" t="str">
        <f t="shared" si="8"/>
        <v>CanOnTor/tEmpK</v>
      </c>
      <c r="L107" s="15">
        <f t="shared" si="9"/>
        <v>44780</v>
      </c>
    </row>
    <row r="108" spans="1:12" x14ac:dyDescent="0.35">
      <c r="A108" s="35" t="s">
        <v>189</v>
      </c>
      <c r="B108" s="35" t="s">
        <v>251</v>
      </c>
      <c r="C108" s="36">
        <v>44780</v>
      </c>
      <c r="D108" s="38">
        <v>44780.681469907409</v>
      </c>
      <c r="E108" s="35">
        <v>156</v>
      </c>
      <c r="F108" s="14"/>
      <c r="G108" t="str">
        <f>VLOOKUP(E108,'Record Types'!$B$8:$C$21,2,1)</f>
        <v>PowerDown Or Network Disconnect Discovered</v>
      </c>
      <c r="H108" s="15">
        <f t="shared" si="5"/>
        <v>44780</v>
      </c>
      <c r="I108" s="16">
        <f t="shared" si="6"/>
        <v>44780.681307870371</v>
      </c>
      <c r="J108">
        <f t="shared" si="7"/>
        <v>151</v>
      </c>
      <c r="K108" t="str">
        <f t="shared" si="8"/>
        <v>Q216-ws</v>
      </c>
      <c r="L108" s="15">
        <f t="shared" si="9"/>
        <v>44780</v>
      </c>
    </row>
    <row r="109" spans="1:12" x14ac:dyDescent="0.35">
      <c r="A109" s="35" t="s">
        <v>189</v>
      </c>
      <c r="B109" s="35" t="s">
        <v>250</v>
      </c>
      <c r="C109" s="36">
        <v>44780</v>
      </c>
      <c r="D109" s="38">
        <v>44780.68141203704</v>
      </c>
      <c r="E109" s="35">
        <v>144</v>
      </c>
      <c r="F109" s="35" t="s">
        <v>202</v>
      </c>
      <c r="G109" t="str">
        <f>VLOOKUP(E109,'Record Types'!$B$8:$C$21,2,1)</f>
        <v>User Logout is Good</v>
      </c>
      <c r="H109" s="15">
        <f t="shared" si="5"/>
        <v>44780</v>
      </c>
      <c r="I109" s="16">
        <f t="shared" si="6"/>
        <v>44780.681006944447</v>
      </c>
      <c r="J109">
        <f t="shared" si="7"/>
        <v>139</v>
      </c>
      <c r="K109" t="str">
        <f t="shared" si="8"/>
        <v>CanOnTor/tEmpK</v>
      </c>
      <c r="L109" s="15">
        <f t="shared" si="9"/>
        <v>44780</v>
      </c>
    </row>
    <row r="110" spans="1:12" x14ac:dyDescent="0.35">
      <c r="A110" s="35" t="s">
        <v>189</v>
      </c>
      <c r="B110" s="35" t="s">
        <v>251</v>
      </c>
      <c r="C110" s="36">
        <v>44780</v>
      </c>
      <c r="D110" s="38">
        <v>44780.681307870371</v>
      </c>
      <c r="E110" s="35">
        <v>151</v>
      </c>
      <c r="F110" s="35" t="s">
        <v>252</v>
      </c>
      <c r="G110" t="str">
        <f>VLOOKUP(E110,'Record Types'!$B$8:$C$21,2,1)</f>
        <v>Device Shutdown Finish</v>
      </c>
      <c r="H110" s="15">
        <f t="shared" si="5"/>
        <v>44780</v>
      </c>
      <c r="I110" s="16">
        <f t="shared" si="6"/>
        <v>44780.680578703701</v>
      </c>
      <c r="J110">
        <f t="shared" si="7"/>
        <v>149</v>
      </c>
      <c r="K110" t="str">
        <f t="shared" si="8"/>
        <v>Q216-ws</v>
      </c>
      <c r="L110" s="15" t="e">
        <f t="shared" si="9"/>
        <v>#N/A</v>
      </c>
    </row>
    <row r="111" spans="1:12" x14ac:dyDescent="0.35">
      <c r="A111" s="35" t="s">
        <v>189</v>
      </c>
      <c r="B111" s="35" t="s">
        <v>250</v>
      </c>
      <c r="C111" s="36">
        <v>44780</v>
      </c>
      <c r="D111" s="38">
        <v>44780.681006944447</v>
      </c>
      <c r="E111" s="35">
        <v>139</v>
      </c>
      <c r="F111" s="35" t="s">
        <v>202</v>
      </c>
      <c r="G111" t="str">
        <f>VLOOKUP(E111,'Record Types'!$B$8:$C$21,2,1)</f>
        <v>User Logout Start</v>
      </c>
      <c r="H111" s="15" t="e">
        <f t="shared" si="5"/>
        <v>#N/A</v>
      </c>
      <c r="I111" s="16" t="e">
        <f t="shared" si="6"/>
        <v>#N/A</v>
      </c>
      <c r="J111" t="e">
        <f t="shared" si="7"/>
        <v>#N/A</v>
      </c>
      <c r="K111" t="e">
        <f t="shared" si="8"/>
        <v>#N/A</v>
      </c>
      <c r="L111" s="15">
        <f t="shared" si="9"/>
        <v>44780</v>
      </c>
    </row>
    <row r="112" spans="1:12" x14ac:dyDescent="0.35">
      <c r="A112" s="35" t="s">
        <v>176</v>
      </c>
      <c r="B112" s="35" t="s">
        <v>253</v>
      </c>
      <c r="C112" s="36">
        <v>44780</v>
      </c>
      <c r="D112" s="38">
        <v>44780.680949074071</v>
      </c>
      <c r="E112" s="35">
        <v>156</v>
      </c>
      <c r="F112" s="14"/>
      <c r="G112" t="str">
        <f>VLOOKUP(E112,'Record Types'!$B$8:$C$21,2,1)</f>
        <v>PowerDown Or Network Disconnect Discovered</v>
      </c>
      <c r="H112" s="15">
        <f t="shared" si="5"/>
        <v>44780</v>
      </c>
      <c r="I112" s="16">
        <f t="shared" si="6"/>
        <v>44780.680833333332</v>
      </c>
      <c r="J112">
        <f t="shared" si="7"/>
        <v>151</v>
      </c>
      <c r="K112" t="str">
        <f t="shared" si="8"/>
        <v>J167-ws</v>
      </c>
      <c r="L112" s="15">
        <f t="shared" si="9"/>
        <v>44780</v>
      </c>
    </row>
    <row r="113" spans="1:12" x14ac:dyDescent="0.35">
      <c r="A113" s="35" t="s">
        <v>176</v>
      </c>
      <c r="B113" s="35" t="s">
        <v>253</v>
      </c>
      <c r="C113" s="36">
        <v>44780</v>
      </c>
      <c r="D113" s="38">
        <v>44780.680833333332</v>
      </c>
      <c r="E113" s="35">
        <v>151</v>
      </c>
      <c r="F113" s="35" t="s">
        <v>254</v>
      </c>
      <c r="G113" t="str">
        <f>VLOOKUP(E113,'Record Types'!$B$8:$C$21,2,1)</f>
        <v>Device Shutdown Finish</v>
      </c>
      <c r="H113" s="15">
        <f t="shared" si="5"/>
        <v>44780</v>
      </c>
      <c r="I113" s="16">
        <f t="shared" si="6"/>
        <v>44780.680115740739</v>
      </c>
      <c r="J113">
        <f t="shared" si="7"/>
        <v>149</v>
      </c>
      <c r="K113" t="str">
        <f t="shared" si="8"/>
        <v>J167-ws</v>
      </c>
      <c r="L113" s="15">
        <f t="shared" si="9"/>
        <v>44780</v>
      </c>
    </row>
    <row r="114" spans="1:12" x14ac:dyDescent="0.35">
      <c r="A114" s="35" t="s">
        <v>189</v>
      </c>
      <c r="B114" s="35" t="s">
        <v>251</v>
      </c>
      <c r="C114" s="36">
        <v>44780</v>
      </c>
      <c r="D114" s="38">
        <v>44780.680578703701</v>
      </c>
      <c r="E114" s="35">
        <v>149</v>
      </c>
      <c r="F114" s="35" t="s">
        <v>252</v>
      </c>
      <c r="G114" t="str">
        <f>VLOOKUP(E114,'Record Types'!$B$8:$C$21,2,1)</f>
        <v>Device Shutdown Start</v>
      </c>
      <c r="H114" s="15">
        <f t="shared" si="5"/>
        <v>44780</v>
      </c>
      <c r="I114" s="16">
        <f t="shared" si="6"/>
        <v>44780.679664351854</v>
      </c>
      <c r="J114">
        <f t="shared" si="7"/>
        <v>144</v>
      </c>
      <c r="K114" t="str">
        <f t="shared" si="8"/>
        <v>CanOnTor/cEmpZ</v>
      </c>
      <c r="L114" s="15">
        <f t="shared" si="9"/>
        <v>44780</v>
      </c>
    </row>
    <row r="115" spans="1:12" x14ac:dyDescent="0.35">
      <c r="A115" s="35" t="s">
        <v>176</v>
      </c>
      <c r="B115" s="35" t="s">
        <v>253</v>
      </c>
      <c r="C115" s="36">
        <v>44780</v>
      </c>
      <c r="D115" s="38">
        <v>44780.680115740739</v>
      </c>
      <c r="E115" s="35">
        <v>149</v>
      </c>
      <c r="F115" s="35" t="s">
        <v>254</v>
      </c>
      <c r="G115" t="str">
        <f>VLOOKUP(E115,'Record Types'!$B$8:$C$21,2,1)</f>
        <v>Device Shutdown Start</v>
      </c>
      <c r="H115" s="15">
        <f t="shared" si="5"/>
        <v>44780</v>
      </c>
      <c r="I115" s="16">
        <f t="shared" si="6"/>
        <v>44780.679664351854</v>
      </c>
      <c r="J115">
        <f t="shared" si="7"/>
        <v>144</v>
      </c>
      <c r="K115" t="str">
        <f t="shared" si="8"/>
        <v>CanOnWat/oEmpO</v>
      </c>
      <c r="L115" s="15">
        <f t="shared" si="9"/>
        <v>44780</v>
      </c>
    </row>
    <row r="116" spans="1:12" x14ac:dyDescent="0.35">
      <c r="A116" s="35" t="s">
        <v>189</v>
      </c>
      <c r="B116" s="35" t="s">
        <v>255</v>
      </c>
      <c r="C116" s="36">
        <v>44780</v>
      </c>
      <c r="D116" s="38">
        <v>44780.679780092592</v>
      </c>
      <c r="E116" s="35">
        <v>156</v>
      </c>
      <c r="F116" s="14"/>
      <c r="G116" t="str">
        <f>VLOOKUP(E116,'Record Types'!$B$8:$C$21,2,1)</f>
        <v>PowerDown Or Network Disconnect Discovered</v>
      </c>
      <c r="H116" s="15">
        <f t="shared" si="5"/>
        <v>44780</v>
      </c>
      <c r="I116" s="16">
        <f t="shared" si="6"/>
        <v>44780.679629629631</v>
      </c>
      <c r="J116">
        <f t="shared" si="7"/>
        <v>144</v>
      </c>
      <c r="K116" t="str">
        <f t="shared" si="8"/>
        <v>CanOnTor/cEmpZ</v>
      </c>
      <c r="L116" s="15" t="e">
        <f t="shared" si="9"/>
        <v>#N/A</v>
      </c>
    </row>
    <row r="117" spans="1:12" x14ac:dyDescent="0.35">
      <c r="A117" s="35" t="s">
        <v>189</v>
      </c>
      <c r="B117" s="35" t="s">
        <v>251</v>
      </c>
      <c r="C117" s="36">
        <v>44780</v>
      </c>
      <c r="D117" s="38">
        <v>44780.679664351854</v>
      </c>
      <c r="E117" s="35">
        <v>144</v>
      </c>
      <c r="F117" s="35" t="s">
        <v>256</v>
      </c>
      <c r="G117" t="str">
        <f>VLOOKUP(E117,'Record Types'!$B$8:$C$21,2,1)</f>
        <v>User Logout is Good</v>
      </c>
      <c r="H117" s="15">
        <f t="shared" si="5"/>
        <v>44780</v>
      </c>
      <c r="I117" s="16">
        <f t="shared" si="6"/>
        <v>44780.679189814815</v>
      </c>
      <c r="J117">
        <f t="shared" si="7"/>
        <v>139</v>
      </c>
      <c r="K117" t="str">
        <f t="shared" si="8"/>
        <v>CanOnTor/cEmpZ,Q216-ws</v>
      </c>
      <c r="L117" s="15">
        <f t="shared" si="9"/>
        <v>44780</v>
      </c>
    </row>
    <row r="118" spans="1:12" x14ac:dyDescent="0.35">
      <c r="A118" s="35" t="s">
        <v>176</v>
      </c>
      <c r="B118" s="35" t="s">
        <v>253</v>
      </c>
      <c r="C118" s="36">
        <v>44780</v>
      </c>
      <c r="D118" s="38">
        <v>44780.679664351854</v>
      </c>
      <c r="E118" s="35">
        <v>144</v>
      </c>
      <c r="F118" s="35" t="s">
        <v>257</v>
      </c>
      <c r="G118" t="str">
        <f>VLOOKUP(E118,'Record Types'!$B$8:$C$21,2,1)</f>
        <v>User Logout is Good</v>
      </c>
      <c r="H118" s="15">
        <f t="shared" si="5"/>
        <v>44780</v>
      </c>
      <c r="I118" s="16">
        <f t="shared" si="6"/>
        <v>44780.679178240738</v>
      </c>
      <c r="J118">
        <f t="shared" si="7"/>
        <v>139</v>
      </c>
      <c r="K118" t="str">
        <f t="shared" si="8"/>
        <v>CanOnWat/oEmpO,J167-ws</v>
      </c>
      <c r="L118" s="15">
        <f t="shared" si="9"/>
        <v>44780</v>
      </c>
    </row>
    <row r="119" spans="1:12" x14ac:dyDescent="0.35">
      <c r="A119" s="35" t="s">
        <v>189</v>
      </c>
      <c r="B119" s="35" t="s">
        <v>255</v>
      </c>
      <c r="C119" s="36">
        <v>44780</v>
      </c>
      <c r="D119" s="38">
        <v>44780.679629629631</v>
      </c>
      <c r="E119" s="35">
        <v>144</v>
      </c>
      <c r="F119" s="35" t="s">
        <v>256</v>
      </c>
      <c r="G119" t="str">
        <f>VLOOKUP(E119,'Record Types'!$B$8:$C$21,2,1)</f>
        <v>User Logout is Good</v>
      </c>
      <c r="H119" s="15">
        <f t="shared" si="5"/>
        <v>44780</v>
      </c>
      <c r="I119" s="16">
        <f t="shared" si="6"/>
        <v>44780.678206018521</v>
      </c>
      <c r="J119">
        <f t="shared" si="7"/>
        <v>139</v>
      </c>
      <c r="K119" t="str">
        <f t="shared" si="8"/>
        <v>CanOnTor/cEmpZ</v>
      </c>
      <c r="L119" s="15">
        <f t="shared" si="9"/>
        <v>44780</v>
      </c>
    </row>
    <row r="120" spans="1:12" x14ac:dyDescent="0.35">
      <c r="A120" s="35" t="s">
        <v>189</v>
      </c>
      <c r="B120" s="35" t="s">
        <v>251</v>
      </c>
      <c r="C120" s="36">
        <v>44780</v>
      </c>
      <c r="D120" s="38">
        <v>44780.679189814815</v>
      </c>
      <c r="E120" s="35">
        <v>139</v>
      </c>
      <c r="F120" s="35" t="s">
        <v>258</v>
      </c>
      <c r="G120" t="str">
        <f>VLOOKUP(E120,'Record Types'!$B$8:$C$21,2,1)</f>
        <v>User Logout Start</v>
      </c>
      <c r="H120" s="15" t="e">
        <f t="shared" si="5"/>
        <v>#N/A</v>
      </c>
      <c r="I120" s="16" t="e">
        <f t="shared" si="6"/>
        <v>#N/A</v>
      </c>
      <c r="J120" t="e">
        <f t="shared" si="7"/>
        <v>#N/A</v>
      </c>
      <c r="K120" t="e">
        <f t="shared" si="8"/>
        <v>#N/A</v>
      </c>
      <c r="L120" s="15" t="e">
        <f t="shared" si="9"/>
        <v>#N/A</v>
      </c>
    </row>
    <row r="121" spans="1:12" x14ac:dyDescent="0.35">
      <c r="A121" s="35" t="s">
        <v>176</v>
      </c>
      <c r="B121" s="35" t="s">
        <v>253</v>
      </c>
      <c r="C121" s="36">
        <v>44780</v>
      </c>
      <c r="D121" s="38">
        <v>44780.679178240738</v>
      </c>
      <c r="E121" s="35">
        <v>139</v>
      </c>
      <c r="F121" s="35" t="s">
        <v>259</v>
      </c>
      <c r="G121" t="str">
        <f>VLOOKUP(E121,'Record Types'!$B$8:$C$21,2,1)</f>
        <v>User Logout Start</v>
      </c>
      <c r="H121" s="15" t="e">
        <f t="shared" si="5"/>
        <v>#N/A</v>
      </c>
      <c r="I121" s="16" t="e">
        <f t="shared" si="6"/>
        <v>#N/A</v>
      </c>
      <c r="J121" t="e">
        <f t="shared" si="7"/>
        <v>#N/A</v>
      </c>
      <c r="K121" t="e">
        <f t="shared" si="8"/>
        <v>#N/A</v>
      </c>
      <c r="L121" s="15">
        <f t="shared" si="9"/>
        <v>44780</v>
      </c>
    </row>
    <row r="122" spans="1:12" x14ac:dyDescent="0.35">
      <c r="A122" s="35" t="s">
        <v>176</v>
      </c>
      <c r="B122" s="35" t="s">
        <v>260</v>
      </c>
      <c r="C122" s="36">
        <v>44780</v>
      </c>
      <c r="D122" s="38">
        <v>44780.678379629629</v>
      </c>
      <c r="E122" s="35">
        <v>156</v>
      </c>
      <c r="F122" s="14"/>
      <c r="G122" t="str">
        <f>VLOOKUP(E122,'Record Types'!$B$8:$C$21,2,1)</f>
        <v>PowerDown Or Network Disconnect Discovered</v>
      </c>
      <c r="H122" s="15">
        <f t="shared" si="5"/>
        <v>44780</v>
      </c>
      <c r="I122" s="16">
        <f t="shared" si="6"/>
        <v>44780.678229166668</v>
      </c>
      <c r="J122">
        <f t="shared" si="7"/>
        <v>144</v>
      </c>
      <c r="K122" t="str">
        <f t="shared" si="8"/>
        <v>CanOnWat/oEmpJ</v>
      </c>
      <c r="L122" s="15">
        <f t="shared" si="9"/>
        <v>44780</v>
      </c>
    </row>
    <row r="123" spans="1:12" x14ac:dyDescent="0.35">
      <c r="A123" s="35" t="s">
        <v>176</v>
      </c>
      <c r="B123" s="35" t="s">
        <v>260</v>
      </c>
      <c r="C123" s="36">
        <v>44780</v>
      </c>
      <c r="D123" s="38">
        <v>44780.678229166668</v>
      </c>
      <c r="E123" s="35">
        <v>144</v>
      </c>
      <c r="F123" s="35" t="s">
        <v>261</v>
      </c>
      <c r="G123" t="str">
        <f>VLOOKUP(E123,'Record Types'!$B$8:$C$21,2,1)</f>
        <v>User Logout is Good</v>
      </c>
      <c r="H123" s="15">
        <f t="shared" si="5"/>
        <v>44780</v>
      </c>
      <c r="I123" s="16">
        <f t="shared" si="6"/>
        <v>44780.677800925929</v>
      </c>
      <c r="J123">
        <f t="shared" si="7"/>
        <v>139</v>
      </c>
      <c r="K123" t="str">
        <f t="shared" si="8"/>
        <v>CanOnWat/oEmpJ</v>
      </c>
      <c r="L123" s="15">
        <f t="shared" si="9"/>
        <v>44780</v>
      </c>
    </row>
    <row r="124" spans="1:12" x14ac:dyDescent="0.35">
      <c r="A124" s="35" t="s">
        <v>189</v>
      </c>
      <c r="B124" s="35" t="s">
        <v>255</v>
      </c>
      <c r="C124" s="36">
        <v>44780</v>
      </c>
      <c r="D124" s="38">
        <v>44780.678206018521</v>
      </c>
      <c r="E124" s="35">
        <v>139</v>
      </c>
      <c r="F124" s="35" t="s">
        <v>256</v>
      </c>
      <c r="G124" t="str">
        <f>VLOOKUP(E124,'Record Types'!$B$8:$C$21,2,1)</f>
        <v>User Logout Start</v>
      </c>
      <c r="H124" s="15" t="e">
        <f t="shared" si="5"/>
        <v>#N/A</v>
      </c>
      <c r="I124" s="16" t="e">
        <f t="shared" si="6"/>
        <v>#N/A</v>
      </c>
      <c r="J124" t="e">
        <f t="shared" si="7"/>
        <v>#N/A</v>
      </c>
      <c r="K124" t="e">
        <f t="shared" si="8"/>
        <v>#N/A</v>
      </c>
      <c r="L124" s="15" t="e">
        <f t="shared" si="9"/>
        <v>#N/A</v>
      </c>
    </row>
    <row r="125" spans="1:12" x14ac:dyDescent="0.35">
      <c r="A125" s="35" t="s">
        <v>189</v>
      </c>
      <c r="B125" s="35" t="s">
        <v>262</v>
      </c>
      <c r="C125" s="36">
        <v>44780</v>
      </c>
      <c r="D125" s="38">
        <v>44780.677835648145</v>
      </c>
      <c r="E125" s="35">
        <v>156</v>
      </c>
      <c r="F125" s="14"/>
      <c r="G125" t="str">
        <f>VLOOKUP(E125,'Record Types'!$B$8:$C$21,2,1)</f>
        <v>PowerDown Or Network Disconnect Discovered</v>
      </c>
      <c r="H125" s="15">
        <f t="shared" si="5"/>
        <v>44780</v>
      </c>
      <c r="I125" s="16">
        <f t="shared" si="6"/>
        <v>44780.67769675926</v>
      </c>
      <c r="J125">
        <f t="shared" si="7"/>
        <v>151</v>
      </c>
      <c r="K125" t="str">
        <f t="shared" si="8"/>
        <v>L227-ws</v>
      </c>
      <c r="L125" s="15">
        <f t="shared" si="9"/>
        <v>44780</v>
      </c>
    </row>
    <row r="126" spans="1:12" x14ac:dyDescent="0.35">
      <c r="A126" s="35" t="s">
        <v>176</v>
      </c>
      <c r="B126" s="35" t="s">
        <v>260</v>
      </c>
      <c r="C126" s="36">
        <v>44780</v>
      </c>
      <c r="D126" s="38">
        <v>44780.677800925929</v>
      </c>
      <c r="E126" s="35">
        <v>139</v>
      </c>
      <c r="F126" s="35" t="s">
        <v>261</v>
      </c>
      <c r="G126" t="str">
        <f>VLOOKUP(E126,'Record Types'!$B$8:$C$21,2,1)</f>
        <v>User Logout Start</v>
      </c>
      <c r="H126" s="15" t="e">
        <f t="shared" si="5"/>
        <v>#N/A</v>
      </c>
      <c r="I126" s="16" t="e">
        <f t="shared" si="6"/>
        <v>#N/A</v>
      </c>
      <c r="J126" t="e">
        <f t="shared" si="7"/>
        <v>#N/A</v>
      </c>
      <c r="K126" t="e">
        <f t="shared" si="8"/>
        <v>#N/A</v>
      </c>
      <c r="L126" s="15" t="e">
        <f t="shared" si="9"/>
        <v>#N/A</v>
      </c>
    </row>
    <row r="127" spans="1:12" x14ac:dyDescent="0.35">
      <c r="A127" s="35" t="s">
        <v>189</v>
      </c>
      <c r="B127" s="35" t="s">
        <v>262</v>
      </c>
      <c r="C127" s="36">
        <v>44780</v>
      </c>
      <c r="D127" s="38">
        <v>44780.67769675926</v>
      </c>
      <c r="E127" s="35">
        <v>151</v>
      </c>
      <c r="F127" s="35" t="s">
        <v>263</v>
      </c>
      <c r="G127" t="str">
        <f>VLOOKUP(E127,'Record Types'!$B$8:$C$21,2,1)</f>
        <v>Device Shutdown Finish</v>
      </c>
      <c r="H127" s="15">
        <f t="shared" si="5"/>
        <v>44780</v>
      </c>
      <c r="I127" s="16">
        <f t="shared" si="6"/>
        <v>44780.677361111113</v>
      </c>
      <c r="J127">
        <f t="shared" si="7"/>
        <v>149</v>
      </c>
      <c r="K127" t="str">
        <f t="shared" si="8"/>
        <v>L227-ws</v>
      </c>
      <c r="L127" s="15">
        <f t="shared" si="9"/>
        <v>44780</v>
      </c>
    </row>
    <row r="128" spans="1:12" x14ac:dyDescent="0.35">
      <c r="A128" s="35" t="s">
        <v>189</v>
      </c>
      <c r="B128" s="35" t="s">
        <v>262</v>
      </c>
      <c r="C128" s="36">
        <v>44780</v>
      </c>
      <c r="D128" s="38">
        <v>44780.677361111113</v>
      </c>
      <c r="E128" s="35">
        <v>149</v>
      </c>
      <c r="F128" s="35" t="s">
        <v>263</v>
      </c>
      <c r="G128" t="str">
        <f>VLOOKUP(E128,'Record Types'!$B$8:$C$21,2,1)</f>
        <v>Device Shutdown Start</v>
      </c>
      <c r="H128" s="15">
        <f t="shared" si="5"/>
        <v>44780</v>
      </c>
      <c r="I128" s="16">
        <f t="shared" si="6"/>
        <v>44780.676516203705</v>
      </c>
      <c r="J128">
        <f t="shared" si="7"/>
        <v>144</v>
      </c>
      <c r="K128" t="str">
        <f t="shared" si="8"/>
        <v>CanOnTor/xEmpE</v>
      </c>
      <c r="L128" s="15">
        <f t="shared" si="9"/>
        <v>44780</v>
      </c>
    </row>
    <row r="129" spans="1:12" x14ac:dyDescent="0.35">
      <c r="A129" s="35" t="s">
        <v>176</v>
      </c>
      <c r="B129" s="35" t="s">
        <v>264</v>
      </c>
      <c r="C129" s="36">
        <v>44780</v>
      </c>
      <c r="D129" s="38">
        <v>44780.677048611113</v>
      </c>
      <c r="E129" s="35">
        <v>156</v>
      </c>
      <c r="F129" s="14"/>
      <c r="G129" t="str">
        <f>VLOOKUP(E129,'Record Types'!$B$8:$C$21,2,1)</f>
        <v>PowerDown Or Network Disconnect Discovered</v>
      </c>
      <c r="H129" s="15">
        <f t="shared" si="5"/>
        <v>44780</v>
      </c>
      <c r="I129" s="16">
        <f t="shared" si="6"/>
        <v>44780.67690972222</v>
      </c>
      <c r="J129">
        <f t="shared" si="7"/>
        <v>151</v>
      </c>
      <c r="K129" t="str">
        <f t="shared" si="8"/>
        <v>Y130-ws</v>
      </c>
      <c r="L129" s="15">
        <f t="shared" si="9"/>
        <v>44780</v>
      </c>
    </row>
    <row r="130" spans="1:12" x14ac:dyDescent="0.35">
      <c r="A130" s="35" t="s">
        <v>176</v>
      </c>
      <c r="B130" s="35" t="s">
        <v>264</v>
      </c>
      <c r="C130" s="36">
        <v>44780</v>
      </c>
      <c r="D130" s="38">
        <v>44780.67690972222</v>
      </c>
      <c r="E130" s="35">
        <v>151</v>
      </c>
      <c r="F130" s="35" t="s">
        <v>265</v>
      </c>
      <c r="G130" t="str">
        <f>VLOOKUP(E130,'Record Types'!$B$8:$C$21,2,1)</f>
        <v>Device Shutdown Finish</v>
      </c>
      <c r="H130" s="15">
        <f t="shared" si="5"/>
        <v>44780</v>
      </c>
      <c r="I130" s="16">
        <f t="shared" si="6"/>
        <v>44780.676423611112</v>
      </c>
      <c r="J130">
        <f t="shared" si="7"/>
        <v>149</v>
      </c>
      <c r="K130" t="str">
        <f t="shared" si="8"/>
        <v>Y130-ws</v>
      </c>
      <c r="L130" s="15">
        <f t="shared" si="9"/>
        <v>44780</v>
      </c>
    </row>
    <row r="131" spans="1:12" x14ac:dyDescent="0.35">
      <c r="A131" s="35" t="s">
        <v>189</v>
      </c>
      <c r="B131" s="35" t="s">
        <v>262</v>
      </c>
      <c r="C131" s="36">
        <v>44780</v>
      </c>
      <c r="D131" s="38">
        <v>44780.676516203705</v>
      </c>
      <c r="E131" s="35">
        <v>144</v>
      </c>
      <c r="F131" s="35" t="s">
        <v>266</v>
      </c>
      <c r="G131" t="str">
        <f>VLOOKUP(E131,'Record Types'!$B$8:$C$21,2,1)</f>
        <v>User Logout is Good</v>
      </c>
      <c r="H131" s="15">
        <f t="shared" si="5"/>
        <v>44780</v>
      </c>
      <c r="I131" s="16">
        <f t="shared" si="6"/>
        <v>44780.676157407404</v>
      </c>
      <c r="J131">
        <f t="shared" si="7"/>
        <v>139</v>
      </c>
      <c r="K131" t="str">
        <f t="shared" si="8"/>
        <v>CanOnTor/xEmpE,L227-ws</v>
      </c>
      <c r="L131" s="15">
        <f t="shared" si="9"/>
        <v>44780</v>
      </c>
    </row>
    <row r="132" spans="1:12" x14ac:dyDescent="0.35">
      <c r="A132" s="35" t="s">
        <v>176</v>
      </c>
      <c r="B132" s="35" t="s">
        <v>264</v>
      </c>
      <c r="C132" s="36">
        <v>44780</v>
      </c>
      <c r="D132" s="38">
        <v>44780.676423611112</v>
      </c>
      <c r="E132" s="35">
        <v>149</v>
      </c>
      <c r="F132" s="35" t="s">
        <v>265</v>
      </c>
      <c r="G132" t="str">
        <f>VLOOKUP(E132,'Record Types'!$B$8:$C$21,2,1)</f>
        <v>Device Shutdown Start</v>
      </c>
      <c r="H132" s="15">
        <f t="shared" si="5"/>
        <v>44780</v>
      </c>
      <c r="I132" s="16">
        <f t="shared" si="6"/>
        <v>44780.675937499997</v>
      </c>
      <c r="J132">
        <f t="shared" si="7"/>
        <v>144</v>
      </c>
      <c r="K132" t="str">
        <f t="shared" si="8"/>
        <v>CanOnWat/fEmpV</v>
      </c>
      <c r="L132" s="15" t="e">
        <f t="shared" si="9"/>
        <v>#N/A</v>
      </c>
    </row>
    <row r="133" spans="1:12" x14ac:dyDescent="0.35">
      <c r="A133" s="35" t="s">
        <v>189</v>
      </c>
      <c r="B133" s="35" t="s">
        <v>267</v>
      </c>
      <c r="C133" s="36">
        <v>44780</v>
      </c>
      <c r="D133" s="38">
        <v>44780.676168981481</v>
      </c>
      <c r="E133" s="35">
        <v>156</v>
      </c>
      <c r="F133" s="14"/>
      <c r="G133" t="str">
        <f>VLOOKUP(E133,'Record Types'!$B$8:$C$21,2,1)</f>
        <v>PowerDown Or Network Disconnect Discovered</v>
      </c>
      <c r="H133" s="15">
        <f t="shared" si="5"/>
        <v>44780</v>
      </c>
      <c r="I133" s="16">
        <f t="shared" si="6"/>
        <v>44780.676018518519</v>
      </c>
      <c r="J133">
        <f t="shared" si="7"/>
        <v>151</v>
      </c>
      <c r="K133" t="str">
        <f t="shared" si="8"/>
        <v>V111-ws</v>
      </c>
      <c r="L133" s="15">
        <f t="shared" si="9"/>
        <v>44780</v>
      </c>
    </row>
    <row r="134" spans="1:12" x14ac:dyDescent="0.35">
      <c r="A134" s="35" t="s">
        <v>189</v>
      </c>
      <c r="B134" s="35" t="s">
        <v>262</v>
      </c>
      <c r="C134" s="36">
        <v>44780</v>
      </c>
      <c r="D134" s="38">
        <v>44780.676157407404</v>
      </c>
      <c r="E134" s="35">
        <v>139</v>
      </c>
      <c r="F134" s="35" t="s">
        <v>268</v>
      </c>
      <c r="G134" t="str">
        <f>VLOOKUP(E134,'Record Types'!$B$8:$C$21,2,1)</f>
        <v>User Logout Start</v>
      </c>
      <c r="H134" s="15" t="e">
        <f t="shared" si="5"/>
        <v>#N/A</v>
      </c>
      <c r="I134" s="16" t="e">
        <f t="shared" si="6"/>
        <v>#N/A</v>
      </c>
      <c r="J134" t="e">
        <f t="shared" si="7"/>
        <v>#N/A</v>
      </c>
      <c r="K134" t="e">
        <f t="shared" si="8"/>
        <v>#N/A</v>
      </c>
      <c r="L134" s="15">
        <f t="shared" si="9"/>
        <v>44780</v>
      </c>
    </row>
    <row r="135" spans="1:12" x14ac:dyDescent="0.35">
      <c r="A135" s="35" t="s">
        <v>189</v>
      </c>
      <c r="B135" s="35" t="s">
        <v>267</v>
      </c>
      <c r="C135" s="36">
        <v>44780</v>
      </c>
      <c r="D135" s="38">
        <v>44780.676018518519</v>
      </c>
      <c r="E135" s="35">
        <v>151</v>
      </c>
      <c r="F135" s="35" t="s">
        <v>269</v>
      </c>
      <c r="G135" t="str">
        <f>VLOOKUP(E135,'Record Types'!$B$8:$C$21,2,1)</f>
        <v>Device Shutdown Finish</v>
      </c>
      <c r="H135" s="15">
        <f t="shared" si="5"/>
        <v>44780</v>
      </c>
      <c r="I135" s="16">
        <f t="shared" si="6"/>
        <v>44780.675370370373</v>
      </c>
      <c r="J135">
        <f t="shared" si="7"/>
        <v>149</v>
      </c>
      <c r="K135" t="str">
        <f t="shared" si="8"/>
        <v>V111-ws</v>
      </c>
      <c r="L135" s="15">
        <f t="shared" si="9"/>
        <v>44780</v>
      </c>
    </row>
    <row r="136" spans="1:12" x14ac:dyDescent="0.35">
      <c r="A136" s="35" t="s">
        <v>176</v>
      </c>
      <c r="B136" s="35" t="s">
        <v>264</v>
      </c>
      <c r="C136" s="36">
        <v>44780</v>
      </c>
      <c r="D136" s="38">
        <v>44780.675937499997</v>
      </c>
      <c r="E136" s="35">
        <v>144</v>
      </c>
      <c r="F136" s="35" t="s">
        <v>249</v>
      </c>
      <c r="G136" t="str">
        <f>VLOOKUP(E136,'Record Types'!$B$8:$C$21,2,1)</f>
        <v>User Logout is Good</v>
      </c>
      <c r="H136" s="15">
        <f t="shared" si="5"/>
        <v>44780</v>
      </c>
      <c r="I136" s="16">
        <f t="shared" si="6"/>
        <v>44780.674687500003</v>
      </c>
      <c r="J136">
        <f t="shared" si="7"/>
        <v>139</v>
      </c>
      <c r="K136" t="str">
        <f t="shared" si="8"/>
        <v>CanOnWat/fEmpV,Y130-ws</v>
      </c>
      <c r="L136" s="15" t="e">
        <f t="shared" si="9"/>
        <v>#N/A</v>
      </c>
    </row>
    <row r="137" spans="1:12" x14ac:dyDescent="0.35">
      <c r="A137" s="35" t="s">
        <v>189</v>
      </c>
      <c r="B137" s="35" t="s">
        <v>267</v>
      </c>
      <c r="C137" s="36">
        <v>44780</v>
      </c>
      <c r="D137" s="38">
        <v>44780.675370370373</v>
      </c>
      <c r="E137" s="35">
        <v>149</v>
      </c>
      <c r="F137" s="35" t="s">
        <v>269</v>
      </c>
      <c r="G137" t="str">
        <f>VLOOKUP(E137,'Record Types'!$B$8:$C$21,2,1)</f>
        <v>Device Shutdown Start</v>
      </c>
      <c r="H137" s="15">
        <f t="shared" si="5"/>
        <v>44780</v>
      </c>
      <c r="I137" s="16">
        <f t="shared" si="6"/>
        <v>44780.67454861111</v>
      </c>
      <c r="J137">
        <f t="shared" si="7"/>
        <v>144</v>
      </c>
      <c r="K137" t="str">
        <f t="shared" si="8"/>
        <v>CanOnTor/oEmpJ</v>
      </c>
      <c r="L137" s="15">
        <f t="shared" si="9"/>
        <v>44780</v>
      </c>
    </row>
    <row r="138" spans="1:12" x14ac:dyDescent="0.35">
      <c r="A138" s="35" t="s">
        <v>189</v>
      </c>
      <c r="B138" s="35" t="s">
        <v>270</v>
      </c>
      <c r="C138" s="36">
        <v>44780</v>
      </c>
      <c r="D138" s="38">
        <v>44780.674826388888</v>
      </c>
      <c r="E138" s="35">
        <v>156</v>
      </c>
      <c r="F138" s="14"/>
      <c r="G138" t="str">
        <f>VLOOKUP(E138,'Record Types'!$B$8:$C$21,2,1)</f>
        <v>PowerDown Or Network Disconnect Discovered</v>
      </c>
      <c r="H138" s="15">
        <f t="shared" si="5"/>
        <v>44780</v>
      </c>
      <c r="I138" s="16">
        <f t="shared" si="6"/>
        <v>44780.674710648149</v>
      </c>
      <c r="J138">
        <f t="shared" si="7"/>
        <v>151</v>
      </c>
      <c r="K138" t="str">
        <f t="shared" si="8"/>
        <v>L134-ws</v>
      </c>
      <c r="L138" s="15">
        <f t="shared" si="9"/>
        <v>44780</v>
      </c>
    </row>
    <row r="139" spans="1:12" x14ac:dyDescent="0.35">
      <c r="A139" s="35" t="s">
        <v>189</v>
      </c>
      <c r="B139" s="35" t="s">
        <v>270</v>
      </c>
      <c r="C139" s="36">
        <v>44780</v>
      </c>
      <c r="D139" s="38">
        <v>44780.674710648149</v>
      </c>
      <c r="E139" s="35">
        <v>151</v>
      </c>
      <c r="F139" s="35" t="s">
        <v>271</v>
      </c>
      <c r="G139" t="str">
        <f>VLOOKUP(E139,'Record Types'!$B$8:$C$21,2,1)</f>
        <v>Device Shutdown Finish</v>
      </c>
      <c r="H139" s="15">
        <f t="shared" si="5"/>
        <v>44780</v>
      </c>
      <c r="I139" s="16">
        <f t="shared" si="6"/>
        <v>44780.673877314817</v>
      </c>
      <c r="J139">
        <f t="shared" si="7"/>
        <v>149</v>
      </c>
      <c r="K139" t="str">
        <f t="shared" si="8"/>
        <v>L134-ws</v>
      </c>
      <c r="L139" s="15">
        <f t="shared" si="9"/>
        <v>44780</v>
      </c>
    </row>
    <row r="140" spans="1:12" x14ac:dyDescent="0.35">
      <c r="A140" s="35" t="s">
        <v>176</v>
      </c>
      <c r="B140" s="35" t="s">
        <v>264</v>
      </c>
      <c r="C140" s="36">
        <v>44780</v>
      </c>
      <c r="D140" s="38">
        <v>44780.674687500003</v>
      </c>
      <c r="E140" s="35">
        <v>139</v>
      </c>
      <c r="F140" s="35" t="s">
        <v>272</v>
      </c>
      <c r="G140" t="str">
        <f>VLOOKUP(E140,'Record Types'!$B$8:$C$21,2,1)</f>
        <v>User Logout Start</v>
      </c>
      <c r="H140" s="15" t="e">
        <f t="shared" ref="H140:H203" si="10">VLOOKUP(B140,B141:C152,2,FALSE)</f>
        <v>#N/A</v>
      </c>
      <c r="I140" s="16" t="e">
        <f t="shared" ref="I140:I203" si="11">VLOOKUP(B140,B141:D152,3,FALSE)</f>
        <v>#N/A</v>
      </c>
      <c r="J140" t="e">
        <f t="shared" ref="J140:J203" si="12">VLOOKUP(B140,B141:E149,4,FALSE)</f>
        <v>#N/A</v>
      </c>
      <c r="K140" t="e">
        <f t="shared" ref="K140:K203" si="13">VLOOKUP(B140,B141:F152,5,FALSE)</f>
        <v>#N/A</v>
      </c>
      <c r="L140" s="15" t="e">
        <f t="shared" ref="L140:L203" si="14">VLOOKUP(B140,B141:C150,2,TRUE)</f>
        <v>#N/A</v>
      </c>
    </row>
    <row r="141" spans="1:12" x14ac:dyDescent="0.35">
      <c r="A141" s="35" t="s">
        <v>189</v>
      </c>
      <c r="B141" s="35" t="s">
        <v>267</v>
      </c>
      <c r="C141" s="36">
        <v>44780</v>
      </c>
      <c r="D141" s="38">
        <v>44780.67454861111</v>
      </c>
      <c r="E141" s="35">
        <v>144</v>
      </c>
      <c r="F141" s="35" t="s">
        <v>273</v>
      </c>
      <c r="G141" t="str">
        <f>VLOOKUP(E141,'Record Types'!$B$8:$C$21,2,1)</f>
        <v>User Logout is Good</v>
      </c>
      <c r="H141" s="15">
        <f t="shared" si="10"/>
        <v>44780</v>
      </c>
      <c r="I141" s="16">
        <f t="shared" si="11"/>
        <v>44780.674120370371</v>
      </c>
      <c r="J141">
        <f t="shared" si="12"/>
        <v>139</v>
      </c>
      <c r="K141" t="str">
        <f t="shared" si="13"/>
        <v>CanOnTor/oEmpJ,V111-ws</v>
      </c>
      <c r="L141" s="15">
        <f t="shared" si="14"/>
        <v>44780</v>
      </c>
    </row>
    <row r="142" spans="1:12" x14ac:dyDescent="0.35">
      <c r="A142" s="35" t="s">
        <v>189</v>
      </c>
      <c r="B142" s="35" t="s">
        <v>267</v>
      </c>
      <c r="C142" s="36">
        <v>44780</v>
      </c>
      <c r="D142" s="38">
        <v>44780.674120370371</v>
      </c>
      <c r="E142" s="35">
        <v>139</v>
      </c>
      <c r="F142" s="35" t="s">
        <v>274</v>
      </c>
      <c r="G142" t="str">
        <f>VLOOKUP(E142,'Record Types'!$B$8:$C$21,2,1)</f>
        <v>User Logout Start</v>
      </c>
      <c r="H142" s="15" t="e">
        <f t="shared" si="10"/>
        <v>#N/A</v>
      </c>
      <c r="I142" s="16" t="e">
        <f t="shared" si="11"/>
        <v>#N/A</v>
      </c>
      <c r="J142" t="e">
        <f t="shared" si="12"/>
        <v>#N/A</v>
      </c>
      <c r="K142" t="e">
        <f t="shared" si="13"/>
        <v>#N/A</v>
      </c>
      <c r="L142" s="15">
        <f t="shared" si="14"/>
        <v>44780</v>
      </c>
    </row>
    <row r="143" spans="1:12" x14ac:dyDescent="0.35">
      <c r="A143" s="35" t="s">
        <v>189</v>
      </c>
      <c r="B143" s="35" t="s">
        <v>270</v>
      </c>
      <c r="C143" s="36">
        <v>44780</v>
      </c>
      <c r="D143" s="38">
        <v>44780.673877314817</v>
      </c>
      <c r="E143" s="35">
        <v>149</v>
      </c>
      <c r="F143" s="35" t="s">
        <v>271</v>
      </c>
      <c r="G143" t="str">
        <f>VLOOKUP(E143,'Record Types'!$B$8:$C$21,2,1)</f>
        <v>Device Shutdown Start</v>
      </c>
      <c r="H143" s="15">
        <f t="shared" si="10"/>
        <v>44780</v>
      </c>
      <c r="I143" s="16">
        <f t="shared" si="11"/>
        <v>44780.673564814817</v>
      </c>
      <c r="J143">
        <f t="shared" si="12"/>
        <v>144</v>
      </c>
      <c r="K143" t="str">
        <f t="shared" si="13"/>
        <v>CanOnTor/gEmpI</v>
      </c>
      <c r="L143" s="15">
        <f t="shared" si="14"/>
        <v>44780</v>
      </c>
    </row>
    <row r="144" spans="1:12" x14ac:dyDescent="0.35">
      <c r="A144" s="35" t="s">
        <v>189</v>
      </c>
      <c r="B144" s="35" t="s">
        <v>270</v>
      </c>
      <c r="C144" s="36">
        <v>44780</v>
      </c>
      <c r="D144" s="38">
        <v>44780.673564814817</v>
      </c>
      <c r="E144" s="35">
        <v>144</v>
      </c>
      <c r="F144" s="35" t="s">
        <v>275</v>
      </c>
      <c r="G144" t="str">
        <f>VLOOKUP(E144,'Record Types'!$B$8:$C$21,2,1)</f>
        <v>User Logout is Good</v>
      </c>
      <c r="H144" s="15">
        <f t="shared" si="10"/>
        <v>44780</v>
      </c>
      <c r="I144" s="16">
        <f t="shared" si="11"/>
        <v>44780.673148148147</v>
      </c>
      <c r="J144">
        <f t="shared" si="12"/>
        <v>139</v>
      </c>
      <c r="K144" t="str">
        <f t="shared" si="13"/>
        <v>CanOnTor/gEmpI,L134-ws</v>
      </c>
      <c r="L144" s="15">
        <f t="shared" si="14"/>
        <v>44780</v>
      </c>
    </row>
    <row r="145" spans="1:12" x14ac:dyDescent="0.35">
      <c r="A145" s="35" t="s">
        <v>189</v>
      </c>
      <c r="B145" s="35" t="s">
        <v>270</v>
      </c>
      <c r="C145" s="36">
        <v>44780</v>
      </c>
      <c r="D145" s="38">
        <v>44780.673148148147</v>
      </c>
      <c r="E145" s="35">
        <v>139</v>
      </c>
      <c r="F145" s="35" t="s">
        <v>276</v>
      </c>
      <c r="G145" t="str">
        <f>VLOOKUP(E145,'Record Types'!$B$8:$C$21,2,1)</f>
        <v>User Logout Start</v>
      </c>
      <c r="H145" s="15" t="e">
        <f t="shared" si="10"/>
        <v>#N/A</v>
      </c>
      <c r="I145" s="16" t="e">
        <f t="shared" si="11"/>
        <v>#N/A</v>
      </c>
      <c r="J145" t="e">
        <f t="shared" si="12"/>
        <v>#N/A</v>
      </c>
      <c r="K145" t="e">
        <f t="shared" si="13"/>
        <v>#N/A</v>
      </c>
      <c r="L145" s="15">
        <f t="shared" si="14"/>
        <v>44780</v>
      </c>
    </row>
    <row r="146" spans="1:12" x14ac:dyDescent="0.35">
      <c r="A146" s="35" t="s">
        <v>189</v>
      </c>
      <c r="B146" s="35" t="s">
        <v>277</v>
      </c>
      <c r="C146" s="36">
        <v>44780</v>
      </c>
      <c r="D146" s="38">
        <v>44780.672175925924</v>
      </c>
      <c r="E146" s="35">
        <v>156</v>
      </c>
      <c r="F146" s="14"/>
      <c r="G146" t="str">
        <f>VLOOKUP(E146,'Record Types'!$B$8:$C$21,2,1)</f>
        <v>PowerDown Or Network Disconnect Discovered</v>
      </c>
      <c r="H146" s="15">
        <f t="shared" si="10"/>
        <v>44780</v>
      </c>
      <c r="I146" s="16">
        <f t="shared" si="11"/>
        <v>44780.672060185185</v>
      </c>
      <c r="J146">
        <f t="shared" si="12"/>
        <v>151</v>
      </c>
      <c r="K146" t="str">
        <f t="shared" si="13"/>
        <v>F129-ws</v>
      </c>
      <c r="L146" s="15">
        <f t="shared" si="14"/>
        <v>44780</v>
      </c>
    </row>
    <row r="147" spans="1:12" x14ac:dyDescent="0.35">
      <c r="A147" s="35" t="s">
        <v>189</v>
      </c>
      <c r="B147" s="35" t="s">
        <v>277</v>
      </c>
      <c r="C147" s="36">
        <v>44780</v>
      </c>
      <c r="D147" s="38">
        <v>44780.672060185185</v>
      </c>
      <c r="E147" s="35">
        <v>151</v>
      </c>
      <c r="F147" s="35" t="s">
        <v>278</v>
      </c>
      <c r="G147" t="str">
        <f>VLOOKUP(E147,'Record Types'!$B$8:$C$21,2,1)</f>
        <v>Device Shutdown Finish</v>
      </c>
      <c r="H147" s="15">
        <f t="shared" si="10"/>
        <v>44780</v>
      </c>
      <c r="I147" s="16">
        <f t="shared" si="11"/>
        <v>44780.671712962961</v>
      </c>
      <c r="J147">
        <f t="shared" si="12"/>
        <v>149</v>
      </c>
      <c r="K147" t="str">
        <f t="shared" si="13"/>
        <v>F129-ws</v>
      </c>
      <c r="L147" s="15">
        <f t="shared" si="14"/>
        <v>44780</v>
      </c>
    </row>
    <row r="148" spans="1:12" x14ac:dyDescent="0.35">
      <c r="A148" s="35" t="s">
        <v>189</v>
      </c>
      <c r="B148" s="35" t="s">
        <v>277</v>
      </c>
      <c r="C148" s="36">
        <v>44780</v>
      </c>
      <c r="D148" s="38">
        <v>44780.671712962961</v>
      </c>
      <c r="E148" s="35">
        <v>149</v>
      </c>
      <c r="F148" s="35" t="s">
        <v>278</v>
      </c>
      <c r="G148" t="str">
        <f>VLOOKUP(E148,'Record Types'!$B$8:$C$21,2,1)</f>
        <v>Device Shutdown Start</v>
      </c>
      <c r="H148" s="15">
        <f t="shared" si="10"/>
        <v>44780</v>
      </c>
      <c r="I148" s="16">
        <f t="shared" si="11"/>
        <v>44780.671377314815</v>
      </c>
      <c r="J148">
        <f t="shared" si="12"/>
        <v>144</v>
      </c>
      <c r="K148" t="str">
        <f t="shared" si="13"/>
        <v>CanOnTor/xEmpS</v>
      </c>
      <c r="L148" s="15">
        <f t="shared" si="14"/>
        <v>44780</v>
      </c>
    </row>
    <row r="149" spans="1:12" x14ac:dyDescent="0.35">
      <c r="A149" s="35" t="s">
        <v>189</v>
      </c>
      <c r="B149" s="35" t="s">
        <v>277</v>
      </c>
      <c r="C149" s="36">
        <v>44780</v>
      </c>
      <c r="D149" s="38">
        <v>44780.671377314815</v>
      </c>
      <c r="E149" s="35">
        <v>144</v>
      </c>
      <c r="F149" s="35" t="s">
        <v>279</v>
      </c>
      <c r="G149" t="str">
        <f>VLOOKUP(E149,'Record Types'!$B$8:$C$21,2,1)</f>
        <v>User Logout is Good</v>
      </c>
      <c r="H149" s="15">
        <f t="shared" si="10"/>
        <v>44780</v>
      </c>
      <c r="I149" s="16">
        <f t="shared" si="11"/>
        <v>44780.670925925922</v>
      </c>
      <c r="J149">
        <f t="shared" si="12"/>
        <v>139</v>
      </c>
      <c r="K149" t="str">
        <f t="shared" si="13"/>
        <v>CanOnTor/xEmpS,F129-ws</v>
      </c>
      <c r="L149" s="15">
        <f t="shared" si="14"/>
        <v>44780</v>
      </c>
    </row>
    <row r="150" spans="1:12" x14ac:dyDescent="0.35">
      <c r="A150" s="35" t="s">
        <v>189</v>
      </c>
      <c r="B150" s="35" t="s">
        <v>277</v>
      </c>
      <c r="C150" s="36">
        <v>44780</v>
      </c>
      <c r="D150" s="38">
        <v>44780.670925925922</v>
      </c>
      <c r="E150" s="35">
        <v>139</v>
      </c>
      <c r="F150" s="35" t="s">
        <v>280</v>
      </c>
      <c r="G150" t="str">
        <f>VLOOKUP(E150,'Record Types'!$B$8:$C$21,2,1)</f>
        <v>User Logout Start</v>
      </c>
      <c r="H150" s="15" t="e">
        <f t="shared" si="10"/>
        <v>#N/A</v>
      </c>
      <c r="I150" s="16" t="e">
        <f t="shared" si="11"/>
        <v>#N/A</v>
      </c>
      <c r="J150" t="e">
        <f t="shared" si="12"/>
        <v>#N/A</v>
      </c>
      <c r="K150" t="e">
        <f t="shared" si="13"/>
        <v>#N/A</v>
      </c>
      <c r="L150" s="15">
        <f t="shared" si="14"/>
        <v>44780</v>
      </c>
    </row>
    <row r="151" spans="1:12" x14ac:dyDescent="0.35">
      <c r="A151" s="35" t="s">
        <v>189</v>
      </c>
      <c r="B151" s="35" t="s">
        <v>281</v>
      </c>
      <c r="C151" s="36">
        <v>44780</v>
      </c>
      <c r="D151" s="38">
        <v>44780.66982638889</v>
      </c>
      <c r="E151" s="35">
        <v>156</v>
      </c>
      <c r="F151" s="14"/>
      <c r="G151" t="str">
        <f>VLOOKUP(E151,'Record Types'!$B$8:$C$21,2,1)</f>
        <v>PowerDown Or Network Disconnect Discovered</v>
      </c>
      <c r="H151" s="15">
        <f t="shared" si="10"/>
        <v>44780</v>
      </c>
      <c r="I151" s="16">
        <f t="shared" si="11"/>
        <v>44780.669687499998</v>
      </c>
      <c r="J151">
        <f t="shared" si="12"/>
        <v>151</v>
      </c>
      <c r="K151" t="str">
        <f t="shared" si="13"/>
        <v>C227-ws</v>
      </c>
      <c r="L151" s="15">
        <f t="shared" si="14"/>
        <v>44780</v>
      </c>
    </row>
    <row r="152" spans="1:12" x14ac:dyDescent="0.35">
      <c r="A152" s="35" t="s">
        <v>189</v>
      </c>
      <c r="B152" s="35" t="s">
        <v>281</v>
      </c>
      <c r="C152" s="36">
        <v>44780</v>
      </c>
      <c r="D152" s="38">
        <v>44780.669687499998</v>
      </c>
      <c r="E152" s="35">
        <v>151</v>
      </c>
      <c r="F152" s="35" t="s">
        <v>282</v>
      </c>
      <c r="G152" t="str">
        <f>VLOOKUP(E152,'Record Types'!$B$8:$C$21,2,1)</f>
        <v>Device Shutdown Finish</v>
      </c>
      <c r="H152" s="15">
        <f t="shared" si="10"/>
        <v>44780</v>
      </c>
      <c r="I152" s="16">
        <f t="shared" si="11"/>
        <v>44780.669050925928</v>
      </c>
      <c r="J152">
        <f t="shared" si="12"/>
        <v>149</v>
      </c>
      <c r="K152" t="str">
        <f t="shared" si="13"/>
        <v>C227-ws</v>
      </c>
      <c r="L152" s="15">
        <f t="shared" si="14"/>
        <v>44780</v>
      </c>
    </row>
    <row r="153" spans="1:12" x14ac:dyDescent="0.35">
      <c r="A153" s="35" t="s">
        <v>189</v>
      </c>
      <c r="B153" s="35" t="s">
        <v>281</v>
      </c>
      <c r="C153" s="36">
        <v>44780</v>
      </c>
      <c r="D153" s="38">
        <v>44780.669050925928</v>
      </c>
      <c r="E153" s="35">
        <v>149</v>
      </c>
      <c r="F153" s="35" t="s">
        <v>282</v>
      </c>
      <c r="G153" t="str">
        <f>VLOOKUP(E153,'Record Types'!$B$8:$C$21,2,1)</f>
        <v>Device Shutdown Start</v>
      </c>
      <c r="H153" s="15">
        <f t="shared" si="10"/>
        <v>44780</v>
      </c>
      <c r="I153" s="16">
        <f t="shared" si="11"/>
        <v>44780.668356481481</v>
      </c>
      <c r="J153">
        <f t="shared" si="12"/>
        <v>144</v>
      </c>
      <c r="K153" t="str">
        <f t="shared" si="13"/>
        <v>CanOnTor/uEmpC</v>
      </c>
      <c r="L153" s="15">
        <f t="shared" si="14"/>
        <v>44780</v>
      </c>
    </row>
    <row r="154" spans="1:12" x14ac:dyDescent="0.35">
      <c r="A154" s="35" t="s">
        <v>189</v>
      </c>
      <c r="B154" s="35" t="s">
        <v>281</v>
      </c>
      <c r="C154" s="36">
        <v>44780</v>
      </c>
      <c r="D154" s="38">
        <v>44780.668356481481</v>
      </c>
      <c r="E154" s="35">
        <v>144</v>
      </c>
      <c r="F154" s="35" t="s">
        <v>283</v>
      </c>
      <c r="G154" t="str">
        <f>VLOOKUP(E154,'Record Types'!$B$8:$C$21,2,1)</f>
        <v>User Logout is Good</v>
      </c>
      <c r="H154" s="15">
        <f t="shared" si="10"/>
        <v>44780</v>
      </c>
      <c r="I154" s="16">
        <f t="shared" si="11"/>
        <v>44780.667997685188</v>
      </c>
      <c r="J154">
        <f t="shared" si="12"/>
        <v>139</v>
      </c>
      <c r="K154" t="str">
        <f t="shared" si="13"/>
        <v>CanOnTor/uEmpC,C227-ws</v>
      </c>
      <c r="L154" s="15">
        <f t="shared" si="14"/>
        <v>44780</v>
      </c>
    </row>
    <row r="155" spans="1:12" x14ac:dyDescent="0.35">
      <c r="A155" s="35" t="s">
        <v>189</v>
      </c>
      <c r="B155" s="35" t="s">
        <v>281</v>
      </c>
      <c r="C155" s="36">
        <v>44780</v>
      </c>
      <c r="D155" s="38">
        <v>44780.667997685188</v>
      </c>
      <c r="E155" s="35">
        <v>139</v>
      </c>
      <c r="F155" s="35" t="s">
        <v>284</v>
      </c>
      <c r="G155" t="str">
        <f>VLOOKUP(E155,'Record Types'!$B$8:$C$21,2,1)</f>
        <v>User Logout Start</v>
      </c>
      <c r="H155" s="15" t="e">
        <f t="shared" si="10"/>
        <v>#N/A</v>
      </c>
      <c r="I155" s="16" t="e">
        <f t="shared" si="11"/>
        <v>#N/A</v>
      </c>
      <c r="J155" t="e">
        <f t="shared" si="12"/>
        <v>#N/A</v>
      </c>
      <c r="K155" t="e">
        <f t="shared" si="13"/>
        <v>#N/A</v>
      </c>
      <c r="L155" s="15">
        <f t="shared" si="14"/>
        <v>44780</v>
      </c>
    </row>
    <row r="156" spans="1:12" x14ac:dyDescent="0.35">
      <c r="A156" s="35" t="s">
        <v>176</v>
      </c>
      <c r="B156" s="35" t="s">
        <v>285</v>
      </c>
      <c r="C156" s="36">
        <v>44780</v>
      </c>
      <c r="D156" s="38">
        <v>44780.66479166667</v>
      </c>
      <c r="E156" s="35">
        <v>156</v>
      </c>
      <c r="F156" s="14"/>
      <c r="G156" t="str">
        <f>VLOOKUP(E156,'Record Types'!$B$8:$C$21,2,1)</f>
        <v>PowerDown Or Network Disconnect Discovered</v>
      </c>
      <c r="H156" s="15">
        <f t="shared" si="10"/>
        <v>44780</v>
      </c>
      <c r="I156" s="16">
        <f t="shared" si="11"/>
        <v>44780.664629629631</v>
      </c>
      <c r="J156">
        <f t="shared" si="12"/>
        <v>144</v>
      </c>
      <c r="K156" t="str">
        <f t="shared" si="13"/>
        <v>CanOnWat/vEmpQ</v>
      </c>
      <c r="L156" s="15">
        <f t="shared" si="14"/>
        <v>44780</v>
      </c>
    </row>
    <row r="157" spans="1:12" x14ac:dyDescent="0.35">
      <c r="A157" s="35" t="s">
        <v>176</v>
      </c>
      <c r="B157" s="35" t="s">
        <v>285</v>
      </c>
      <c r="C157" s="36">
        <v>44780</v>
      </c>
      <c r="D157" s="38">
        <v>44780.664629629631</v>
      </c>
      <c r="E157" s="35">
        <v>144</v>
      </c>
      <c r="F157" s="35" t="s">
        <v>286</v>
      </c>
      <c r="G157" t="str">
        <f>VLOOKUP(E157,'Record Types'!$B$8:$C$21,2,1)</f>
        <v>User Logout is Good</v>
      </c>
      <c r="H157" s="15">
        <f t="shared" si="10"/>
        <v>44780</v>
      </c>
      <c r="I157" s="16">
        <f t="shared" si="11"/>
        <v>44780.66333333333</v>
      </c>
      <c r="J157">
        <f t="shared" si="12"/>
        <v>139</v>
      </c>
      <c r="K157" t="str">
        <f t="shared" si="13"/>
        <v>CanOnWat/vEmpQ</v>
      </c>
      <c r="L157" s="15">
        <f t="shared" si="14"/>
        <v>44780</v>
      </c>
    </row>
    <row r="158" spans="1:12" x14ac:dyDescent="0.35">
      <c r="A158" s="35" t="s">
        <v>176</v>
      </c>
      <c r="B158" s="35" t="s">
        <v>285</v>
      </c>
      <c r="C158" s="36">
        <v>44780</v>
      </c>
      <c r="D158" s="38">
        <v>44780.66333333333</v>
      </c>
      <c r="E158" s="35">
        <v>139</v>
      </c>
      <c r="F158" s="35" t="s">
        <v>286</v>
      </c>
      <c r="G158" t="str">
        <f>VLOOKUP(E158,'Record Types'!$B$8:$C$21,2,1)</f>
        <v>User Logout Start</v>
      </c>
      <c r="H158" s="15" t="e">
        <f t="shared" si="10"/>
        <v>#N/A</v>
      </c>
      <c r="I158" s="16" t="e">
        <f t="shared" si="11"/>
        <v>#N/A</v>
      </c>
      <c r="J158" t="e">
        <f t="shared" si="12"/>
        <v>#N/A</v>
      </c>
      <c r="K158" t="e">
        <f t="shared" si="13"/>
        <v>#N/A</v>
      </c>
      <c r="L158" s="15" t="e">
        <f t="shared" si="14"/>
        <v>#N/A</v>
      </c>
    </row>
    <row r="159" spans="1:12" x14ac:dyDescent="0.35">
      <c r="A159" s="35" t="s">
        <v>176</v>
      </c>
      <c r="B159" s="35" t="s">
        <v>287</v>
      </c>
      <c r="C159" s="36">
        <v>44780</v>
      </c>
      <c r="D159" s="38">
        <v>44780.662662037037</v>
      </c>
      <c r="E159" s="35">
        <v>156</v>
      </c>
      <c r="F159" s="14"/>
      <c r="G159" t="str">
        <f>VLOOKUP(E159,'Record Types'!$B$8:$C$21,2,1)</f>
        <v>PowerDown Or Network Disconnect Discovered</v>
      </c>
      <c r="H159" s="15">
        <f t="shared" si="10"/>
        <v>44780</v>
      </c>
      <c r="I159" s="16">
        <f t="shared" si="11"/>
        <v>44780.662546296298</v>
      </c>
      <c r="J159">
        <f t="shared" si="12"/>
        <v>144</v>
      </c>
      <c r="K159" t="str">
        <f t="shared" si="13"/>
        <v>CanOnWat/uEmpC</v>
      </c>
      <c r="L159" s="15">
        <f t="shared" si="14"/>
        <v>44780</v>
      </c>
    </row>
    <row r="160" spans="1:12" x14ac:dyDescent="0.35">
      <c r="A160" s="35" t="s">
        <v>176</v>
      </c>
      <c r="B160" s="35" t="s">
        <v>287</v>
      </c>
      <c r="C160" s="36">
        <v>44780</v>
      </c>
      <c r="D160" s="38">
        <v>44780.662546296298</v>
      </c>
      <c r="E160" s="35">
        <v>144</v>
      </c>
      <c r="F160" s="35" t="s">
        <v>288</v>
      </c>
      <c r="G160" t="str">
        <f>VLOOKUP(E160,'Record Types'!$B$8:$C$21,2,1)</f>
        <v>User Logout is Good</v>
      </c>
      <c r="H160" s="15">
        <f t="shared" si="10"/>
        <v>44780</v>
      </c>
      <c r="I160" s="16">
        <f t="shared" si="11"/>
        <v>44780.662141203706</v>
      </c>
      <c r="J160">
        <f t="shared" si="12"/>
        <v>139</v>
      </c>
      <c r="K160" t="str">
        <f t="shared" si="13"/>
        <v>CanOnWat/uEmpC</v>
      </c>
      <c r="L160" s="15">
        <f t="shared" si="14"/>
        <v>44780</v>
      </c>
    </row>
    <row r="161" spans="1:12" x14ac:dyDescent="0.35">
      <c r="A161" s="35" t="s">
        <v>176</v>
      </c>
      <c r="B161" s="35" t="s">
        <v>287</v>
      </c>
      <c r="C161" s="36">
        <v>44780</v>
      </c>
      <c r="D161" s="38">
        <v>44780.662141203706</v>
      </c>
      <c r="E161" s="35">
        <v>139</v>
      </c>
      <c r="F161" s="35" t="s">
        <v>288</v>
      </c>
      <c r="G161" t="str">
        <f>VLOOKUP(E161,'Record Types'!$B$8:$C$21,2,1)</f>
        <v>User Logout Start</v>
      </c>
      <c r="H161" s="15" t="e">
        <f t="shared" si="10"/>
        <v>#N/A</v>
      </c>
      <c r="I161" s="16" t="e">
        <f t="shared" si="11"/>
        <v>#N/A</v>
      </c>
      <c r="J161" t="e">
        <f t="shared" si="12"/>
        <v>#N/A</v>
      </c>
      <c r="K161" t="e">
        <f t="shared" si="13"/>
        <v>#N/A</v>
      </c>
      <c r="L161" s="15">
        <f t="shared" si="14"/>
        <v>44780</v>
      </c>
    </row>
    <row r="162" spans="1:12" x14ac:dyDescent="0.35">
      <c r="A162" s="35" t="s">
        <v>176</v>
      </c>
      <c r="B162" s="35" t="s">
        <v>289</v>
      </c>
      <c r="C162" s="36">
        <v>44780</v>
      </c>
      <c r="D162" s="38">
        <v>44780.657407407409</v>
      </c>
      <c r="E162" s="35">
        <v>156</v>
      </c>
      <c r="F162" s="14"/>
      <c r="G162" t="str">
        <f>VLOOKUP(E162,'Record Types'!$B$8:$C$21,2,1)</f>
        <v>PowerDown Or Network Disconnect Discovered</v>
      </c>
      <c r="H162" s="15">
        <f t="shared" si="10"/>
        <v>44780</v>
      </c>
      <c r="I162" s="16">
        <f t="shared" si="11"/>
        <v>44780.65724537037</v>
      </c>
      <c r="J162">
        <f t="shared" si="12"/>
        <v>151</v>
      </c>
      <c r="K162" t="str">
        <f t="shared" si="13"/>
        <v>S141-ws</v>
      </c>
      <c r="L162" s="15">
        <f t="shared" si="14"/>
        <v>44780</v>
      </c>
    </row>
    <row r="163" spans="1:12" x14ac:dyDescent="0.35">
      <c r="A163" s="35" t="s">
        <v>176</v>
      </c>
      <c r="B163" s="35" t="s">
        <v>289</v>
      </c>
      <c r="C163" s="36">
        <v>44780</v>
      </c>
      <c r="D163" s="38">
        <v>44780.65724537037</v>
      </c>
      <c r="E163" s="35">
        <v>151</v>
      </c>
      <c r="F163" s="35" t="s">
        <v>290</v>
      </c>
      <c r="G163" t="str">
        <f>VLOOKUP(E163,'Record Types'!$B$8:$C$21,2,1)</f>
        <v>Device Shutdown Finish</v>
      </c>
      <c r="H163" s="15">
        <f t="shared" si="10"/>
        <v>44780</v>
      </c>
      <c r="I163" s="16">
        <f t="shared" si="11"/>
        <v>44780.656875000001</v>
      </c>
      <c r="J163">
        <f t="shared" si="12"/>
        <v>149</v>
      </c>
      <c r="K163" t="str">
        <f t="shared" si="13"/>
        <v>S141-ws</v>
      </c>
      <c r="L163" s="15">
        <f t="shared" si="14"/>
        <v>44780</v>
      </c>
    </row>
    <row r="164" spans="1:12" x14ac:dyDescent="0.35">
      <c r="A164" s="35" t="s">
        <v>176</v>
      </c>
      <c r="B164" s="35" t="s">
        <v>289</v>
      </c>
      <c r="C164" s="36">
        <v>44780</v>
      </c>
      <c r="D164" s="38">
        <v>44780.656875000001</v>
      </c>
      <c r="E164" s="35">
        <v>149</v>
      </c>
      <c r="F164" s="35" t="s">
        <v>290</v>
      </c>
      <c r="G164" t="str">
        <f>VLOOKUP(E164,'Record Types'!$B$8:$C$21,2,1)</f>
        <v>Device Shutdown Start</v>
      </c>
      <c r="H164" s="15">
        <f t="shared" si="10"/>
        <v>44780</v>
      </c>
      <c r="I164" s="16">
        <f t="shared" si="11"/>
        <v>44780.656134259261</v>
      </c>
      <c r="J164">
        <f t="shared" si="12"/>
        <v>144</v>
      </c>
      <c r="K164" t="str">
        <f t="shared" si="13"/>
        <v>CanOnWat/vEmpQ</v>
      </c>
      <c r="L164" s="15">
        <f t="shared" si="14"/>
        <v>44780</v>
      </c>
    </row>
    <row r="165" spans="1:12" x14ac:dyDescent="0.35">
      <c r="A165" s="35" t="s">
        <v>176</v>
      </c>
      <c r="B165" s="35" t="s">
        <v>289</v>
      </c>
      <c r="C165" s="36">
        <v>44780</v>
      </c>
      <c r="D165" s="38">
        <v>44780.656134259261</v>
      </c>
      <c r="E165" s="35">
        <v>144</v>
      </c>
      <c r="F165" s="35" t="s">
        <v>286</v>
      </c>
      <c r="G165" t="str">
        <f>VLOOKUP(E165,'Record Types'!$B$8:$C$21,2,1)</f>
        <v>User Logout is Good</v>
      </c>
      <c r="H165" s="15">
        <f t="shared" si="10"/>
        <v>44780</v>
      </c>
      <c r="I165" s="16">
        <f t="shared" si="11"/>
        <v>44780.654814814814</v>
      </c>
      <c r="J165">
        <f t="shared" si="12"/>
        <v>139</v>
      </c>
      <c r="K165" t="str">
        <f t="shared" si="13"/>
        <v>CanOnWat/vEmpQ,S141-ws</v>
      </c>
      <c r="L165" s="15">
        <f t="shared" si="14"/>
        <v>44780</v>
      </c>
    </row>
    <row r="166" spans="1:12" x14ac:dyDescent="0.35">
      <c r="A166" s="35" t="s">
        <v>176</v>
      </c>
      <c r="B166" s="35" t="s">
        <v>289</v>
      </c>
      <c r="C166" s="36">
        <v>44780</v>
      </c>
      <c r="D166" s="38">
        <v>44780.654814814814</v>
      </c>
      <c r="E166" s="35">
        <v>139</v>
      </c>
      <c r="F166" s="35" t="s">
        <v>291</v>
      </c>
      <c r="G166" t="str">
        <f>VLOOKUP(E166,'Record Types'!$B$8:$C$21,2,1)</f>
        <v>User Logout Start</v>
      </c>
      <c r="H166" s="15" t="e">
        <f t="shared" si="10"/>
        <v>#N/A</v>
      </c>
      <c r="I166" s="16" t="e">
        <f t="shared" si="11"/>
        <v>#N/A</v>
      </c>
      <c r="J166" t="e">
        <f t="shared" si="12"/>
        <v>#N/A</v>
      </c>
      <c r="K166" t="e">
        <f t="shared" si="13"/>
        <v>#N/A</v>
      </c>
      <c r="L166" s="15">
        <f t="shared" si="14"/>
        <v>44780</v>
      </c>
    </row>
    <row r="167" spans="1:12" x14ac:dyDescent="0.35">
      <c r="A167" s="35" t="s">
        <v>189</v>
      </c>
      <c r="B167" s="35" t="s">
        <v>292</v>
      </c>
      <c r="C167" s="36">
        <v>44780</v>
      </c>
      <c r="D167" s="38">
        <v>44780.65351851852</v>
      </c>
      <c r="E167" s="35">
        <v>156</v>
      </c>
      <c r="F167" s="14"/>
      <c r="G167" t="str">
        <f>VLOOKUP(E167,'Record Types'!$B$8:$C$21,2,1)</f>
        <v>PowerDown Or Network Disconnect Discovered</v>
      </c>
      <c r="H167" s="15">
        <f t="shared" si="10"/>
        <v>44780</v>
      </c>
      <c r="I167" s="16">
        <f t="shared" si="11"/>
        <v>44780.653356481482</v>
      </c>
      <c r="J167">
        <f t="shared" si="12"/>
        <v>144</v>
      </c>
      <c r="K167" t="str">
        <f t="shared" si="13"/>
        <v>CanOnTor/nEmpY</v>
      </c>
      <c r="L167" s="15">
        <f t="shared" si="14"/>
        <v>44780</v>
      </c>
    </row>
    <row r="168" spans="1:12" x14ac:dyDescent="0.35">
      <c r="A168" s="35" t="s">
        <v>189</v>
      </c>
      <c r="B168" s="35" t="s">
        <v>292</v>
      </c>
      <c r="C168" s="36">
        <v>44780</v>
      </c>
      <c r="D168" s="38">
        <v>44780.653356481482</v>
      </c>
      <c r="E168" s="35">
        <v>144</v>
      </c>
      <c r="F168" s="35" t="s">
        <v>293</v>
      </c>
      <c r="G168" t="str">
        <f>VLOOKUP(E168,'Record Types'!$B$8:$C$21,2,1)</f>
        <v>User Logout is Good</v>
      </c>
      <c r="H168" s="15">
        <f t="shared" si="10"/>
        <v>44780</v>
      </c>
      <c r="I168" s="16">
        <f t="shared" si="11"/>
        <v>44780.653009259258</v>
      </c>
      <c r="J168">
        <f t="shared" si="12"/>
        <v>139</v>
      </c>
      <c r="K168" t="str">
        <f t="shared" si="13"/>
        <v>CanOnTor/nEmpY</v>
      </c>
      <c r="L168" s="15">
        <f t="shared" si="14"/>
        <v>44780</v>
      </c>
    </row>
    <row r="169" spans="1:12" x14ac:dyDescent="0.35">
      <c r="A169" s="35" t="s">
        <v>189</v>
      </c>
      <c r="B169" s="35" t="s">
        <v>292</v>
      </c>
      <c r="C169" s="36">
        <v>44780</v>
      </c>
      <c r="D169" s="38">
        <v>44780.653009259258</v>
      </c>
      <c r="E169" s="35">
        <v>139</v>
      </c>
      <c r="F169" s="35" t="s">
        <v>293</v>
      </c>
      <c r="G169" t="str">
        <f>VLOOKUP(E169,'Record Types'!$B$8:$C$21,2,1)</f>
        <v>User Logout Start</v>
      </c>
      <c r="H169" s="15" t="e">
        <f t="shared" si="10"/>
        <v>#N/A</v>
      </c>
      <c r="I169" s="16" t="e">
        <f t="shared" si="11"/>
        <v>#N/A</v>
      </c>
      <c r="J169" t="e">
        <f t="shared" si="12"/>
        <v>#N/A</v>
      </c>
      <c r="K169" t="e">
        <f t="shared" si="13"/>
        <v>#N/A</v>
      </c>
      <c r="L169" s="15">
        <f t="shared" si="14"/>
        <v>44780</v>
      </c>
    </row>
    <row r="170" spans="1:12" x14ac:dyDescent="0.35">
      <c r="A170" s="35" t="s">
        <v>189</v>
      </c>
      <c r="B170" s="35" t="s">
        <v>294</v>
      </c>
      <c r="C170" s="36">
        <v>44780</v>
      </c>
      <c r="D170" s="38">
        <v>44780.641203703701</v>
      </c>
      <c r="E170" s="35">
        <v>156</v>
      </c>
      <c r="F170" s="14"/>
      <c r="G170" t="str">
        <f>VLOOKUP(E170,'Record Types'!$B$8:$C$21,2,1)</f>
        <v>PowerDown Or Network Disconnect Discovered</v>
      </c>
      <c r="H170" s="15">
        <f t="shared" si="10"/>
        <v>44780</v>
      </c>
      <c r="I170" s="16">
        <f t="shared" si="11"/>
        <v>44780.641076388885</v>
      </c>
      <c r="J170">
        <f t="shared" si="12"/>
        <v>151</v>
      </c>
      <c r="K170" t="str">
        <f t="shared" si="13"/>
        <v>S101-ws</v>
      </c>
      <c r="L170" s="15">
        <f t="shared" si="14"/>
        <v>44780</v>
      </c>
    </row>
    <row r="171" spans="1:12" x14ac:dyDescent="0.35">
      <c r="A171" s="35" t="s">
        <v>189</v>
      </c>
      <c r="B171" s="35" t="s">
        <v>294</v>
      </c>
      <c r="C171" s="36">
        <v>44780</v>
      </c>
      <c r="D171" s="38">
        <v>44780.641076388885</v>
      </c>
      <c r="E171" s="35">
        <v>151</v>
      </c>
      <c r="F171" s="35" t="s">
        <v>295</v>
      </c>
      <c r="G171" t="str">
        <f>VLOOKUP(E171,'Record Types'!$B$8:$C$21,2,1)</f>
        <v>Device Shutdown Finish</v>
      </c>
      <c r="H171" s="15">
        <f t="shared" si="10"/>
        <v>44780</v>
      </c>
      <c r="I171" s="16">
        <f t="shared" si="11"/>
        <v>44780.640162037038</v>
      </c>
      <c r="J171">
        <f t="shared" si="12"/>
        <v>149</v>
      </c>
      <c r="K171" t="str">
        <f t="shared" si="13"/>
        <v>S101-ws</v>
      </c>
      <c r="L171" s="15">
        <f t="shared" si="14"/>
        <v>44780</v>
      </c>
    </row>
    <row r="172" spans="1:12" x14ac:dyDescent="0.35">
      <c r="A172" s="35" t="s">
        <v>189</v>
      </c>
      <c r="B172" s="35" t="s">
        <v>294</v>
      </c>
      <c r="C172" s="36">
        <v>44780</v>
      </c>
      <c r="D172" s="38">
        <v>44780.640162037038</v>
      </c>
      <c r="E172" s="35">
        <v>149</v>
      </c>
      <c r="F172" s="35" t="s">
        <v>295</v>
      </c>
      <c r="G172" t="str">
        <f>VLOOKUP(E172,'Record Types'!$B$8:$C$21,2,1)</f>
        <v>Device Shutdown Start</v>
      </c>
      <c r="H172" s="15">
        <f t="shared" si="10"/>
        <v>44780</v>
      </c>
      <c r="I172" s="16">
        <f t="shared" si="11"/>
        <v>44780.639270833337</v>
      </c>
      <c r="J172">
        <f t="shared" si="12"/>
        <v>144</v>
      </c>
      <c r="K172" t="str">
        <f t="shared" si="13"/>
        <v>CanOnTor/nEmpY</v>
      </c>
      <c r="L172" s="15">
        <f t="shared" si="14"/>
        <v>44780</v>
      </c>
    </row>
    <row r="173" spans="1:12" x14ac:dyDescent="0.35">
      <c r="A173" s="35" t="s">
        <v>189</v>
      </c>
      <c r="B173" s="35" t="s">
        <v>294</v>
      </c>
      <c r="C173" s="36">
        <v>44780</v>
      </c>
      <c r="D173" s="38">
        <v>44780.639270833337</v>
      </c>
      <c r="E173" s="35">
        <v>144</v>
      </c>
      <c r="F173" s="35" t="s">
        <v>293</v>
      </c>
      <c r="G173" t="str">
        <f>VLOOKUP(E173,'Record Types'!$B$8:$C$21,2,1)</f>
        <v>User Logout is Good</v>
      </c>
      <c r="H173" s="15">
        <f t="shared" si="10"/>
        <v>44780</v>
      </c>
      <c r="I173" s="16">
        <f t="shared" si="11"/>
        <v>44780.638842592591</v>
      </c>
      <c r="J173">
        <f t="shared" si="12"/>
        <v>139</v>
      </c>
      <c r="K173" t="str">
        <f t="shared" si="13"/>
        <v>CanOnTor/nEmpY,S101-ws</v>
      </c>
      <c r="L173" s="15">
        <f t="shared" si="14"/>
        <v>44780</v>
      </c>
    </row>
    <row r="174" spans="1:12" x14ac:dyDescent="0.35">
      <c r="A174" s="35" t="s">
        <v>189</v>
      </c>
      <c r="B174" s="35" t="s">
        <v>294</v>
      </c>
      <c r="C174" s="36">
        <v>44780</v>
      </c>
      <c r="D174" s="38">
        <v>44780.638842592591</v>
      </c>
      <c r="E174" s="35">
        <v>139</v>
      </c>
      <c r="F174" s="35" t="s">
        <v>296</v>
      </c>
      <c r="G174" t="str">
        <f>VLOOKUP(E174,'Record Types'!$B$8:$C$21,2,1)</f>
        <v>User Logout Start</v>
      </c>
      <c r="H174" s="15" t="e">
        <f t="shared" si="10"/>
        <v>#N/A</v>
      </c>
      <c r="I174" s="16" t="e">
        <f t="shared" si="11"/>
        <v>#N/A</v>
      </c>
      <c r="J174" t="e">
        <f t="shared" si="12"/>
        <v>#N/A</v>
      </c>
      <c r="K174" t="e">
        <f t="shared" si="13"/>
        <v>#N/A</v>
      </c>
      <c r="L174" s="15" t="e">
        <f t="shared" si="14"/>
        <v>#N/A</v>
      </c>
    </row>
    <row r="175" spans="1:12" x14ac:dyDescent="0.35">
      <c r="A175" s="35" t="s">
        <v>176</v>
      </c>
      <c r="B175" s="35" t="s">
        <v>181</v>
      </c>
      <c r="C175" s="36">
        <v>44780</v>
      </c>
      <c r="D175" s="38">
        <v>44780.33520833333</v>
      </c>
      <c r="E175" s="35">
        <v>123</v>
      </c>
      <c r="F175" s="35" t="s">
        <v>183</v>
      </c>
      <c r="G175" t="str">
        <f>VLOOKUP(E175,'Record Types'!$B$8:$C$21,2,1)</f>
        <v>User Login Start is Good</v>
      </c>
      <c r="H175" s="15">
        <f t="shared" si="10"/>
        <v>44780</v>
      </c>
      <c r="I175" s="16">
        <f t="shared" si="11"/>
        <v>44780.335046296299</v>
      </c>
      <c r="J175">
        <f t="shared" si="12"/>
        <v>113</v>
      </c>
      <c r="K175" t="str">
        <f t="shared" si="13"/>
        <v>CanOnWat/wEmpF,T235-ws</v>
      </c>
      <c r="L175" s="15">
        <f t="shared" si="14"/>
        <v>44780</v>
      </c>
    </row>
    <row r="176" spans="1:12" x14ac:dyDescent="0.35">
      <c r="A176" s="35" t="s">
        <v>176</v>
      </c>
      <c r="B176" s="35" t="s">
        <v>181</v>
      </c>
      <c r="C176" s="36">
        <v>44780</v>
      </c>
      <c r="D176" s="38">
        <v>44780.335046296299</v>
      </c>
      <c r="E176" s="35">
        <v>113</v>
      </c>
      <c r="F176" s="35" t="s">
        <v>184</v>
      </c>
      <c r="G176" t="str">
        <f>VLOOKUP(E176,'Record Types'!$B$8:$C$21,2,1)</f>
        <v>User Login Start</v>
      </c>
      <c r="H176" s="15">
        <f t="shared" si="10"/>
        <v>44780</v>
      </c>
      <c r="I176" s="16">
        <f t="shared" si="11"/>
        <v>44780.334687499999</v>
      </c>
      <c r="J176">
        <f t="shared" si="12"/>
        <v>112</v>
      </c>
      <c r="K176" t="str">
        <f t="shared" si="13"/>
        <v>T235-ws</v>
      </c>
      <c r="L176" s="15">
        <f t="shared" si="14"/>
        <v>44780</v>
      </c>
    </row>
    <row r="177" spans="1:12" x14ac:dyDescent="0.35">
      <c r="A177" s="35" t="s">
        <v>176</v>
      </c>
      <c r="B177" s="35" t="s">
        <v>181</v>
      </c>
      <c r="C177" s="36">
        <v>44780</v>
      </c>
      <c r="D177" s="38">
        <v>44780.334687499999</v>
      </c>
      <c r="E177" s="35">
        <v>112</v>
      </c>
      <c r="F177" s="35" t="s">
        <v>182</v>
      </c>
      <c r="G177" t="str">
        <f>VLOOKUP(E177,'Record Types'!$B$8:$C$21,2,1)</f>
        <v>Device Connect Network</v>
      </c>
      <c r="H177" s="15">
        <f t="shared" si="10"/>
        <v>44780</v>
      </c>
      <c r="I177" s="16">
        <f t="shared" si="11"/>
        <v>44780.334583333337</v>
      </c>
      <c r="J177">
        <f t="shared" si="12"/>
        <v>106</v>
      </c>
      <c r="K177" t="str">
        <f t="shared" si="13"/>
        <v>T235-ws</v>
      </c>
      <c r="L177" s="15">
        <f t="shared" si="14"/>
        <v>44780</v>
      </c>
    </row>
    <row r="178" spans="1:12" x14ac:dyDescent="0.35">
      <c r="A178" s="35" t="s">
        <v>176</v>
      </c>
      <c r="B178" s="35" t="s">
        <v>181</v>
      </c>
      <c r="C178" s="36">
        <v>44780</v>
      </c>
      <c r="D178" s="38">
        <v>44780.334583333337</v>
      </c>
      <c r="E178" s="35">
        <v>106</v>
      </c>
      <c r="F178" s="35" t="s">
        <v>182</v>
      </c>
      <c r="G178" t="str">
        <f>VLOOKUP(E178,'Record Types'!$B$8:$C$21,2,1)</f>
        <v>Device Start is Good</v>
      </c>
      <c r="H178" s="15">
        <f t="shared" si="10"/>
        <v>44780</v>
      </c>
      <c r="I178" s="16">
        <f t="shared" si="11"/>
        <v>44780.332615740743</v>
      </c>
      <c r="J178">
        <f t="shared" si="12"/>
        <v>102</v>
      </c>
      <c r="K178" t="str">
        <f t="shared" si="13"/>
        <v>T235-ws</v>
      </c>
      <c r="L178" s="15">
        <f t="shared" si="14"/>
        <v>44780</v>
      </c>
    </row>
    <row r="179" spans="1:12" x14ac:dyDescent="0.35">
      <c r="A179" s="35" t="s">
        <v>176</v>
      </c>
      <c r="B179" s="35" t="s">
        <v>181</v>
      </c>
      <c r="C179" s="36">
        <v>44780</v>
      </c>
      <c r="D179" s="38">
        <v>44780.332615740743</v>
      </c>
      <c r="E179" s="35">
        <v>102</v>
      </c>
      <c r="F179" s="35" t="s">
        <v>182</v>
      </c>
      <c r="G179" t="str">
        <f>VLOOKUP(E179,'Record Types'!$B$8:$C$21,2,1)</f>
        <v>Device Start</v>
      </c>
      <c r="H179" s="15" t="e">
        <f t="shared" si="10"/>
        <v>#N/A</v>
      </c>
      <c r="I179" s="16" t="e">
        <f t="shared" si="11"/>
        <v>#N/A</v>
      </c>
      <c r="J179" t="e">
        <f t="shared" si="12"/>
        <v>#N/A</v>
      </c>
      <c r="K179" t="e">
        <f t="shared" si="13"/>
        <v>#N/A</v>
      </c>
      <c r="L179" s="15" t="e">
        <f t="shared" si="14"/>
        <v>#N/A</v>
      </c>
    </row>
    <row r="180" spans="1:12" x14ac:dyDescent="0.35">
      <c r="A180" s="35" t="s">
        <v>176</v>
      </c>
      <c r="B180" s="35" t="s">
        <v>215</v>
      </c>
      <c r="C180" s="36">
        <v>44780</v>
      </c>
      <c r="D180" s="38">
        <v>44780.332511574074</v>
      </c>
      <c r="E180" s="35">
        <v>123</v>
      </c>
      <c r="F180" s="35" t="s">
        <v>220</v>
      </c>
      <c r="G180" t="str">
        <f>VLOOKUP(E180,'Record Types'!$B$8:$C$21,2,1)</f>
        <v>User Login Start is Good</v>
      </c>
      <c r="H180" s="15">
        <f t="shared" si="10"/>
        <v>44780</v>
      </c>
      <c r="I180" s="16">
        <f t="shared" si="11"/>
        <v>44780.332407407404</v>
      </c>
      <c r="J180">
        <f t="shared" si="12"/>
        <v>113</v>
      </c>
      <c r="K180" t="str">
        <f t="shared" si="13"/>
        <v>CanOnWat/jEmpG,A236-ws</v>
      </c>
      <c r="L180" s="15">
        <f t="shared" si="14"/>
        <v>44780</v>
      </c>
    </row>
    <row r="181" spans="1:12" x14ac:dyDescent="0.35">
      <c r="A181" s="35" t="s">
        <v>176</v>
      </c>
      <c r="B181" s="35" t="s">
        <v>215</v>
      </c>
      <c r="C181" s="36">
        <v>44780</v>
      </c>
      <c r="D181" s="38">
        <v>44780.332407407404</v>
      </c>
      <c r="E181" s="35">
        <v>113</v>
      </c>
      <c r="F181" s="35" t="s">
        <v>224</v>
      </c>
      <c r="G181" t="str">
        <f>VLOOKUP(E181,'Record Types'!$B$8:$C$21,2,1)</f>
        <v>User Login Start</v>
      </c>
      <c r="H181" s="15">
        <f t="shared" si="10"/>
        <v>44780</v>
      </c>
      <c r="I181" s="16">
        <f t="shared" si="11"/>
        <v>44780.331423611111</v>
      </c>
      <c r="J181">
        <f t="shared" si="12"/>
        <v>112</v>
      </c>
      <c r="K181" t="str">
        <f t="shared" si="13"/>
        <v>A236-ws</v>
      </c>
      <c r="L181" s="15">
        <f t="shared" si="14"/>
        <v>44780</v>
      </c>
    </row>
    <row r="182" spans="1:12" x14ac:dyDescent="0.35">
      <c r="A182" s="35" t="s">
        <v>176</v>
      </c>
      <c r="B182" s="35" t="s">
        <v>215</v>
      </c>
      <c r="C182" s="36">
        <v>44780</v>
      </c>
      <c r="D182" s="38">
        <v>44780.331423611111</v>
      </c>
      <c r="E182" s="35">
        <v>112</v>
      </c>
      <c r="F182" s="35" t="s">
        <v>216</v>
      </c>
      <c r="G182" t="str">
        <f>VLOOKUP(E182,'Record Types'!$B$8:$C$21,2,1)</f>
        <v>Device Connect Network</v>
      </c>
      <c r="H182" s="15">
        <f t="shared" si="10"/>
        <v>44780</v>
      </c>
      <c r="I182" s="16">
        <f t="shared" si="11"/>
        <v>44780.331319444442</v>
      </c>
      <c r="J182">
        <f t="shared" si="12"/>
        <v>106</v>
      </c>
      <c r="K182" t="str">
        <f t="shared" si="13"/>
        <v>A236-ws</v>
      </c>
      <c r="L182" s="15">
        <f t="shared" si="14"/>
        <v>44780</v>
      </c>
    </row>
    <row r="183" spans="1:12" x14ac:dyDescent="0.35">
      <c r="A183" s="35" t="s">
        <v>176</v>
      </c>
      <c r="B183" s="35" t="s">
        <v>215</v>
      </c>
      <c r="C183" s="36">
        <v>44780</v>
      </c>
      <c r="D183" s="38">
        <v>44780.331319444442</v>
      </c>
      <c r="E183" s="35">
        <v>106</v>
      </c>
      <c r="F183" s="35" t="s">
        <v>216</v>
      </c>
      <c r="G183" t="str">
        <f>VLOOKUP(E183,'Record Types'!$B$8:$C$21,2,1)</f>
        <v>Device Start is Good</v>
      </c>
      <c r="H183" s="15">
        <f t="shared" si="10"/>
        <v>44780</v>
      </c>
      <c r="I183" s="16">
        <f t="shared" si="11"/>
        <v>44780.330555555556</v>
      </c>
      <c r="J183">
        <f t="shared" si="12"/>
        <v>102</v>
      </c>
      <c r="K183" t="str">
        <f t="shared" si="13"/>
        <v>A236-ws</v>
      </c>
      <c r="L183" s="15">
        <f t="shared" si="14"/>
        <v>44780</v>
      </c>
    </row>
    <row r="184" spans="1:12" x14ac:dyDescent="0.35">
      <c r="A184" s="35" t="s">
        <v>176</v>
      </c>
      <c r="B184" s="35" t="s">
        <v>196</v>
      </c>
      <c r="C184" s="36">
        <v>44780</v>
      </c>
      <c r="D184" s="38">
        <v>44780.331180555557</v>
      </c>
      <c r="E184" s="35">
        <v>123</v>
      </c>
      <c r="F184" s="35" t="s">
        <v>198</v>
      </c>
      <c r="G184" t="str">
        <f>VLOOKUP(E184,'Record Types'!$B$8:$C$21,2,1)</f>
        <v>User Login Start is Good</v>
      </c>
      <c r="H184" s="15">
        <f t="shared" si="10"/>
        <v>44780</v>
      </c>
      <c r="I184" s="16">
        <f t="shared" si="11"/>
        <v>44780.331041666665</v>
      </c>
      <c r="J184">
        <f t="shared" si="12"/>
        <v>113</v>
      </c>
      <c r="K184" t="str">
        <f t="shared" si="13"/>
        <v>CanOnWat/lEmpA</v>
      </c>
      <c r="L184" s="15">
        <f t="shared" si="14"/>
        <v>44780</v>
      </c>
    </row>
    <row r="185" spans="1:12" x14ac:dyDescent="0.35">
      <c r="A185" s="35" t="s">
        <v>176</v>
      </c>
      <c r="B185" s="35" t="s">
        <v>196</v>
      </c>
      <c r="C185" s="36">
        <v>44780</v>
      </c>
      <c r="D185" s="38">
        <v>44780.331041666665</v>
      </c>
      <c r="E185" s="35">
        <v>113</v>
      </c>
      <c r="F185" s="35" t="s">
        <v>198</v>
      </c>
      <c r="G185" t="str">
        <f>VLOOKUP(E185,'Record Types'!$B$8:$C$21,2,1)</f>
        <v>User Login Start</v>
      </c>
      <c r="H185" s="15" t="e">
        <f t="shared" si="10"/>
        <v>#N/A</v>
      </c>
      <c r="I185" s="16" t="e">
        <f t="shared" si="11"/>
        <v>#N/A</v>
      </c>
      <c r="J185" t="e">
        <f t="shared" si="12"/>
        <v>#N/A</v>
      </c>
      <c r="K185" t="e">
        <f t="shared" si="13"/>
        <v>#N/A</v>
      </c>
      <c r="L185" s="15">
        <f t="shared" si="14"/>
        <v>44780</v>
      </c>
    </row>
    <row r="186" spans="1:12" x14ac:dyDescent="0.35">
      <c r="A186" s="35" t="s">
        <v>176</v>
      </c>
      <c r="B186" s="35" t="s">
        <v>215</v>
      </c>
      <c r="C186" s="36">
        <v>44780</v>
      </c>
      <c r="D186" s="38">
        <v>44780.330555555556</v>
      </c>
      <c r="E186" s="35">
        <v>102</v>
      </c>
      <c r="F186" s="35" t="s">
        <v>216</v>
      </c>
      <c r="G186" t="str">
        <f>VLOOKUP(E186,'Record Types'!$B$8:$C$21,2,1)</f>
        <v>Device Start</v>
      </c>
      <c r="H186" s="15" t="e">
        <f t="shared" si="10"/>
        <v>#N/A</v>
      </c>
      <c r="I186" s="16" t="e">
        <f t="shared" si="11"/>
        <v>#N/A</v>
      </c>
      <c r="J186" t="e">
        <f t="shared" si="12"/>
        <v>#N/A</v>
      </c>
      <c r="K186" t="e">
        <f t="shared" si="13"/>
        <v>#N/A</v>
      </c>
      <c r="L186" s="15">
        <f t="shared" si="14"/>
        <v>44780</v>
      </c>
    </row>
    <row r="187" spans="1:12" x14ac:dyDescent="0.35">
      <c r="A187" s="35" t="s">
        <v>189</v>
      </c>
      <c r="B187" s="35" t="s">
        <v>205</v>
      </c>
      <c r="C187" s="36">
        <v>44780</v>
      </c>
      <c r="D187" s="38">
        <v>44780.329988425925</v>
      </c>
      <c r="E187" s="35">
        <v>123</v>
      </c>
      <c r="F187" s="35" t="s">
        <v>207</v>
      </c>
      <c r="G187" t="str">
        <f>VLOOKUP(E187,'Record Types'!$B$8:$C$21,2,1)</f>
        <v>User Login Start is Good</v>
      </c>
      <c r="H187" s="15">
        <f t="shared" si="10"/>
        <v>44780</v>
      </c>
      <c r="I187" s="16">
        <f t="shared" si="11"/>
        <v>44780.32984953704</v>
      </c>
      <c r="J187">
        <f t="shared" si="12"/>
        <v>113</v>
      </c>
      <c r="K187" t="str">
        <f t="shared" si="13"/>
        <v>CanOnTor/jEmpG</v>
      </c>
      <c r="L187" s="15">
        <f t="shared" si="14"/>
        <v>44780</v>
      </c>
    </row>
    <row r="188" spans="1:12" x14ac:dyDescent="0.35">
      <c r="A188" s="35" t="s">
        <v>189</v>
      </c>
      <c r="B188" s="35" t="s">
        <v>205</v>
      </c>
      <c r="C188" s="36">
        <v>44780</v>
      </c>
      <c r="D188" s="38">
        <v>44780.32984953704</v>
      </c>
      <c r="E188" s="35">
        <v>113</v>
      </c>
      <c r="F188" s="35" t="s">
        <v>207</v>
      </c>
      <c r="G188" t="str">
        <f>VLOOKUP(E188,'Record Types'!$B$8:$C$21,2,1)</f>
        <v>User Login Start</v>
      </c>
      <c r="H188" s="15" t="e">
        <f t="shared" si="10"/>
        <v>#N/A</v>
      </c>
      <c r="I188" s="16" t="e">
        <f t="shared" si="11"/>
        <v>#N/A</v>
      </c>
      <c r="J188" t="e">
        <f t="shared" si="12"/>
        <v>#N/A</v>
      </c>
      <c r="K188" t="e">
        <f t="shared" si="13"/>
        <v>#N/A</v>
      </c>
      <c r="L188" s="15" t="e">
        <f t="shared" si="14"/>
        <v>#N/A</v>
      </c>
    </row>
    <row r="189" spans="1:12" x14ac:dyDescent="0.35">
      <c r="A189" s="35" t="s">
        <v>189</v>
      </c>
      <c r="B189" s="35" t="s">
        <v>190</v>
      </c>
      <c r="C189" s="36">
        <v>44780</v>
      </c>
      <c r="D189" s="38">
        <v>44780.328692129631</v>
      </c>
      <c r="E189" s="35">
        <v>123</v>
      </c>
      <c r="F189" s="35" t="s">
        <v>194</v>
      </c>
      <c r="G189" t="str">
        <f>VLOOKUP(E189,'Record Types'!$B$8:$C$21,2,1)</f>
        <v>User Login Start is Good</v>
      </c>
      <c r="H189" s="15">
        <f t="shared" si="10"/>
        <v>44780</v>
      </c>
      <c r="I189" s="16">
        <f t="shared" si="11"/>
        <v>44780.328611111108</v>
      </c>
      <c r="J189">
        <f t="shared" si="12"/>
        <v>113</v>
      </c>
      <c r="K189" t="str">
        <f t="shared" si="13"/>
        <v>CanOnTor/nEmpM,T217-ws</v>
      </c>
      <c r="L189" s="15">
        <f t="shared" si="14"/>
        <v>44780</v>
      </c>
    </row>
    <row r="190" spans="1:12" x14ac:dyDescent="0.35">
      <c r="A190" s="35" t="s">
        <v>189</v>
      </c>
      <c r="B190" s="35" t="s">
        <v>190</v>
      </c>
      <c r="C190" s="36">
        <v>44780</v>
      </c>
      <c r="D190" s="38">
        <v>44780.328611111108</v>
      </c>
      <c r="E190" s="35">
        <v>113</v>
      </c>
      <c r="F190" s="35" t="s">
        <v>199</v>
      </c>
      <c r="G190" t="str">
        <f>VLOOKUP(E190,'Record Types'!$B$8:$C$21,2,1)</f>
        <v>User Login Start</v>
      </c>
      <c r="H190" s="15">
        <f t="shared" si="10"/>
        <v>44780</v>
      </c>
      <c r="I190" s="16">
        <f t="shared" si="11"/>
        <v>44780.327638888892</v>
      </c>
      <c r="J190">
        <f t="shared" si="12"/>
        <v>112</v>
      </c>
      <c r="K190" t="str">
        <f t="shared" si="13"/>
        <v>T217-ws</v>
      </c>
      <c r="L190" s="15">
        <f t="shared" si="14"/>
        <v>44780</v>
      </c>
    </row>
    <row r="191" spans="1:12" x14ac:dyDescent="0.35">
      <c r="A191" s="35" t="s">
        <v>189</v>
      </c>
      <c r="B191" s="35" t="s">
        <v>190</v>
      </c>
      <c r="C191" s="36">
        <v>44780</v>
      </c>
      <c r="D191" s="38">
        <v>44780.327638888892</v>
      </c>
      <c r="E191" s="35">
        <v>112</v>
      </c>
      <c r="F191" s="35" t="s">
        <v>191</v>
      </c>
      <c r="G191" t="str">
        <f>VLOOKUP(E191,'Record Types'!$B$8:$C$21,2,1)</f>
        <v>Device Connect Network</v>
      </c>
      <c r="H191" s="15">
        <f t="shared" si="10"/>
        <v>44780</v>
      </c>
      <c r="I191" s="16">
        <f t="shared" si="11"/>
        <v>44780.327534722222</v>
      </c>
      <c r="J191">
        <f t="shared" si="12"/>
        <v>106</v>
      </c>
      <c r="K191" t="str">
        <f t="shared" si="13"/>
        <v>T217-ws</v>
      </c>
      <c r="L191" s="15">
        <f t="shared" si="14"/>
        <v>44780</v>
      </c>
    </row>
    <row r="192" spans="1:12" x14ac:dyDescent="0.35">
      <c r="A192" s="35" t="s">
        <v>189</v>
      </c>
      <c r="B192" s="35" t="s">
        <v>190</v>
      </c>
      <c r="C192" s="36">
        <v>44780</v>
      </c>
      <c r="D192" s="38">
        <v>44780.327534722222</v>
      </c>
      <c r="E192" s="35">
        <v>106</v>
      </c>
      <c r="F192" s="35" t="s">
        <v>191</v>
      </c>
      <c r="G192" t="str">
        <f>VLOOKUP(E192,'Record Types'!$B$8:$C$21,2,1)</f>
        <v>Device Start is Good</v>
      </c>
      <c r="H192" s="15">
        <f t="shared" si="10"/>
        <v>44780</v>
      </c>
      <c r="I192" s="16">
        <f t="shared" si="11"/>
        <v>44780.327025462961</v>
      </c>
      <c r="J192">
        <f t="shared" si="12"/>
        <v>102</v>
      </c>
      <c r="K192" t="str">
        <f t="shared" si="13"/>
        <v>T217-ws</v>
      </c>
      <c r="L192" s="15">
        <f t="shared" si="14"/>
        <v>44780</v>
      </c>
    </row>
    <row r="193" spans="1:12" x14ac:dyDescent="0.35">
      <c r="A193" s="35" t="s">
        <v>176</v>
      </c>
      <c r="B193" s="35" t="s">
        <v>229</v>
      </c>
      <c r="C193" s="36">
        <v>44780</v>
      </c>
      <c r="D193" s="38">
        <v>44780.327476851853</v>
      </c>
      <c r="E193" s="35">
        <v>123</v>
      </c>
      <c r="F193" s="35" t="s">
        <v>233</v>
      </c>
      <c r="G193" t="str">
        <f>VLOOKUP(E193,'Record Types'!$B$8:$C$21,2,1)</f>
        <v>User Login Start is Good</v>
      </c>
      <c r="H193" s="15">
        <f t="shared" si="10"/>
        <v>44780</v>
      </c>
      <c r="I193" s="16">
        <f t="shared" si="11"/>
        <v>44780.32739583333</v>
      </c>
      <c r="J193">
        <f t="shared" si="12"/>
        <v>113</v>
      </c>
      <c r="K193" t="str">
        <f t="shared" si="13"/>
        <v>CanOnWat/pEmpL,F182-ws</v>
      </c>
      <c r="L193" s="15">
        <f t="shared" si="14"/>
        <v>44780</v>
      </c>
    </row>
    <row r="194" spans="1:12" x14ac:dyDescent="0.35">
      <c r="A194" s="35" t="s">
        <v>176</v>
      </c>
      <c r="B194" s="35" t="s">
        <v>229</v>
      </c>
      <c r="C194" s="36">
        <v>44780</v>
      </c>
      <c r="D194" s="38">
        <v>44780.32739583333</v>
      </c>
      <c r="E194" s="35">
        <v>113</v>
      </c>
      <c r="F194" s="35" t="s">
        <v>234</v>
      </c>
      <c r="G194" t="str">
        <f>VLOOKUP(E194,'Record Types'!$B$8:$C$21,2,1)</f>
        <v>User Login Start</v>
      </c>
      <c r="H194" s="15">
        <f t="shared" si="10"/>
        <v>44780</v>
      </c>
      <c r="I194" s="16">
        <f t="shared" si="11"/>
        <v>44780.326539351852</v>
      </c>
      <c r="J194">
        <f t="shared" si="12"/>
        <v>112</v>
      </c>
      <c r="K194" t="str">
        <f t="shared" si="13"/>
        <v>F182-ws</v>
      </c>
      <c r="L194" s="15">
        <f t="shared" si="14"/>
        <v>44780</v>
      </c>
    </row>
    <row r="195" spans="1:12" x14ac:dyDescent="0.35">
      <c r="A195" s="35" t="s">
        <v>189</v>
      </c>
      <c r="B195" s="35" t="s">
        <v>190</v>
      </c>
      <c r="C195" s="36">
        <v>44780</v>
      </c>
      <c r="D195" s="38">
        <v>44780.327025462961</v>
      </c>
      <c r="E195" s="35">
        <v>102</v>
      </c>
      <c r="F195" s="35" t="s">
        <v>191</v>
      </c>
      <c r="G195" t="str">
        <f>VLOOKUP(E195,'Record Types'!$B$8:$C$21,2,1)</f>
        <v>Device Start</v>
      </c>
      <c r="H195" s="15" t="e">
        <f t="shared" si="10"/>
        <v>#N/A</v>
      </c>
      <c r="I195" s="16" t="e">
        <f t="shared" si="11"/>
        <v>#N/A</v>
      </c>
      <c r="J195" t="e">
        <f t="shared" si="12"/>
        <v>#N/A</v>
      </c>
      <c r="K195" t="e">
        <f t="shared" si="13"/>
        <v>#N/A</v>
      </c>
      <c r="L195" s="15">
        <f t="shared" si="14"/>
        <v>44780</v>
      </c>
    </row>
    <row r="196" spans="1:12" x14ac:dyDescent="0.35">
      <c r="A196" s="35" t="s">
        <v>176</v>
      </c>
      <c r="B196" s="35" t="s">
        <v>229</v>
      </c>
      <c r="C196" s="36">
        <v>44780</v>
      </c>
      <c r="D196" s="38">
        <v>44780.326539351852</v>
      </c>
      <c r="E196" s="35">
        <v>112</v>
      </c>
      <c r="F196" s="35" t="s">
        <v>230</v>
      </c>
      <c r="G196" t="str">
        <f>VLOOKUP(E196,'Record Types'!$B$8:$C$21,2,1)</f>
        <v>Device Connect Network</v>
      </c>
      <c r="H196" s="15">
        <f t="shared" si="10"/>
        <v>44780</v>
      </c>
      <c r="I196" s="16">
        <f t="shared" si="11"/>
        <v>44780.326435185183</v>
      </c>
      <c r="J196">
        <f t="shared" si="12"/>
        <v>106</v>
      </c>
      <c r="K196" t="str">
        <f t="shared" si="13"/>
        <v>F182-ws</v>
      </c>
      <c r="L196" s="15">
        <f t="shared" si="14"/>
        <v>44780</v>
      </c>
    </row>
    <row r="197" spans="1:12" x14ac:dyDescent="0.35">
      <c r="A197" s="35" t="s">
        <v>176</v>
      </c>
      <c r="B197" s="35" t="s">
        <v>229</v>
      </c>
      <c r="C197" s="36">
        <v>44780</v>
      </c>
      <c r="D197" s="38">
        <v>44780.326435185183</v>
      </c>
      <c r="E197" s="35">
        <v>106</v>
      </c>
      <c r="F197" s="35" t="s">
        <v>230</v>
      </c>
      <c r="G197" t="str">
        <f>VLOOKUP(E197,'Record Types'!$B$8:$C$21,2,1)</f>
        <v>Device Start is Good</v>
      </c>
      <c r="H197" s="15">
        <f t="shared" si="10"/>
        <v>44780</v>
      </c>
      <c r="I197" s="16">
        <f t="shared" si="11"/>
        <v>44780.325810185182</v>
      </c>
      <c r="J197">
        <f t="shared" si="12"/>
        <v>102</v>
      </c>
      <c r="K197" t="str">
        <f t="shared" si="13"/>
        <v>F182-ws</v>
      </c>
      <c r="L197" s="15">
        <f t="shared" si="14"/>
        <v>44780</v>
      </c>
    </row>
    <row r="198" spans="1:12" x14ac:dyDescent="0.35">
      <c r="A198" s="35" t="s">
        <v>176</v>
      </c>
      <c r="B198" s="35" t="s">
        <v>192</v>
      </c>
      <c r="C198" s="36">
        <v>44780</v>
      </c>
      <c r="D198" s="38">
        <v>44780.326261574075</v>
      </c>
      <c r="E198" s="35">
        <v>123</v>
      </c>
      <c r="F198" s="35" t="s">
        <v>195</v>
      </c>
      <c r="G198" t="str">
        <f>VLOOKUP(E198,'Record Types'!$B$8:$C$21,2,1)</f>
        <v>User Login Start is Good</v>
      </c>
      <c r="H198" s="15">
        <f t="shared" si="10"/>
        <v>44780</v>
      </c>
      <c r="I198" s="16">
        <f t="shared" si="11"/>
        <v>44780.326180555552</v>
      </c>
      <c r="J198">
        <f t="shared" si="12"/>
        <v>113</v>
      </c>
      <c r="K198" t="str">
        <f t="shared" si="13"/>
        <v>CanOnWat/jEmpB,S226-ws</v>
      </c>
      <c r="L198" s="15">
        <f t="shared" si="14"/>
        <v>44780</v>
      </c>
    </row>
    <row r="199" spans="1:12" x14ac:dyDescent="0.35">
      <c r="A199" s="35" t="s">
        <v>176</v>
      </c>
      <c r="B199" s="35" t="s">
        <v>192</v>
      </c>
      <c r="C199" s="36">
        <v>44780</v>
      </c>
      <c r="D199" s="38">
        <v>44780.326180555552</v>
      </c>
      <c r="E199" s="35">
        <v>113</v>
      </c>
      <c r="F199" s="35" t="s">
        <v>197</v>
      </c>
      <c r="G199" t="str">
        <f>VLOOKUP(E199,'Record Types'!$B$8:$C$21,2,1)</f>
        <v>User Login Start</v>
      </c>
      <c r="H199" s="15">
        <f t="shared" si="10"/>
        <v>44780</v>
      </c>
      <c r="I199" s="16">
        <f t="shared" si="11"/>
        <v>44780.325196759259</v>
      </c>
      <c r="J199">
        <f t="shared" si="12"/>
        <v>112</v>
      </c>
      <c r="K199" t="str">
        <f t="shared" si="13"/>
        <v>S226-ws</v>
      </c>
      <c r="L199" s="15">
        <f t="shared" si="14"/>
        <v>44780</v>
      </c>
    </row>
    <row r="200" spans="1:12" x14ac:dyDescent="0.35">
      <c r="A200" s="35" t="s">
        <v>176</v>
      </c>
      <c r="B200" s="35" t="s">
        <v>229</v>
      </c>
      <c r="C200" s="36">
        <v>44780</v>
      </c>
      <c r="D200" s="38">
        <v>44780.325810185182</v>
      </c>
      <c r="E200" s="35">
        <v>102</v>
      </c>
      <c r="F200" s="35" t="s">
        <v>230</v>
      </c>
      <c r="G200" t="str">
        <f>VLOOKUP(E200,'Record Types'!$B$8:$C$21,2,1)</f>
        <v>Device Start</v>
      </c>
      <c r="H200" s="15" t="e">
        <f t="shared" si="10"/>
        <v>#N/A</v>
      </c>
      <c r="I200" s="16" t="e">
        <f t="shared" si="11"/>
        <v>#N/A</v>
      </c>
      <c r="J200" t="e">
        <f t="shared" si="12"/>
        <v>#N/A</v>
      </c>
      <c r="K200" t="e">
        <f t="shared" si="13"/>
        <v>#N/A</v>
      </c>
      <c r="L200" s="15">
        <f t="shared" si="14"/>
        <v>44780</v>
      </c>
    </row>
    <row r="201" spans="1:12" x14ac:dyDescent="0.35">
      <c r="A201" s="35" t="s">
        <v>176</v>
      </c>
      <c r="B201" s="35" t="s">
        <v>235</v>
      </c>
      <c r="C201" s="36">
        <v>44780</v>
      </c>
      <c r="D201" s="38">
        <v>44780.32576388889</v>
      </c>
      <c r="E201" s="35">
        <v>123</v>
      </c>
      <c r="F201" s="35" t="s">
        <v>238</v>
      </c>
      <c r="G201" t="str">
        <f>VLOOKUP(E201,'Record Types'!$B$8:$C$21,2,1)</f>
        <v>User Login Start is Good</v>
      </c>
      <c r="H201" s="15">
        <f t="shared" si="10"/>
        <v>44780</v>
      </c>
      <c r="I201" s="16">
        <f t="shared" si="11"/>
        <v>44780.325752314813</v>
      </c>
      <c r="J201">
        <f t="shared" si="12"/>
        <v>113</v>
      </c>
      <c r="K201" t="str">
        <f t="shared" si="13"/>
        <v>CanOnWat/hEmpW,F184-ws</v>
      </c>
      <c r="L201" s="15">
        <f t="shared" si="14"/>
        <v>44780</v>
      </c>
    </row>
    <row r="202" spans="1:12" x14ac:dyDescent="0.35">
      <c r="A202" s="35" t="s">
        <v>176</v>
      </c>
      <c r="B202" s="35" t="s">
        <v>235</v>
      </c>
      <c r="C202" s="36">
        <v>44780</v>
      </c>
      <c r="D202" s="38">
        <v>44780.325752314813</v>
      </c>
      <c r="E202" s="35">
        <v>113</v>
      </c>
      <c r="F202" s="35" t="s">
        <v>239</v>
      </c>
      <c r="G202" t="str">
        <f>VLOOKUP(E202,'Record Types'!$B$8:$C$21,2,1)</f>
        <v>User Login Start</v>
      </c>
      <c r="H202" s="15">
        <f t="shared" si="10"/>
        <v>44780</v>
      </c>
      <c r="I202" s="16">
        <f t="shared" si="11"/>
        <v>44780.324490740742</v>
      </c>
      <c r="J202" t="e">
        <f t="shared" si="12"/>
        <v>#N/A</v>
      </c>
      <c r="K202" t="str">
        <f t="shared" si="13"/>
        <v>F184-ws</v>
      </c>
      <c r="L202" s="15" t="e">
        <f t="shared" si="14"/>
        <v>#N/A</v>
      </c>
    </row>
    <row r="203" spans="1:12" x14ac:dyDescent="0.35">
      <c r="A203" s="35" t="s">
        <v>176</v>
      </c>
      <c r="B203" s="35" t="s">
        <v>208</v>
      </c>
      <c r="C203" s="36">
        <v>44780</v>
      </c>
      <c r="D203" s="38">
        <v>44780.325648148151</v>
      </c>
      <c r="E203" s="35">
        <v>123</v>
      </c>
      <c r="F203" s="35" t="s">
        <v>210</v>
      </c>
      <c r="G203" t="str">
        <f>VLOOKUP(E203,'Record Types'!$B$8:$C$21,2,1)</f>
        <v>User Login Start is Good</v>
      </c>
      <c r="H203" s="15">
        <f t="shared" si="10"/>
        <v>44780</v>
      </c>
      <c r="I203" s="16">
        <f t="shared" si="11"/>
        <v>44780.325590277775</v>
      </c>
      <c r="J203">
        <f t="shared" si="12"/>
        <v>113</v>
      </c>
      <c r="K203" t="str">
        <f t="shared" si="13"/>
        <v>CanOnWat/sEmpX,A182-ws</v>
      </c>
      <c r="L203" s="15">
        <f t="shared" si="14"/>
        <v>44780</v>
      </c>
    </row>
    <row r="204" spans="1:12" x14ac:dyDescent="0.35">
      <c r="A204" s="35" t="s">
        <v>176</v>
      </c>
      <c r="B204" s="35" t="s">
        <v>208</v>
      </c>
      <c r="C204" s="36">
        <v>44780</v>
      </c>
      <c r="D204" s="38">
        <v>44780.325590277775</v>
      </c>
      <c r="E204" s="35">
        <v>113</v>
      </c>
      <c r="F204" s="35" t="s">
        <v>211</v>
      </c>
      <c r="G204" t="str">
        <f>VLOOKUP(E204,'Record Types'!$B$8:$C$21,2,1)</f>
        <v>User Login Start</v>
      </c>
      <c r="H204" s="15">
        <f t="shared" ref="H204:H267" si="15">VLOOKUP(B204,B205:C216,2,FALSE)</f>
        <v>44780</v>
      </c>
      <c r="I204" s="16">
        <f t="shared" ref="I204:I267" si="16">VLOOKUP(B204,B205:D216,3,FALSE)</f>
        <v>44780.324884259258</v>
      </c>
      <c r="J204">
        <f t="shared" ref="J204:J267" si="17">VLOOKUP(B204,B205:E213,4,FALSE)</f>
        <v>112</v>
      </c>
      <c r="K204" t="str">
        <f t="shared" ref="K204:K267" si="18">VLOOKUP(B204,B205:F216,5,FALSE)</f>
        <v>A182-ws</v>
      </c>
      <c r="L204" s="15">
        <f t="shared" ref="L204:L267" si="19">VLOOKUP(B204,B205:C214,2,TRUE)</f>
        <v>44780</v>
      </c>
    </row>
    <row r="205" spans="1:12" x14ac:dyDescent="0.35">
      <c r="A205" s="35" t="s">
        <v>176</v>
      </c>
      <c r="B205" s="35" t="s">
        <v>185</v>
      </c>
      <c r="C205" s="36">
        <v>44780</v>
      </c>
      <c r="D205" s="38">
        <v>44780.325370370374</v>
      </c>
      <c r="E205" s="35">
        <v>113</v>
      </c>
      <c r="F205" s="35" t="s">
        <v>188</v>
      </c>
      <c r="G205" t="str">
        <f>VLOOKUP(E205,'Record Types'!$B$8:$C$21,2,1)</f>
        <v>User Login Start</v>
      </c>
      <c r="H205" s="15">
        <f t="shared" si="15"/>
        <v>44780</v>
      </c>
      <c r="I205" s="16">
        <f t="shared" si="16"/>
        <v>44780.325370370374</v>
      </c>
      <c r="J205">
        <f t="shared" si="17"/>
        <v>123</v>
      </c>
      <c r="K205" t="str">
        <f t="shared" si="18"/>
        <v>CanOnWat/xEmpH</v>
      </c>
      <c r="L205" s="15">
        <f t="shared" si="19"/>
        <v>44780</v>
      </c>
    </row>
    <row r="206" spans="1:12" x14ac:dyDescent="0.35">
      <c r="A206" s="35" t="s">
        <v>176</v>
      </c>
      <c r="B206" s="35" t="s">
        <v>185</v>
      </c>
      <c r="C206" s="36">
        <v>44780</v>
      </c>
      <c r="D206" s="38">
        <v>44780.325370370374</v>
      </c>
      <c r="E206" s="35">
        <v>123</v>
      </c>
      <c r="F206" s="35" t="s">
        <v>187</v>
      </c>
      <c r="G206" t="str">
        <f>VLOOKUP(E206,'Record Types'!$B$8:$C$21,2,1)</f>
        <v>User Login Start is Good</v>
      </c>
      <c r="H206" s="15" t="e">
        <f t="shared" si="15"/>
        <v>#N/A</v>
      </c>
      <c r="I206" s="16" t="e">
        <f t="shared" si="16"/>
        <v>#N/A</v>
      </c>
      <c r="J206" t="e">
        <f t="shared" si="17"/>
        <v>#N/A</v>
      </c>
      <c r="K206" t="e">
        <f t="shared" si="18"/>
        <v>#N/A</v>
      </c>
      <c r="L206" s="15">
        <f t="shared" si="19"/>
        <v>44780</v>
      </c>
    </row>
    <row r="207" spans="1:12" x14ac:dyDescent="0.35">
      <c r="A207" s="35" t="s">
        <v>176</v>
      </c>
      <c r="B207" s="35" t="s">
        <v>192</v>
      </c>
      <c r="C207" s="36">
        <v>44780</v>
      </c>
      <c r="D207" s="38">
        <v>44780.325196759259</v>
      </c>
      <c r="E207" s="35">
        <v>112</v>
      </c>
      <c r="F207" s="35" t="s">
        <v>193</v>
      </c>
      <c r="G207" t="str">
        <f>VLOOKUP(E207,'Record Types'!$B$8:$C$21,2,1)</f>
        <v>Device Connect Network</v>
      </c>
      <c r="H207" s="15">
        <f t="shared" si="15"/>
        <v>44780</v>
      </c>
      <c r="I207" s="16">
        <f t="shared" si="16"/>
        <v>44780.325092592589</v>
      </c>
      <c r="J207">
        <f t="shared" si="17"/>
        <v>106</v>
      </c>
      <c r="K207" t="str">
        <f t="shared" si="18"/>
        <v>S226-ws</v>
      </c>
      <c r="L207" s="15">
        <f t="shared" si="19"/>
        <v>44780</v>
      </c>
    </row>
    <row r="208" spans="1:12" x14ac:dyDescent="0.35">
      <c r="A208" s="35" t="s">
        <v>176</v>
      </c>
      <c r="B208" s="35" t="s">
        <v>192</v>
      </c>
      <c r="C208" s="36">
        <v>44780</v>
      </c>
      <c r="D208" s="38">
        <v>44780.325092592589</v>
      </c>
      <c r="E208" s="35">
        <v>106</v>
      </c>
      <c r="F208" s="35" t="s">
        <v>193</v>
      </c>
      <c r="G208" t="str">
        <f>VLOOKUP(E208,'Record Types'!$B$8:$C$21,2,1)</f>
        <v>Device Start is Good</v>
      </c>
      <c r="H208" s="15">
        <f t="shared" si="15"/>
        <v>44780</v>
      </c>
      <c r="I208" s="16">
        <f t="shared" si="16"/>
        <v>44780.324421296296</v>
      </c>
      <c r="J208">
        <f t="shared" si="17"/>
        <v>102</v>
      </c>
      <c r="K208" t="str">
        <f t="shared" si="18"/>
        <v>S226-ws</v>
      </c>
      <c r="L208" s="15">
        <f t="shared" si="19"/>
        <v>44780</v>
      </c>
    </row>
    <row r="209" spans="1:12" x14ac:dyDescent="0.35">
      <c r="A209" s="35" t="s">
        <v>176</v>
      </c>
      <c r="B209" s="35" t="s">
        <v>208</v>
      </c>
      <c r="C209" s="36">
        <v>44780</v>
      </c>
      <c r="D209" s="38">
        <v>44780.324884259258</v>
      </c>
      <c r="E209" s="35">
        <v>112</v>
      </c>
      <c r="F209" s="35" t="s">
        <v>209</v>
      </c>
      <c r="G209" t="str">
        <f>VLOOKUP(E209,'Record Types'!$B$8:$C$21,2,1)</f>
        <v>Device Connect Network</v>
      </c>
      <c r="H209" s="15">
        <f t="shared" si="15"/>
        <v>44780</v>
      </c>
      <c r="I209" s="16">
        <f t="shared" si="16"/>
        <v>44780.324780092589</v>
      </c>
      <c r="J209">
        <f t="shared" si="17"/>
        <v>106</v>
      </c>
      <c r="K209" t="str">
        <f t="shared" si="18"/>
        <v>A182-ws</v>
      </c>
      <c r="L209" s="15">
        <f t="shared" si="19"/>
        <v>44780</v>
      </c>
    </row>
    <row r="210" spans="1:12" x14ac:dyDescent="0.35">
      <c r="A210" s="35" t="s">
        <v>176</v>
      </c>
      <c r="B210" s="35" t="s">
        <v>208</v>
      </c>
      <c r="C210" s="36">
        <v>44780</v>
      </c>
      <c r="D210" s="38">
        <v>44780.324780092589</v>
      </c>
      <c r="E210" s="35">
        <v>106</v>
      </c>
      <c r="F210" s="35" t="s">
        <v>209</v>
      </c>
      <c r="G210" t="str">
        <f>VLOOKUP(E210,'Record Types'!$B$8:$C$21,2,1)</f>
        <v>Device Start is Good</v>
      </c>
      <c r="H210" s="15">
        <f t="shared" si="15"/>
        <v>44780</v>
      </c>
      <c r="I210" s="16">
        <f t="shared" si="16"/>
        <v>44780.324016203704</v>
      </c>
      <c r="J210" t="e">
        <f t="shared" si="17"/>
        <v>#N/A</v>
      </c>
      <c r="K210" t="str">
        <f t="shared" si="18"/>
        <v>A182-ws</v>
      </c>
      <c r="L210" s="15">
        <f t="shared" si="19"/>
        <v>44780</v>
      </c>
    </row>
    <row r="211" spans="1:12" x14ac:dyDescent="0.35">
      <c r="A211" s="35" t="s">
        <v>189</v>
      </c>
      <c r="B211" s="35" t="s">
        <v>205</v>
      </c>
      <c r="C211" s="36">
        <v>44780</v>
      </c>
      <c r="D211" s="38">
        <v>44780.324675925927</v>
      </c>
      <c r="E211" s="35">
        <v>112</v>
      </c>
      <c r="F211" s="35" t="s">
        <v>297</v>
      </c>
      <c r="G211" t="str">
        <f>VLOOKUP(E211,'Record Types'!$B$8:$C$21,2,1)</f>
        <v>Device Connect Network</v>
      </c>
      <c r="H211" s="15" t="e">
        <f t="shared" si="15"/>
        <v>#N/A</v>
      </c>
      <c r="I211" s="16" t="e">
        <f t="shared" si="16"/>
        <v>#N/A</v>
      </c>
      <c r="J211" t="e">
        <f t="shared" si="17"/>
        <v>#N/A</v>
      </c>
      <c r="K211" t="e">
        <f t="shared" si="18"/>
        <v>#N/A</v>
      </c>
      <c r="L211" s="15" t="e">
        <f t="shared" si="19"/>
        <v>#N/A</v>
      </c>
    </row>
    <row r="212" spans="1:12" x14ac:dyDescent="0.35">
      <c r="A212" s="35" t="s">
        <v>176</v>
      </c>
      <c r="B212" s="35" t="s">
        <v>235</v>
      </c>
      <c r="C212" s="36">
        <v>44780</v>
      </c>
      <c r="D212" s="38">
        <v>44780.324490740742</v>
      </c>
      <c r="E212" s="35">
        <v>112</v>
      </c>
      <c r="F212" s="35" t="s">
        <v>236</v>
      </c>
      <c r="G212" t="str">
        <f>VLOOKUP(E212,'Record Types'!$B$8:$C$21,2,1)</f>
        <v>Device Connect Network</v>
      </c>
      <c r="H212" s="15">
        <f t="shared" si="15"/>
        <v>44780</v>
      </c>
      <c r="I212" s="16">
        <f t="shared" si="16"/>
        <v>44780.324386574073</v>
      </c>
      <c r="J212">
        <f t="shared" si="17"/>
        <v>106</v>
      </c>
      <c r="K212" t="str">
        <f t="shared" si="18"/>
        <v>F184-ws</v>
      </c>
      <c r="L212" s="15">
        <f t="shared" si="19"/>
        <v>44780</v>
      </c>
    </row>
    <row r="213" spans="1:12" x14ac:dyDescent="0.35">
      <c r="A213" s="35" t="s">
        <v>176</v>
      </c>
      <c r="B213" s="35" t="s">
        <v>192</v>
      </c>
      <c r="C213" s="36">
        <v>44780</v>
      </c>
      <c r="D213" s="38">
        <v>44780.324421296296</v>
      </c>
      <c r="E213" s="35">
        <v>102</v>
      </c>
      <c r="F213" s="35" t="s">
        <v>193</v>
      </c>
      <c r="G213" t="str">
        <f>VLOOKUP(E213,'Record Types'!$B$8:$C$21,2,1)</f>
        <v>Device Start</v>
      </c>
      <c r="H213" s="15" t="e">
        <f t="shared" si="15"/>
        <v>#N/A</v>
      </c>
      <c r="I213" s="16" t="e">
        <f t="shared" si="16"/>
        <v>#N/A</v>
      </c>
      <c r="J213" t="e">
        <f t="shared" si="17"/>
        <v>#N/A</v>
      </c>
      <c r="K213" t="e">
        <f t="shared" si="18"/>
        <v>#N/A</v>
      </c>
      <c r="L213" s="15">
        <f t="shared" si="19"/>
        <v>44780</v>
      </c>
    </row>
    <row r="214" spans="1:12" x14ac:dyDescent="0.35">
      <c r="A214" s="35" t="s">
        <v>176</v>
      </c>
      <c r="B214" s="35" t="s">
        <v>235</v>
      </c>
      <c r="C214" s="36">
        <v>44780</v>
      </c>
      <c r="D214" s="38">
        <v>44780.324386574073</v>
      </c>
      <c r="E214" s="35">
        <v>106</v>
      </c>
      <c r="F214" s="35" t="s">
        <v>236</v>
      </c>
      <c r="G214" t="str">
        <f>VLOOKUP(E214,'Record Types'!$B$8:$C$21,2,1)</f>
        <v>Device Start is Good</v>
      </c>
      <c r="H214" s="15">
        <f t="shared" si="15"/>
        <v>44780</v>
      </c>
      <c r="I214" s="16">
        <f t="shared" si="16"/>
        <v>44780.323599537034</v>
      </c>
      <c r="J214">
        <f t="shared" si="17"/>
        <v>102</v>
      </c>
      <c r="K214" t="str">
        <f t="shared" si="18"/>
        <v>F184-ws</v>
      </c>
      <c r="L214" s="15">
        <f t="shared" si="19"/>
        <v>44780</v>
      </c>
    </row>
    <row r="215" spans="1:12" x14ac:dyDescent="0.35">
      <c r="A215" s="35" t="s">
        <v>189</v>
      </c>
      <c r="B215" s="35" t="s">
        <v>204</v>
      </c>
      <c r="C215" s="36">
        <v>44780</v>
      </c>
      <c r="D215" s="38">
        <v>44780.324236111112</v>
      </c>
      <c r="E215" s="35">
        <v>123</v>
      </c>
      <c r="F215" s="35" t="s">
        <v>206</v>
      </c>
      <c r="G215" t="str">
        <f>VLOOKUP(E215,'Record Types'!$B$8:$C$21,2,1)</f>
        <v>User Login Start is Good</v>
      </c>
      <c r="H215" s="15">
        <f t="shared" si="15"/>
        <v>44780</v>
      </c>
      <c r="I215" s="16">
        <f t="shared" si="16"/>
        <v>44780.324155092596</v>
      </c>
      <c r="J215">
        <f t="shared" si="17"/>
        <v>113</v>
      </c>
      <c r="K215" t="str">
        <f t="shared" si="18"/>
        <v>CanOnTor/sEmpX</v>
      </c>
      <c r="L215" s="15">
        <f t="shared" si="19"/>
        <v>44780</v>
      </c>
    </row>
    <row r="216" spans="1:12" x14ac:dyDescent="0.35">
      <c r="A216" s="35" t="s">
        <v>176</v>
      </c>
      <c r="B216" s="35" t="s">
        <v>231</v>
      </c>
      <c r="C216" s="36">
        <v>44780</v>
      </c>
      <c r="D216" s="38">
        <v>44780.324224537035</v>
      </c>
      <c r="E216" s="35">
        <v>123</v>
      </c>
      <c r="F216" s="35" t="s">
        <v>198</v>
      </c>
      <c r="G216" t="str">
        <f>VLOOKUP(E216,'Record Types'!$B$8:$C$21,2,1)</f>
        <v>User Login Start is Good</v>
      </c>
      <c r="H216" s="15">
        <f t="shared" si="15"/>
        <v>44780</v>
      </c>
      <c r="I216" s="16">
        <f t="shared" si="16"/>
        <v>44780.324189814812</v>
      </c>
      <c r="J216">
        <f t="shared" si="17"/>
        <v>113</v>
      </c>
      <c r="K216" t="str">
        <f t="shared" si="18"/>
        <v>CanOnWat/lEmpA,C225-ws</v>
      </c>
      <c r="L216" s="15">
        <f t="shared" si="19"/>
        <v>44780</v>
      </c>
    </row>
    <row r="217" spans="1:12" x14ac:dyDescent="0.35">
      <c r="A217" s="35" t="s">
        <v>176</v>
      </c>
      <c r="B217" s="35" t="s">
        <v>231</v>
      </c>
      <c r="C217" s="36">
        <v>44780</v>
      </c>
      <c r="D217" s="38">
        <v>44780.324189814812</v>
      </c>
      <c r="E217" s="35">
        <v>113</v>
      </c>
      <c r="F217" s="35" t="s">
        <v>237</v>
      </c>
      <c r="G217" t="str">
        <f>VLOOKUP(E217,'Record Types'!$B$8:$C$21,2,1)</f>
        <v>User Login Start</v>
      </c>
      <c r="H217" s="15">
        <f t="shared" si="15"/>
        <v>44780</v>
      </c>
      <c r="I217" s="16">
        <f t="shared" si="16"/>
        <v>44780.323518518519</v>
      </c>
      <c r="J217">
        <f t="shared" si="17"/>
        <v>112</v>
      </c>
      <c r="K217" t="str">
        <f t="shared" si="18"/>
        <v>C225-ws</v>
      </c>
      <c r="L217" s="15">
        <f t="shared" si="19"/>
        <v>44780</v>
      </c>
    </row>
    <row r="218" spans="1:12" x14ac:dyDescent="0.35">
      <c r="A218" s="35" t="s">
        <v>189</v>
      </c>
      <c r="B218" s="35" t="s">
        <v>204</v>
      </c>
      <c r="C218" s="36">
        <v>44780</v>
      </c>
      <c r="D218" s="38">
        <v>44780.324155092596</v>
      </c>
      <c r="E218" s="35">
        <v>113</v>
      </c>
      <c r="F218" s="35" t="s">
        <v>206</v>
      </c>
      <c r="G218" t="str">
        <f>VLOOKUP(E218,'Record Types'!$B$8:$C$21,2,1)</f>
        <v>User Login Start</v>
      </c>
      <c r="H218" s="15" t="e">
        <f t="shared" si="15"/>
        <v>#N/A</v>
      </c>
      <c r="I218" s="16" t="e">
        <f t="shared" si="16"/>
        <v>#N/A</v>
      </c>
      <c r="J218" t="e">
        <f t="shared" si="17"/>
        <v>#N/A</v>
      </c>
      <c r="K218" t="e">
        <f t="shared" si="18"/>
        <v>#N/A</v>
      </c>
      <c r="L218" s="15">
        <f t="shared" si="19"/>
        <v>44780</v>
      </c>
    </row>
    <row r="219" spans="1:12" x14ac:dyDescent="0.35">
      <c r="A219" s="35" t="s">
        <v>176</v>
      </c>
      <c r="B219" s="35" t="s">
        <v>185</v>
      </c>
      <c r="C219" s="36">
        <v>44780</v>
      </c>
      <c r="D219" s="38">
        <v>44780.324108796296</v>
      </c>
      <c r="E219" s="35">
        <v>112</v>
      </c>
      <c r="F219" s="35" t="s">
        <v>186</v>
      </c>
      <c r="G219" t="str">
        <f>VLOOKUP(E219,'Record Types'!$B$8:$C$21,2,1)</f>
        <v>Device Connect Network</v>
      </c>
      <c r="H219" s="15">
        <f t="shared" si="15"/>
        <v>44780</v>
      </c>
      <c r="I219" s="16">
        <f t="shared" si="16"/>
        <v>44780.324004629627</v>
      </c>
      <c r="J219">
        <f t="shared" si="17"/>
        <v>106</v>
      </c>
      <c r="K219" t="str">
        <f t="shared" si="18"/>
        <v>V157-ws</v>
      </c>
      <c r="L219" s="15">
        <f t="shared" si="19"/>
        <v>44780</v>
      </c>
    </row>
    <row r="220" spans="1:12" x14ac:dyDescent="0.35">
      <c r="A220" s="35" t="s">
        <v>176</v>
      </c>
      <c r="B220" s="35" t="s">
        <v>208</v>
      </c>
      <c r="C220" s="36">
        <v>44780</v>
      </c>
      <c r="D220" s="38">
        <v>44780.324016203704</v>
      </c>
      <c r="E220" s="35">
        <v>102</v>
      </c>
      <c r="F220" s="35" t="s">
        <v>209</v>
      </c>
      <c r="G220" t="str">
        <f>VLOOKUP(E220,'Record Types'!$B$8:$C$21,2,1)</f>
        <v>Device Start</v>
      </c>
      <c r="H220" s="15" t="e">
        <f t="shared" si="15"/>
        <v>#N/A</v>
      </c>
      <c r="I220" s="16" t="e">
        <f t="shared" si="16"/>
        <v>#N/A</v>
      </c>
      <c r="J220" t="e">
        <f t="shared" si="17"/>
        <v>#N/A</v>
      </c>
      <c r="K220" t="e">
        <f t="shared" si="18"/>
        <v>#N/A</v>
      </c>
      <c r="L220" s="15">
        <f t="shared" si="19"/>
        <v>44780</v>
      </c>
    </row>
    <row r="221" spans="1:12" x14ac:dyDescent="0.35">
      <c r="A221" s="35" t="s">
        <v>176</v>
      </c>
      <c r="B221" s="35" t="s">
        <v>185</v>
      </c>
      <c r="C221" s="36">
        <v>44780</v>
      </c>
      <c r="D221" s="38">
        <v>44780.324004629627</v>
      </c>
      <c r="E221" s="35">
        <v>106</v>
      </c>
      <c r="F221" s="35" t="s">
        <v>186</v>
      </c>
      <c r="G221" t="str">
        <f>VLOOKUP(E221,'Record Types'!$B$8:$C$21,2,1)</f>
        <v>Device Start is Good</v>
      </c>
      <c r="H221" s="15">
        <f t="shared" si="15"/>
        <v>44780</v>
      </c>
      <c r="I221" s="16">
        <f t="shared" si="16"/>
        <v>44780.323287037034</v>
      </c>
      <c r="J221">
        <f t="shared" si="17"/>
        <v>102</v>
      </c>
      <c r="K221" t="str">
        <f t="shared" si="18"/>
        <v>V157-ws</v>
      </c>
      <c r="L221" s="15" t="e">
        <f t="shared" si="19"/>
        <v>#N/A</v>
      </c>
    </row>
    <row r="222" spans="1:12" x14ac:dyDescent="0.35">
      <c r="A222" s="35" t="s">
        <v>176</v>
      </c>
      <c r="B222" s="35" t="s">
        <v>235</v>
      </c>
      <c r="C222" s="36">
        <v>44780</v>
      </c>
      <c r="D222" s="38">
        <v>44780.323599537034</v>
      </c>
      <c r="E222" s="35">
        <v>102</v>
      </c>
      <c r="F222" s="35" t="s">
        <v>236</v>
      </c>
      <c r="G222" t="str">
        <f>VLOOKUP(E222,'Record Types'!$B$8:$C$21,2,1)</f>
        <v>Device Start</v>
      </c>
      <c r="H222" s="15" t="e">
        <f t="shared" si="15"/>
        <v>#N/A</v>
      </c>
      <c r="I222" s="16" t="e">
        <f t="shared" si="16"/>
        <v>#N/A</v>
      </c>
      <c r="J222" t="e">
        <f t="shared" si="17"/>
        <v>#N/A</v>
      </c>
      <c r="K222" t="e">
        <f t="shared" si="18"/>
        <v>#N/A</v>
      </c>
      <c r="L222" s="15">
        <f t="shared" si="19"/>
        <v>44780</v>
      </c>
    </row>
    <row r="223" spans="1:12" x14ac:dyDescent="0.35">
      <c r="A223" s="35" t="s">
        <v>189</v>
      </c>
      <c r="B223" s="35" t="s">
        <v>225</v>
      </c>
      <c r="C223" s="36">
        <v>44780</v>
      </c>
      <c r="D223" s="38">
        <v>44780.323576388888</v>
      </c>
      <c r="E223" s="35">
        <v>123</v>
      </c>
      <c r="F223" s="35" t="s">
        <v>227</v>
      </c>
      <c r="G223" t="str">
        <f>VLOOKUP(E223,'Record Types'!$B$8:$C$21,2,1)</f>
        <v>User Login Start is Good</v>
      </c>
      <c r="H223" s="15">
        <f t="shared" si="15"/>
        <v>44780</v>
      </c>
      <c r="I223" s="16">
        <f t="shared" si="16"/>
        <v>44780.323564814818</v>
      </c>
      <c r="J223">
        <f t="shared" si="17"/>
        <v>113</v>
      </c>
      <c r="K223" t="str">
        <f t="shared" si="18"/>
        <v>CanOnTor/qEmpD,Y132-ws</v>
      </c>
      <c r="L223" s="15">
        <f t="shared" si="19"/>
        <v>44780</v>
      </c>
    </row>
    <row r="224" spans="1:12" x14ac:dyDescent="0.35">
      <c r="A224" s="35" t="s">
        <v>189</v>
      </c>
      <c r="B224" s="35" t="s">
        <v>225</v>
      </c>
      <c r="C224" s="36">
        <v>44780</v>
      </c>
      <c r="D224" s="38">
        <v>44780.323564814818</v>
      </c>
      <c r="E224" s="35">
        <v>113</v>
      </c>
      <c r="F224" s="35" t="s">
        <v>228</v>
      </c>
      <c r="G224" t="str">
        <f>VLOOKUP(E224,'Record Types'!$B$8:$C$21,2,1)</f>
        <v>User Login Start</v>
      </c>
      <c r="H224" s="15">
        <f t="shared" si="15"/>
        <v>44780</v>
      </c>
      <c r="I224" s="16">
        <f t="shared" si="16"/>
        <v>44780.322534722225</v>
      </c>
      <c r="J224">
        <f t="shared" si="17"/>
        <v>112</v>
      </c>
      <c r="K224" t="str">
        <f t="shared" si="18"/>
        <v>Y132-ws</v>
      </c>
      <c r="L224" s="15">
        <f t="shared" si="19"/>
        <v>44780</v>
      </c>
    </row>
    <row r="225" spans="1:12" x14ac:dyDescent="0.35">
      <c r="A225" s="35" t="s">
        <v>176</v>
      </c>
      <c r="B225" s="35" t="s">
        <v>231</v>
      </c>
      <c r="C225" s="36">
        <v>44780</v>
      </c>
      <c r="D225" s="38">
        <v>44780.323518518519</v>
      </c>
      <c r="E225" s="35">
        <v>112</v>
      </c>
      <c r="F225" s="35" t="s">
        <v>232</v>
      </c>
      <c r="G225" t="str">
        <f>VLOOKUP(E225,'Record Types'!$B$8:$C$21,2,1)</f>
        <v>Device Connect Network</v>
      </c>
      <c r="H225" s="15">
        <f t="shared" si="15"/>
        <v>44780</v>
      </c>
      <c r="I225" s="16">
        <f t="shared" si="16"/>
        <v>44780.323414351849</v>
      </c>
      <c r="J225">
        <f t="shared" si="17"/>
        <v>106</v>
      </c>
      <c r="K225" t="str">
        <f t="shared" si="18"/>
        <v>C225-ws</v>
      </c>
      <c r="L225" s="15">
        <f t="shared" si="19"/>
        <v>44780</v>
      </c>
    </row>
    <row r="226" spans="1:12" x14ac:dyDescent="0.35">
      <c r="A226" s="35" t="s">
        <v>176</v>
      </c>
      <c r="B226" s="35" t="s">
        <v>231</v>
      </c>
      <c r="C226" s="36">
        <v>44780</v>
      </c>
      <c r="D226" s="38">
        <v>44780.323414351849</v>
      </c>
      <c r="E226" s="35">
        <v>106</v>
      </c>
      <c r="F226" s="35" t="s">
        <v>232</v>
      </c>
      <c r="G226" t="str">
        <f>VLOOKUP(E226,'Record Types'!$B$8:$C$21,2,1)</f>
        <v>Device Start is Good</v>
      </c>
      <c r="H226" s="15">
        <f t="shared" si="15"/>
        <v>44780</v>
      </c>
      <c r="I226" s="16">
        <f t="shared" si="16"/>
        <v>44780.322800925926</v>
      </c>
      <c r="J226">
        <f t="shared" si="17"/>
        <v>102</v>
      </c>
      <c r="K226" t="str">
        <f t="shared" si="18"/>
        <v>C225-ws</v>
      </c>
      <c r="L226" s="15">
        <f t="shared" si="19"/>
        <v>44780</v>
      </c>
    </row>
    <row r="227" spans="1:12" x14ac:dyDescent="0.35">
      <c r="A227" s="35" t="s">
        <v>176</v>
      </c>
      <c r="B227" s="35" t="s">
        <v>185</v>
      </c>
      <c r="C227" s="36">
        <v>44780</v>
      </c>
      <c r="D227" s="38">
        <v>44780.323287037034</v>
      </c>
      <c r="E227" s="35">
        <v>102</v>
      </c>
      <c r="F227" s="35" t="s">
        <v>186</v>
      </c>
      <c r="G227" t="str">
        <f>VLOOKUP(E227,'Record Types'!$B$8:$C$21,2,1)</f>
        <v>Device Start</v>
      </c>
      <c r="H227" s="15" t="e">
        <f t="shared" si="15"/>
        <v>#N/A</v>
      </c>
      <c r="I227" s="16" t="e">
        <f t="shared" si="16"/>
        <v>#N/A</v>
      </c>
      <c r="J227" t="e">
        <f t="shared" si="17"/>
        <v>#N/A</v>
      </c>
      <c r="K227" t="e">
        <f t="shared" si="18"/>
        <v>#N/A</v>
      </c>
      <c r="L227" s="15" t="e">
        <f t="shared" si="19"/>
        <v>#N/A</v>
      </c>
    </row>
    <row r="228" spans="1:12" x14ac:dyDescent="0.35">
      <c r="A228" s="35" t="s">
        <v>176</v>
      </c>
      <c r="B228" s="35" t="s">
        <v>231</v>
      </c>
      <c r="C228" s="36">
        <v>44780</v>
      </c>
      <c r="D228" s="38">
        <v>44780.322800925926</v>
      </c>
      <c r="E228" s="35">
        <v>102</v>
      </c>
      <c r="F228" s="35" t="s">
        <v>232</v>
      </c>
      <c r="G228" t="str">
        <f>VLOOKUP(E228,'Record Types'!$B$8:$C$21,2,1)</f>
        <v>Device Start</v>
      </c>
      <c r="H228" s="15" t="e">
        <f t="shared" si="15"/>
        <v>#N/A</v>
      </c>
      <c r="I228" s="16" t="e">
        <f t="shared" si="16"/>
        <v>#N/A</v>
      </c>
      <c r="J228" t="e">
        <f t="shared" si="17"/>
        <v>#N/A</v>
      </c>
      <c r="K228" t="e">
        <f t="shared" si="18"/>
        <v>#N/A</v>
      </c>
      <c r="L228" s="15">
        <f t="shared" si="19"/>
        <v>44780</v>
      </c>
    </row>
    <row r="229" spans="1:12" x14ac:dyDescent="0.35">
      <c r="A229" s="35" t="s">
        <v>189</v>
      </c>
      <c r="B229" s="35" t="s">
        <v>225</v>
      </c>
      <c r="C229" s="36">
        <v>44780</v>
      </c>
      <c r="D229" s="38">
        <v>44780.322534722225</v>
      </c>
      <c r="E229" s="35">
        <v>112</v>
      </c>
      <c r="F229" s="35" t="s">
        <v>226</v>
      </c>
      <c r="G229" t="str">
        <f>VLOOKUP(E229,'Record Types'!$B$8:$C$21,2,1)</f>
        <v>Device Connect Network</v>
      </c>
      <c r="H229" s="15">
        <f t="shared" si="15"/>
        <v>44780</v>
      </c>
      <c r="I229" s="16">
        <f t="shared" si="16"/>
        <v>44780.322430555556</v>
      </c>
      <c r="J229">
        <f t="shared" si="17"/>
        <v>106</v>
      </c>
      <c r="K229" t="str">
        <f t="shared" si="18"/>
        <v>Y132-ws</v>
      </c>
      <c r="L229" s="15">
        <f t="shared" si="19"/>
        <v>44780</v>
      </c>
    </row>
    <row r="230" spans="1:12" x14ac:dyDescent="0.35">
      <c r="A230" s="35" t="s">
        <v>189</v>
      </c>
      <c r="B230" s="35" t="s">
        <v>225</v>
      </c>
      <c r="C230" s="36">
        <v>44780</v>
      </c>
      <c r="D230" s="38">
        <v>44780.322430555556</v>
      </c>
      <c r="E230" s="35">
        <v>106</v>
      </c>
      <c r="F230" s="35" t="s">
        <v>226</v>
      </c>
      <c r="G230" t="str">
        <f>VLOOKUP(E230,'Record Types'!$B$8:$C$21,2,1)</f>
        <v>Device Start is Good</v>
      </c>
      <c r="H230" s="15">
        <f t="shared" si="15"/>
        <v>44780</v>
      </c>
      <c r="I230" s="16">
        <f t="shared" si="16"/>
        <v>44780.321643518517</v>
      </c>
      <c r="J230">
        <f t="shared" si="17"/>
        <v>102</v>
      </c>
      <c r="K230" t="str">
        <f t="shared" si="18"/>
        <v>Y132-ws</v>
      </c>
      <c r="L230" s="15">
        <f t="shared" si="19"/>
        <v>44780</v>
      </c>
    </row>
    <row r="231" spans="1:12" x14ac:dyDescent="0.35">
      <c r="A231" s="35" t="s">
        <v>189</v>
      </c>
      <c r="B231" s="35" t="s">
        <v>225</v>
      </c>
      <c r="C231" s="36">
        <v>44780</v>
      </c>
      <c r="D231" s="38">
        <v>44780.321643518517</v>
      </c>
      <c r="E231" s="35">
        <v>102</v>
      </c>
      <c r="F231" s="35" t="s">
        <v>226</v>
      </c>
      <c r="G231" t="str">
        <f>VLOOKUP(E231,'Record Types'!$B$8:$C$21,2,1)</f>
        <v>Device Start</v>
      </c>
      <c r="H231" s="15" t="e">
        <f t="shared" si="15"/>
        <v>#N/A</v>
      </c>
      <c r="I231" s="16" t="e">
        <f t="shared" si="16"/>
        <v>#N/A</v>
      </c>
      <c r="J231" t="e">
        <f t="shared" si="17"/>
        <v>#N/A</v>
      </c>
      <c r="K231" t="e">
        <f t="shared" si="18"/>
        <v>#N/A</v>
      </c>
      <c r="L231" s="15">
        <f t="shared" si="19"/>
        <v>44780</v>
      </c>
    </row>
    <row r="232" spans="1:12" x14ac:dyDescent="0.35">
      <c r="A232" s="35" t="s">
        <v>189</v>
      </c>
      <c r="B232" s="35" t="s">
        <v>212</v>
      </c>
      <c r="C232" s="36">
        <v>44780</v>
      </c>
      <c r="D232" s="38">
        <v>44780.320960648147</v>
      </c>
      <c r="E232" s="35">
        <v>123</v>
      </c>
      <c r="F232" s="35" t="s">
        <v>214</v>
      </c>
      <c r="G232" t="str">
        <f>VLOOKUP(E232,'Record Types'!$B$8:$C$21,2,1)</f>
        <v>User Login Start is Good</v>
      </c>
      <c r="H232" s="15">
        <f t="shared" si="15"/>
        <v>44780</v>
      </c>
      <c r="I232" s="16">
        <f t="shared" si="16"/>
        <v>44780.320937500001</v>
      </c>
      <c r="J232">
        <f t="shared" si="17"/>
        <v>113</v>
      </c>
      <c r="K232" t="str">
        <f t="shared" si="18"/>
        <v>CanOnTor/nEmpU,F110-ws</v>
      </c>
      <c r="L232" s="15">
        <f t="shared" si="19"/>
        <v>44780</v>
      </c>
    </row>
    <row r="233" spans="1:12" x14ac:dyDescent="0.35">
      <c r="A233" s="35" t="s">
        <v>189</v>
      </c>
      <c r="B233" s="35" t="s">
        <v>212</v>
      </c>
      <c r="C233" s="36">
        <v>44780</v>
      </c>
      <c r="D233" s="38">
        <v>44780.320937500001</v>
      </c>
      <c r="E233" s="35">
        <v>113</v>
      </c>
      <c r="F233" s="35" t="s">
        <v>219</v>
      </c>
      <c r="G233" t="str">
        <f>VLOOKUP(E233,'Record Types'!$B$8:$C$21,2,1)</f>
        <v>User Login Start</v>
      </c>
      <c r="H233" s="15">
        <f t="shared" si="15"/>
        <v>44780</v>
      </c>
      <c r="I233" s="16">
        <f t="shared" si="16"/>
        <v>44780.320057870369</v>
      </c>
      <c r="J233">
        <f t="shared" si="17"/>
        <v>112</v>
      </c>
      <c r="K233" t="str">
        <f t="shared" si="18"/>
        <v>F110-ws</v>
      </c>
      <c r="L233" s="15">
        <f t="shared" si="19"/>
        <v>44780</v>
      </c>
    </row>
    <row r="234" spans="1:12" x14ac:dyDescent="0.35">
      <c r="A234" s="35" t="s">
        <v>176</v>
      </c>
      <c r="B234" s="35" t="s">
        <v>221</v>
      </c>
      <c r="C234" s="36">
        <v>44780</v>
      </c>
      <c r="D234" s="38">
        <v>44780.320752314816</v>
      </c>
      <c r="E234" s="35">
        <v>123</v>
      </c>
      <c r="F234" s="35" t="s">
        <v>187</v>
      </c>
      <c r="G234" t="str">
        <f>VLOOKUP(E234,'Record Types'!$B$8:$C$21,2,1)</f>
        <v>User Login Start is Good</v>
      </c>
      <c r="H234" s="15">
        <f t="shared" si="15"/>
        <v>44780</v>
      </c>
      <c r="I234" s="16">
        <f t="shared" si="16"/>
        <v>44780.320613425924</v>
      </c>
      <c r="J234">
        <f t="shared" si="17"/>
        <v>113</v>
      </c>
      <c r="K234" t="str">
        <f t="shared" si="18"/>
        <v>CanOnWat/xEmpH</v>
      </c>
      <c r="L234" s="15">
        <f t="shared" si="19"/>
        <v>44780</v>
      </c>
    </row>
    <row r="235" spans="1:12" x14ac:dyDescent="0.35">
      <c r="A235" s="35" t="s">
        <v>176</v>
      </c>
      <c r="B235" s="35" t="s">
        <v>221</v>
      </c>
      <c r="C235" s="36">
        <v>44780</v>
      </c>
      <c r="D235" s="38">
        <v>44780.320613425924</v>
      </c>
      <c r="E235" s="35">
        <v>113</v>
      </c>
      <c r="F235" s="35" t="s">
        <v>187</v>
      </c>
      <c r="G235" t="str">
        <f>VLOOKUP(E235,'Record Types'!$B$8:$C$21,2,1)</f>
        <v>User Login Start</v>
      </c>
      <c r="H235" s="15">
        <f t="shared" si="15"/>
        <v>44780</v>
      </c>
      <c r="I235" s="16">
        <f t="shared" si="16"/>
        <v>44780.316134259258</v>
      </c>
      <c r="J235">
        <f t="shared" si="17"/>
        <v>112</v>
      </c>
      <c r="K235" t="str">
        <f t="shared" si="18"/>
        <v>,CanOnWat/xEmpH</v>
      </c>
      <c r="L235" s="15" t="e">
        <f t="shared" si="19"/>
        <v>#N/A</v>
      </c>
    </row>
    <row r="236" spans="1:12" x14ac:dyDescent="0.35">
      <c r="A236" s="35" t="s">
        <v>176</v>
      </c>
      <c r="B236" s="35" t="s">
        <v>196</v>
      </c>
      <c r="C236" s="36">
        <v>44780</v>
      </c>
      <c r="D236" s="38">
        <v>44780.320497685185</v>
      </c>
      <c r="E236" s="35">
        <v>112</v>
      </c>
      <c r="F236" s="35" t="s">
        <v>298</v>
      </c>
      <c r="G236" t="str">
        <f>VLOOKUP(E236,'Record Types'!$B$8:$C$21,2,1)</f>
        <v>Device Connect Network</v>
      </c>
      <c r="H236" s="15" t="e">
        <f t="shared" si="15"/>
        <v>#N/A</v>
      </c>
      <c r="I236" s="16" t="e">
        <f t="shared" si="16"/>
        <v>#N/A</v>
      </c>
      <c r="J236" t="e">
        <f t="shared" si="17"/>
        <v>#N/A</v>
      </c>
      <c r="K236" t="e">
        <f t="shared" si="18"/>
        <v>#N/A</v>
      </c>
      <c r="L236" s="15">
        <f t="shared" si="19"/>
        <v>44780</v>
      </c>
    </row>
    <row r="237" spans="1:12" x14ac:dyDescent="0.35">
      <c r="A237" s="35" t="s">
        <v>189</v>
      </c>
      <c r="B237" s="35" t="s">
        <v>212</v>
      </c>
      <c r="C237" s="36">
        <v>44780</v>
      </c>
      <c r="D237" s="38">
        <v>44780.320057870369</v>
      </c>
      <c r="E237" s="35">
        <v>112</v>
      </c>
      <c r="F237" s="35" t="s">
        <v>213</v>
      </c>
      <c r="G237" t="str">
        <f>VLOOKUP(E237,'Record Types'!$B$8:$C$21,2,1)</f>
        <v>Device Connect Network</v>
      </c>
      <c r="H237" s="15">
        <f t="shared" si="15"/>
        <v>44780</v>
      </c>
      <c r="I237" s="16">
        <f t="shared" si="16"/>
        <v>44780.319953703707</v>
      </c>
      <c r="J237">
        <f t="shared" si="17"/>
        <v>106</v>
      </c>
      <c r="K237" t="str">
        <f t="shared" si="18"/>
        <v>F110-ws</v>
      </c>
      <c r="L237" s="15">
        <f t="shared" si="19"/>
        <v>44780</v>
      </c>
    </row>
    <row r="238" spans="1:12" x14ac:dyDescent="0.35">
      <c r="A238" s="35" t="s">
        <v>189</v>
      </c>
      <c r="B238" s="35" t="s">
        <v>212</v>
      </c>
      <c r="C238" s="36">
        <v>44780</v>
      </c>
      <c r="D238" s="38">
        <v>44780.319953703707</v>
      </c>
      <c r="E238" s="35">
        <v>106</v>
      </c>
      <c r="F238" s="35" t="s">
        <v>213</v>
      </c>
      <c r="G238" t="str">
        <f>VLOOKUP(E238,'Record Types'!$B$8:$C$21,2,1)</f>
        <v>Device Start is Good</v>
      </c>
      <c r="H238" s="15">
        <f t="shared" si="15"/>
        <v>44780</v>
      </c>
      <c r="I238" s="16">
        <f t="shared" si="16"/>
        <v>44780.319097222222</v>
      </c>
      <c r="J238">
        <f t="shared" si="17"/>
        <v>102</v>
      </c>
      <c r="K238" t="str">
        <f t="shared" si="18"/>
        <v>F110-ws</v>
      </c>
      <c r="L238" s="15">
        <f t="shared" si="19"/>
        <v>44780</v>
      </c>
    </row>
    <row r="239" spans="1:12" x14ac:dyDescent="0.35">
      <c r="A239" s="35" t="s">
        <v>189</v>
      </c>
      <c r="B239" s="35" t="s">
        <v>204</v>
      </c>
      <c r="C239" s="36">
        <v>44780</v>
      </c>
      <c r="D239" s="38">
        <v>44780.319305555553</v>
      </c>
      <c r="E239" s="35">
        <v>112</v>
      </c>
      <c r="F239" s="35" t="s">
        <v>299</v>
      </c>
      <c r="G239" t="str">
        <f>VLOOKUP(E239,'Record Types'!$B$8:$C$21,2,1)</f>
        <v>Device Connect Network</v>
      </c>
      <c r="H239" s="15" t="e">
        <f t="shared" si="15"/>
        <v>#N/A</v>
      </c>
      <c r="I239" s="16" t="e">
        <f t="shared" si="16"/>
        <v>#N/A</v>
      </c>
      <c r="J239" t="e">
        <f t="shared" si="17"/>
        <v>#N/A</v>
      </c>
      <c r="K239" t="e">
        <f t="shared" si="18"/>
        <v>#N/A</v>
      </c>
      <c r="L239" s="15">
        <f t="shared" si="19"/>
        <v>44780</v>
      </c>
    </row>
    <row r="240" spans="1:12" x14ac:dyDescent="0.35">
      <c r="A240" s="35" t="s">
        <v>189</v>
      </c>
      <c r="B240" s="35" t="s">
        <v>212</v>
      </c>
      <c r="C240" s="36">
        <v>44780</v>
      </c>
      <c r="D240" s="38">
        <v>44780.319097222222</v>
      </c>
      <c r="E240" s="35">
        <v>102</v>
      </c>
      <c r="F240" s="35" t="s">
        <v>213</v>
      </c>
      <c r="G240" t="str">
        <f>VLOOKUP(E240,'Record Types'!$B$8:$C$21,2,1)</f>
        <v>Device Start</v>
      </c>
      <c r="H240" s="15" t="e">
        <f t="shared" si="15"/>
        <v>#N/A</v>
      </c>
      <c r="I240" s="16" t="e">
        <f t="shared" si="16"/>
        <v>#N/A</v>
      </c>
      <c r="J240" t="e">
        <f t="shared" si="17"/>
        <v>#N/A</v>
      </c>
      <c r="K240" t="e">
        <f t="shared" si="18"/>
        <v>#N/A</v>
      </c>
      <c r="L240" s="15">
        <f t="shared" si="19"/>
        <v>44780</v>
      </c>
    </row>
    <row r="241" spans="1:12" x14ac:dyDescent="0.35">
      <c r="A241" s="35" t="s">
        <v>176</v>
      </c>
      <c r="B241" s="35" t="s">
        <v>221</v>
      </c>
      <c r="C241" s="36">
        <v>44780</v>
      </c>
      <c r="D241" s="38">
        <v>44780.316134259258</v>
      </c>
      <c r="E241" s="35">
        <v>112</v>
      </c>
      <c r="F241" s="35" t="s">
        <v>300</v>
      </c>
      <c r="G241" t="str">
        <f>VLOOKUP(E241,'Record Types'!$B$8:$C$21,2,1)</f>
        <v>Device Connect Network</v>
      </c>
      <c r="H241" s="15" t="e">
        <f t="shared" si="15"/>
        <v>#N/A</v>
      </c>
      <c r="I241" s="16" t="e">
        <f t="shared" si="16"/>
        <v>#N/A</v>
      </c>
      <c r="J241" t="e">
        <f t="shared" si="17"/>
        <v>#N/A</v>
      </c>
      <c r="K241" t="e">
        <f t="shared" si="18"/>
        <v>#N/A</v>
      </c>
      <c r="L241" s="15" t="e">
        <f t="shared" si="19"/>
        <v>#N/A</v>
      </c>
    </row>
    <row r="242" spans="1:12" x14ac:dyDescent="0.35">
      <c r="A242" s="35" t="s">
        <v>189</v>
      </c>
      <c r="B242" s="35" t="s">
        <v>217</v>
      </c>
      <c r="C242" s="36">
        <v>44780</v>
      </c>
      <c r="D242" s="38">
        <v>44780.314525462964</v>
      </c>
      <c r="E242" s="35">
        <v>123</v>
      </c>
      <c r="F242" s="35" t="s">
        <v>222</v>
      </c>
      <c r="G242" t="str">
        <f>VLOOKUP(E242,'Record Types'!$B$8:$C$21,2,1)</f>
        <v>User Login Start is Good</v>
      </c>
      <c r="H242" s="15">
        <f t="shared" si="15"/>
        <v>44780</v>
      </c>
      <c r="I242" s="16">
        <f t="shared" si="16"/>
        <v>44780.314375000002</v>
      </c>
      <c r="J242">
        <f t="shared" si="17"/>
        <v>113</v>
      </c>
      <c r="K242" t="str">
        <f t="shared" si="18"/>
        <v>CanOnTor/zEmpR,S194-ws</v>
      </c>
      <c r="L242" s="15">
        <f t="shared" si="19"/>
        <v>44780</v>
      </c>
    </row>
    <row r="243" spans="1:12" x14ac:dyDescent="0.35">
      <c r="A243" s="35" t="s">
        <v>189</v>
      </c>
      <c r="B243" s="35" t="s">
        <v>217</v>
      </c>
      <c r="C243" s="36">
        <v>44780</v>
      </c>
      <c r="D243" s="38">
        <v>44780.314375000002</v>
      </c>
      <c r="E243" s="35">
        <v>113</v>
      </c>
      <c r="F243" s="35" t="s">
        <v>223</v>
      </c>
      <c r="G243" t="str">
        <f>VLOOKUP(E243,'Record Types'!$B$8:$C$21,2,1)</f>
        <v>User Login Start</v>
      </c>
      <c r="H243" s="15">
        <f t="shared" si="15"/>
        <v>44780</v>
      </c>
      <c r="I243" s="16">
        <f t="shared" si="16"/>
        <v>44780.313981481479</v>
      </c>
      <c r="J243">
        <f t="shared" si="17"/>
        <v>112</v>
      </c>
      <c r="K243" t="str">
        <f t="shared" si="18"/>
        <v>S194-ws</v>
      </c>
      <c r="L243" s="15">
        <f t="shared" si="19"/>
        <v>44780</v>
      </c>
    </row>
    <row r="244" spans="1:12" x14ac:dyDescent="0.35">
      <c r="A244" s="35" t="s">
        <v>189</v>
      </c>
      <c r="B244" s="35" t="s">
        <v>217</v>
      </c>
      <c r="C244" s="36">
        <v>44780</v>
      </c>
      <c r="D244" s="38">
        <v>44780.313981481479</v>
      </c>
      <c r="E244" s="35">
        <v>112</v>
      </c>
      <c r="F244" s="35" t="s">
        <v>218</v>
      </c>
      <c r="G244" t="str">
        <f>VLOOKUP(E244,'Record Types'!$B$8:$C$21,2,1)</f>
        <v>Device Connect Network</v>
      </c>
      <c r="H244" s="15">
        <f t="shared" si="15"/>
        <v>44780</v>
      </c>
      <c r="I244" s="16">
        <f t="shared" si="16"/>
        <v>44780.313877314817</v>
      </c>
      <c r="J244">
        <f t="shared" si="17"/>
        <v>106</v>
      </c>
      <c r="K244" t="str">
        <f t="shared" si="18"/>
        <v>S194-ws</v>
      </c>
      <c r="L244" s="15">
        <f t="shared" si="19"/>
        <v>44780</v>
      </c>
    </row>
    <row r="245" spans="1:12" x14ac:dyDescent="0.35">
      <c r="A245" s="35" t="s">
        <v>189</v>
      </c>
      <c r="B245" s="35" t="s">
        <v>217</v>
      </c>
      <c r="C245" s="36">
        <v>44780</v>
      </c>
      <c r="D245" s="38">
        <v>44780.313877314817</v>
      </c>
      <c r="E245" s="35">
        <v>106</v>
      </c>
      <c r="F245" s="35" t="s">
        <v>218</v>
      </c>
      <c r="G245" t="str">
        <f>VLOOKUP(E245,'Record Types'!$B$8:$C$21,2,1)</f>
        <v>Device Start is Good</v>
      </c>
      <c r="H245" s="15">
        <f t="shared" si="15"/>
        <v>44780</v>
      </c>
      <c r="I245" s="16">
        <f t="shared" si="16"/>
        <v>44780.312997685185</v>
      </c>
      <c r="J245">
        <f t="shared" si="17"/>
        <v>102</v>
      </c>
      <c r="K245" t="str">
        <f t="shared" si="18"/>
        <v>S194-ws</v>
      </c>
      <c r="L245" s="15">
        <f t="shared" si="19"/>
        <v>44780</v>
      </c>
    </row>
    <row r="246" spans="1:12" x14ac:dyDescent="0.35">
      <c r="A246" s="35" t="s">
        <v>189</v>
      </c>
      <c r="B246" s="35" t="s">
        <v>217</v>
      </c>
      <c r="C246" s="36">
        <v>44780</v>
      </c>
      <c r="D246" s="38">
        <v>44780.312997685185</v>
      </c>
      <c r="E246" s="35">
        <v>102</v>
      </c>
      <c r="F246" s="35" t="s">
        <v>218</v>
      </c>
      <c r="G246" t="str">
        <f>VLOOKUP(E246,'Record Types'!$B$8:$C$21,2,1)</f>
        <v>Device Start</v>
      </c>
      <c r="H246" s="15" t="e">
        <f t="shared" si="15"/>
        <v>#N/A</v>
      </c>
      <c r="I246" s="16" t="e">
        <f t="shared" si="16"/>
        <v>#N/A</v>
      </c>
      <c r="J246" t="e">
        <f t="shared" si="17"/>
        <v>#N/A</v>
      </c>
      <c r="K246" t="e">
        <f t="shared" si="18"/>
        <v>#N/A</v>
      </c>
      <c r="L246" s="15" t="e">
        <f t="shared" si="19"/>
        <v>#N/A</v>
      </c>
    </row>
    <row r="247" spans="1:12" x14ac:dyDescent="0.35">
      <c r="A247" s="35" t="s">
        <v>176</v>
      </c>
      <c r="B247" s="35" t="s">
        <v>253</v>
      </c>
      <c r="C247" s="36">
        <v>44780</v>
      </c>
      <c r="D247" s="38">
        <v>44780.31150462963</v>
      </c>
      <c r="E247" s="35">
        <v>123</v>
      </c>
      <c r="F247" s="35" t="s">
        <v>257</v>
      </c>
      <c r="G247" t="str">
        <f>VLOOKUP(E247,'Record Types'!$B$8:$C$21,2,1)</f>
        <v>User Login Start is Good</v>
      </c>
      <c r="H247" s="15">
        <f t="shared" si="15"/>
        <v>44780</v>
      </c>
      <c r="I247" s="16">
        <f t="shared" si="16"/>
        <v>44780.311354166668</v>
      </c>
      <c r="J247">
        <f t="shared" si="17"/>
        <v>113</v>
      </c>
      <c r="K247" t="str">
        <f t="shared" si="18"/>
        <v>CanOnWat/oEmpO,J167-ws</v>
      </c>
      <c r="L247" s="15">
        <f t="shared" si="19"/>
        <v>44780</v>
      </c>
    </row>
    <row r="248" spans="1:12" x14ac:dyDescent="0.35">
      <c r="A248" s="35" t="s">
        <v>176</v>
      </c>
      <c r="B248" s="35" t="s">
        <v>253</v>
      </c>
      <c r="C248" s="36">
        <v>44780</v>
      </c>
      <c r="D248" s="38">
        <v>44780.311354166668</v>
      </c>
      <c r="E248" s="35">
        <v>113</v>
      </c>
      <c r="F248" s="35" t="s">
        <v>259</v>
      </c>
      <c r="G248" t="str">
        <f>VLOOKUP(E248,'Record Types'!$B$8:$C$21,2,1)</f>
        <v>User Login Start</v>
      </c>
      <c r="H248" s="15">
        <f t="shared" si="15"/>
        <v>44780</v>
      </c>
      <c r="I248" s="16">
        <f t="shared" si="16"/>
        <v>44780.310810185183</v>
      </c>
      <c r="J248">
        <f t="shared" si="17"/>
        <v>112</v>
      </c>
      <c r="K248" t="str">
        <f t="shared" si="18"/>
        <v>J167-ws</v>
      </c>
      <c r="L248" s="15">
        <f t="shared" si="19"/>
        <v>44780</v>
      </c>
    </row>
    <row r="249" spans="1:12" x14ac:dyDescent="0.35">
      <c r="A249" s="35" t="s">
        <v>176</v>
      </c>
      <c r="B249" s="35" t="s">
        <v>253</v>
      </c>
      <c r="C249" s="36">
        <v>44780</v>
      </c>
      <c r="D249" s="38">
        <v>44780.310810185183</v>
      </c>
      <c r="E249" s="35">
        <v>112</v>
      </c>
      <c r="F249" s="35" t="s">
        <v>254</v>
      </c>
      <c r="G249" t="str">
        <f>VLOOKUP(E249,'Record Types'!$B$8:$C$21,2,1)</f>
        <v>Device Connect Network</v>
      </c>
      <c r="H249" s="15">
        <f t="shared" si="15"/>
        <v>44780</v>
      </c>
      <c r="I249" s="16">
        <f t="shared" si="16"/>
        <v>44780.310706018521</v>
      </c>
      <c r="J249">
        <f t="shared" si="17"/>
        <v>106</v>
      </c>
      <c r="K249" t="str">
        <f t="shared" si="18"/>
        <v>J167-ws</v>
      </c>
      <c r="L249" s="15">
        <f t="shared" si="19"/>
        <v>44780</v>
      </c>
    </row>
    <row r="250" spans="1:12" x14ac:dyDescent="0.35">
      <c r="A250" s="35" t="s">
        <v>176</v>
      </c>
      <c r="B250" s="35" t="s">
        <v>253</v>
      </c>
      <c r="C250" s="36">
        <v>44780</v>
      </c>
      <c r="D250" s="38">
        <v>44780.310706018521</v>
      </c>
      <c r="E250" s="35">
        <v>106</v>
      </c>
      <c r="F250" s="35" t="s">
        <v>254</v>
      </c>
      <c r="G250" t="str">
        <f>VLOOKUP(E250,'Record Types'!$B$8:$C$21,2,1)</f>
        <v>Device Start is Good</v>
      </c>
      <c r="H250" s="15">
        <f t="shared" si="15"/>
        <v>44780</v>
      </c>
      <c r="I250" s="16">
        <f t="shared" si="16"/>
        <v>44780.310046296298</v>
      </c>
      <c r="J250">
        <f t="shared" si="17"/>
        <v>102</v>
      </c>
      <c r="K250" t="str">
        <f t="shared" si="18"/>
        <v>J167-ws</v>
      </c>
      <c r="L250" s="15">
        <f t="shared" si="19"/>
        <v>44780</v>
      </c>
    </row>
    <row r="251" spans="1:12" x14ac:dyDescent="0.35">
      <c r="A251" s="35" t="s">
        <v>176</v>
      </c>
      <c r="B251" s="35" t="s">
        <v>253</v>
      </c>
      <c r="C251" s="36">
        <v>44780</v>
      </c>
      <c r="D251" s="38">
        <v>44780.310046296298</v>
      </c>
      <c r="E251" s="35">
        <v>102</v>
      </c>
      <c r="F251" s="35" t="s">
        <v>254</v>
      </c>
      <c r="G251" t="str">
        <f>VLOOKUP(E251,'Record Types'!$B$8:$C$21,2,1)</f>
        <v>Device Start</v>
      </c>
      <c r="H251" s="15" t="e">
        <f t="shared" si="15"/>
        <v>#N/A</v>
      </c>
      <c r="I251" s="16" t="e">
        <f t="shared" si="16"/>
        <v>#N/A</v>
      </c>
      <c r="J251" t="e">
        <f t="shared" si="17"/>
        <v>#N/A</v>
      </c>
      <c r="K251" t="e">
        <f t="shared" si="18"/>
        <v>#N/A</v>
      </c>
      <c r="L251" s="15">
        <f t="shared" si="19"/>
        <v>44780</v>
      </c>
    </row>
    <row r="252" spans="1:12" x14ac:dyDescent="0.35">
      <c r="A252" s="35" t="s">
        <v>176</v>
      </c>
      <c r="B252" s="35" t="s">
        <v>177</v>
      </c>
      <c r="C252" s="36">
        <v>44780</v>
      </c>
      <c r="D252" s="38">
        <v>44780.306597222225</v>
      </c>
      <c r="E252" s="35">
        <v>123</v>
      </c>
      <c r="F252" s="35" t="s">
        <v>179</v>
      </c>
      <c r="G252" t="str">
        <f>VLOOKUP(E252,'Record Types'!$B$8:$C$21,2,1)</f>
        <v>User Login Start is Good</v>
      </c>
      <c r="H252" s="15">
        <f t="shared" si="15"/>
        <v>44780</v>
      </c>
      <c r="I252" s="16">
        <f t="shared" si="16"/>
        <v>44780.306493055556</v>
      </c>
      <c r="J252">
        <f t="shared" si="17"/>
        <v>113</v>
      </c>
      <c r="K252" t="str">
        <f t="shared" si="18"/>
        <v>CanOnWat/hEmpP,J165-ws</v>
      </c>
      <c r="L252" s="15">
        <f t="shared" si="19"/>
        <v>44780</v>
      </c>
    </row>
    <row r="253" spans="1:12" x14ac:dyDescent="0.35">
      <c r="A253" s="35" t="s">
        <v>176</v>
      </c>
      <c r="B253" s="35" t="s">
        <v>177</v>
      </c>
      <c r="C253" s="36">
        <v>44780</v>
      </c>
      <c r="D253" s="38">
        <v>44780.306493055556</v>
      </c>
      <c r="E253" s="35">
        <v>113</v>
      </c>
      <c r="F253" s="35" t="s">
        <v>180</v>
      </c>
      <c r="G253" t="str">
        <f>VLOOKUP(E253,'Record Types'!$B$8:$C$21,2,1)</f>
        <v>User Login Start</v>
      </c>
      <c r="H253" s="15">
        <f t="shared" si="15"/>
        <v>44780</v>
      </c>
      <c r="I253" s="16">
        <f t="shared" si="16"/>
        <v>44780.305972222224</v>
      </c>
      <c r="J253">
        <f t="shared" si="17"/>
        <v>112</v>
      </c>
      <c r="K253" t="str">
        <f t="shared" si="18"/>
        <v>J165-ws</v>
      </c>
      <c r="L253" s="15">
        <f t="shared" si="19"/>
        <v>44780</v>
      </c>
    </row>
    <row r="254" spans="1:12" x14ac:dyDescent="0.35">
      <c r="A254" s="35" t="s">
        <v>176</v>
      </c>
      <c r="B254" s="35" t="s">
        <v>177</v>
      </c>
      <c r="C254" s="36">
        <v>44780</v>
      </c>
      <c r="D254" s="38">
        <v>44780.305972222224</v>
      </c>
      <c r="E254" s="35">
        <v>112</v>
      </c>
      <c r="F254" s="35" t="s">
        <v>178</v>
      </c>
      <c r="G254" t="str">
        <f>VLOOKUP(E254,'Record Types'!$B$8:$C$21,2,1)</f>
        <v>Device Connect Network</v>
      </c>
      <c r="H254" s="15">
        <f t="shared" si="15"/>
        <v>44780</v>
      </c>
      <c r="I254" s="16">
        <f t="shared" si="16"/>
        <v>44780.305868055555</v>
      </c>
      <c r="J254">
        <f t="shared" si="17"/>
        <v>106</v>
      </c>
      <c r="K254" t="str">
        <f t="shared" si="18"/>
        <v>J165-ws</v>
      </c>
      <c r="L254" s="15">
        <f t="shared" si="19"/>
        <v>44780</v>
      </c>
    </row>
    <row r="255" spans="1:12" x14ac:dyDescent="0.35">
      <c r="A255" s="35" t="s">
        <v>176</v>
      </c>
      <c r="B255" s="35" t="s">
        <v>177</v>
      </c>
      <c r="C255" s="36">
        <v>44780</v>
      </c>
      <c r="D255" s="38">
        <v>44780.305868055555</v>
      </c>
      <c r="E255" s="35">
        <v>106</v>
      </c>
      <c r="F255" s="35" t="s">
        <v>178</v>
      </c>
      <c r="G255" t="str">
        <f>VLOOKUP(E255,'Record Types'!$B$8:$C$21,2,1)</f>
        <v>Device Start is Good</v>
      </c>
      <c r="H255" s="15">
        <f t="shared" si="15"/>
        <v>44780</v>
      </c>
      <c r="I255" s="16">
        <f t="shared" si="16"/>
        <v>44780.304930555554</v>
      </c>
      <c r="J255">
        <f t="shared" si="17"/>
        <v>102</v>
      </c>
      <c r="K255" t="str">
        <f t="shared" si="18"/>
        <v>J165-ws</v>
      </c>
      <c r="L255" s="15" t="e">
        <f t="shared" si="19"/>
        <v>#N/A</v>
      </c>
    </row>
    <row r="256" spans="1:12" x14ac:dyDescent="0.35">
      <c r="A256" s="35" t="s">
        <v>189</v>
      </c>
      <c r="B256" s="35" t="s">
        <v>262</v>
      </c>
      <c r="C256" s="36">
        <v>44780</v>
      </c>
      <c r="D256" s="38">
        <v>44780.305289351854</v>
      </c>
      <c r="E256" s="35">
        <v>123</v>
      </c>
      <c r="F256" s="35" t="s">
        <v>266</v>
      </c>
      <c r="G256" t="str">
        <f>VLOOKUP(E256,'Record Types'!$B$8:$C$21,2,1)</f>
        <v>User Login Start is Good</v>
      </c>
      <c r="H256" s="15">
        <f t="shared" si="15"/>
        <v>44780</v>
      </c>
      <c r="I256" s="16">
        <f t="shared" si="16"/>
        <v>44780.305254629631</v>
      </c>
      <c r="J256">
        <f t="shared" si="17"/>
        <v>113</v>
      </c>
      <c r="K256" t="str">
        <f t="shared" si="18"/>
        <v>CanOnTor/xEmpE,L227-ws</v>
      </c>
      <c r="L256" s="15">
        <f t="shared" si="19"/>
        <v>44780</v>
      </c>
    </row>
    <row r="257" spans="1:12" x14ac:dyDescent="0.35">
      <c r="A257" s="35" t="s">
        <v>189</v>
      </c>
      <c r="B257" s="35" t="s">
        <v>262</v>
      </c>
      <c r="C257" s="36">
        <v>44780</v>
      </c>
      <c r="D257" s="38">
        <v>44780.305254629631</v>
      </c>
      <c r="E257" s="35">
        <v>113</v>
      </c>
      <c r="F257" s="35" t="s">
        <v>268</v>
      </c>
      <c r="G257" t="str">
        <f>VLOOKUP(E257,'Record Types'!$B$8:$C$21,2,1)</f>
        <v>User Login Start</v>
      </c>
      <c r="H257" s="15">
        <f t="shared" si="15"/>
        <v>44780</v>
      </c>
      <c r="I257" s="16">
        <f t="shared" si="16"/>
        <v>44780.303020833337</v>
      </c>
      <c r="J257">
        <f t="shared" si="17"/>
        <v>135</v>
      </c>
      <c r="K257" t="str">
        <f t="shared" si="18"/>
        <v>CanOnTor/xEmpE</v>
      </c>
      <c r="L257" s="15">
        <f t="shared" si="19"/>
        <v>44780</v>
      </c>
    </row>
    <row r="258" spans="1:12" x14ac:dyDescent="0.35">
      <c r="A258" s="35" t="s">
        <v>176</v>
      </c>
      <c r="B258" s="35" t="s">
        <v>177</v>
      </c>
      <c r="C258" s="36">
        <v>44780</v>
      </c>
      <c r="D258" s="38">
        <v>44780.304930555554</v>
      </c>
      <c r="E258" s="35">
        <v>102</v>
      </c>
      <c r="F258" s="35" t="s">
        <v>178</v>
      </c>
      <c r="G258" t="str">
        <f>VLOOKUP(E258,'Record Types'!$B$8:$C$21,2,1)</f>
        <v>Device Start</v>
      </c>
      <c r="H258" s="15" t="e">
        <f t="shared" si="15"/>
        <v>#N/A</v>
      </c>
      <c r="I258" s="16" t="e">
        <f t="shared" si="16"/>
        <v>#N/A</v>
      </c>
      <c r="J258" t="e">
        <f t="shared" si="17"/>
        <v>#N/A</v>
      </c>
      <c r="K258" t="e">
        <f t="shared" si="18"/>
        <v>#N/A</v>
      </c>
      <c r="L258" s="15" t="e">
        <f t="shared" si="19"/>
        <v>#N/A</v>
      </c>
    </row>
    <row r="259" spans="1:12" x14ac:dyDescent="0.35">
      <c r="A259" s="35" t="s">
        <v>176</v>
      </c>
      <c r="B259" s="35" t="s">
        <v>248</v>
      </c>
      <c r="C259" s="36">
        <v>44780</v>
      </c>
      <c r="D259" s="38">
        <v>44780.304756944446</v>
      </c>
      <c r="E259" s="35">
        <v>123</v>
      </c>
      <c r="F259" s="35" t="s">
        <v>249</v>
      </c>
      <c r="G259" t="str">
        <f>VLOOKUP(E259,'Record Types'!$B$8:$C$21,2,1)</f>
        <v>User Login Start is Good</v>
      </c>
      <c r="H259" s="15">
        <f t="shared" si="15"/>
        <v>44780</v>
      </c>
      <c r="I259" s="16">
        <f t="shared" si="16"/>
        <v>44780.304664351854</v>
      </c>
      <c r="J259">
        <f t="shared" si="17"/>
        <v>113</v>
      </c>
      <c r="K259" t="str">
        <f t="shared" si="18"/>
        <v>CanOnWat/fEmpV</v>
      </c>
      <c r="L259" s="15">
        <f t="shared" si="19"/>
        <v>44780</v>
      </c>
    </row>
    <row r="260" spans="1:12" x14ac:dyDescent="0.35">
      <c r="A260" s="35" t="s">
        <v>176</v>
      </c>
      <c r="B260" s="35" t="s">
        <v>248</v>
      </c>
      <c r="C260" s="36">
        <v>44780</v>
      </c>
      <c r="D260" s="38">
        <v>44780.304664351854</v>
      </c>
      <c r="E260" s="35">
        <v>113</v>
      </c>
      <c r="F260" s="35" t="s">
        <v>249</v>
      </c>
      <c r="G260" t="str">
        <f>VLOOKUP(E260,'Record Types'!$B$8:$C$21,2,1)</f>
        <v>User Login Start</v>
      </c>
      <c r="H260" s="15" t="e">
        <f t="shared" si="15"/>
        <v>#N/A</v>
      </c>
      <c r="I260" s="16" t="e">
        <f t="shared" si="16"/>
        <v>#N/A</v>
      </c>
      <c r="J260" t="e">
        <f t="shared" si="17"/>
        <v>#N/A</v>
      </c>
      <c r="K260" t="e">
        <f t="shared" si="18"/>
        <v>#N/A</v>
      </c>
      <c r="L260" s="15">
        <f t="shared" si="19"/>
        <v>44780</v>
      </c>
    </row>
    <row r="261" spans="1:12" x14ac:dyDescent="0.35">
      <c r="A261" s="35" t="s">
        <v>176</v>
      </c>
      <c r="B261" s="35" t="s">
        <v>240</v>
      </c>
      <c r="C261" s="36">
        <v>44780</v>
      </c>
      <c r="D261" s="38">
        <v>44780.304166666669</v>
      </c>
      <c r="E261" s="35">
        <v>123</v>
      </c>
      <c r="F261" s="35" t="s">
        <v>242</v>
      </c>
      <c r="G261" t="str">
        <f>VLOOKUP(E261,'Record Types'!$B$8:$C$21,2,1)</f>
        <v>User Login Start is Good</v>
      </c>
      <c r="H261" s="15">
        <f t="shared" si="15"/>
        <v>44780</v>
      </c>
      <c r="I261" s="16">
        <f t="shared" si="16"/>
        <v>44780.304039351853</v>
      </c>
      <c r="J261">
        <f t="shared" si="17"/>
        <v>113</v>
      </c>
      <c r="K261" t="str">
        <f t="shared" si="18"/>
        <v>CanOnWat/xEmpN,V175-ws</v>
      </c>
      <c r="L261" s="15">
        <f t="shared" si="19"/>
        <v>44780</v>
      </c>
    </row>
    <row r="262" spans="1:12" x14ac:dyDescent="0.35">
      <c r="A262" s="35" t="s">
        <v>176</v>
      </c>
      <c r="B262" s="35" t="s">
        <v>260</v>
      </c>
      <c r="C262" s="36">
        <v>44780</v>
      </c>
      <c r="D262" s="38">
        <v>44780.304039351853</v>
      </c>
      <c r="E262" s="35">
        <v>123</v>
      </c>
      <c r="F262" s="35" t="s">
        <v>261</v>
      </c>
      <c r="G262" t="str">
        <f>VLOOKUP(E262,'Record Types'!$B$8:$C$21,2,1)</f>
        <v>User Login Start is Good</v>
      </c>
      <c r="H262" s="15">
        <f t="shared" si="15"/>
        <v>44780</v>
      </c>
      <c r="I262" s="16">
        <f t="shared" si="16"/>
        <v>44780.303935185184</v>
      </c>
      <c r="J262">
        <f t="shared" si="17"/>
        <v>113</v>
      </c>
      <c r="K262" t="str">
        <f t="shared" si="18"/>
        <v>CanOnWat/oEmpJ</v>
      </c>
      <c r="L262" s="15">
        <f t="shared" si="19"/>
        <v>44780</v>
      </c>
    </row>
    <row r="263" spans="1:12" x14ac:dyDescent="0.35">
      <c r="A263" s="35" t="s">
        <v>176</v>
      </c>
      <c r="B263" s="35" t="s">
        <v>240</v>
      </c>
      <c r="C263" s="36">
        <v>44780</v>
      </c>
      <c r="D263" s="38">
        <v>44780.304039351853</v>
      </c>
      <c r="E263" s="35">
        <v>113</v>
      </c>
      <c r="F263" s="35" t="s">
        <v>243</v>
      </c>
      <c r="G263" t="str">
        <f>VLOOKUP(E263,'Record Types'!$B$8:$C$21,2,1)</f>
        <v>User Login Start</v>
      </c>
      <c r="H263" s="15">
        <f t="shared" si="15"/>
        <v>44780</v>
      </c>
      <c r="I263" s="16">
        <f t="shared" si="16"/>
        <v>44780.302986111114</v>
      </c>
      <c r="J263">
        <f t="shared" si="17"/>
        <v>112</v>
      </c>
      <c r="K263" t="str">
        <f t="shared" si="18"/>
        <v>V175-ws</v>
      </c>
      <c r="L263" s="15">
        <f t="shared" si="19"/>
        <v>44780</v>
      </c>
    </row>
    <row r="264" spans="1:12" x14ac:dyDescent="0.35">
      <c r="A264" s="35" t="s">
        <v>176</v>
      </c>
      <c r="B264" s="35" t="s">
        <v>260</v>
      </c>
      <c r="C264" s="36">
        <v>44780</v>
      </c>
      <c r="D264" s="38">
        <v>44780.303935185184</v>
      </c>
      <c r="E264" s="35">
        <v>113</v>
      </c>
      <c r="F264" s="35" t="s">
        <v>261</v>
      </c>
      <c r="G264" t="str">
        <f>VLOOKUP(E264,'Record Types'!$B$8:$C$21,2,1)</f>
        <v>User Login Start</v>
      </c>
      <c r="H264" s="15" t="e">
        <f t="shared" si="15"/>
        <v>#N/A</v>
      </c>
      <c r="I264" s="16" t="e">
        <f t="shared" si="16"/>
        <v>#N/A</v>
      </c>
      <c r="J264" t="e">
        <f t="shared" si="17"/>
        <v>#N/A</v>
      </c>
      <c r="K264" t="e">
        <f t="shared" si="18"/>
        <v>#N/A</v>
      </c>
      <c r="L264" s="15">
        <f t="shared" si="19"/>
        <v>44780</v>
      </c>
    </row>
    <row r="265" spans="1:12" x14ac:dyDescent="0.35">
      <c r="A265" s="35" t="s">
        <v>189</v>
      </c>
      <c r="B265" s="35" t="s">
        <v>262</v>
      </c>
      <c r="C265" s="36">
        <v>44780</v>
      </c>
      <c r="D265" s="38">
        <v>44780.303020833337</v>
      </c>
      <c r="E265" s="35">
        <v>135</v>
      </c>
      <c r="F265" s="35" t="s">
        <v>266</v>
      </c>
      <c r="G265" t="str">
        <f>VLOOKUP(E265,'Record Types'!$B$8:$C$21,2,1)</f>
        <v>User Login Start Fail</v>
      </c>
      <c r="H265" s="15">
        <f t="shared" si="15"/>
        <v>44780</v>
      </c>
      <c r="I265" s="16">
        <f t="shared" si="16"/>
        <v>44780.302893518521</v>
      </c>
      <c r="J265">
        <f t="shared" si="17"/>
        <v>113</v>
      </c>
      <c r="K265" t="str">
        <f t="shared" si="18"/>
        <v>CanOnTor/xEmpE,L227-ws</v>
      </c>
      <c r="L265" s="15">
        <f t="shared" si="19"/>
        <v>44780</v>
      </c>
    </row>
    <row r="266" spans="1:12" x14ac:dyDescent="0.35">
      <c r="A266" s="35" t="s">
        <v>176</v>
      </c>
      <c r="B266" s="35" t="s">
        <v>240</v>
      </c>
      <c r="C266" s="36">
        <v>44780</v>
      </c>
      <c r="D266" s="38">
        <v>44780.302986111114</v>
      </c>
      <c r="E266" s="35">
        <v>112</v>
      </c>
      <c r="F266" s="35" t="s">
        <v>241</v>
      </c>
      <c r="G266" t="str">
        <f>VLOOKUP(E266,'Record Types'!$B$8:$C$21,2,1)</f>
        <v>Device Connect Network</v>
      </c>
      <c r="H266" s="15">
        <f t="shared" si="15"/>
        <v>44780</v>
      </c>
      <c r="I266" s="16">
        <f t="shared" si="16"/>
        <v>44780.302881944444</v>
      </c>
      <c r="J266">
        <f t="shared" si="17"/>
        <v>106</v>
      </c>
      <c r="K266" t="str">
        <f t="shared" si="18"/>
        <v>V175-ws</v>
      </c>
      <c r="L266" s="15">
        <f t="shared" si="19"/>
        <v>44780</v>
      </c>
    </row>
    <row r="267" spans="1:12" x14ac:dyDescent="0.35">
      <c r="A267" s="35" t="s">
        <v>189</v>
      </c>
      <c r="B267" s="35" t="s">
        <v>262</v>
      </c>
      <c r="C267" s="36">
        <v>44780</v>
      </c>
      <c r="D267" s="38">
        <v>44780.302893518521</v>
      </c>
      <c r="E267" s="35">
        <v>113</v>
      </c>
      <c r="F267" s="35" t="s">
        <v>268</v>
      </c>
      <c r="G267" t="str">
        <f>VLOOKUP(E267,'Record Types'!$B$8:$C$21,2,1)</f>
        <v>User Login Start</v>
      </c>
      <c r="H267" s="15">
        <f t="shared" si="15"/>
        <v>44780</v>
      </c>
      <c r="I267" s="16">
        <f t="shared" si="16"/>
        <v>44780.302337962959</v>
      </c>
      <c r="J267">
        <f t="shared" si="17"/>
        <v>112</v>
      </c>
      <c r="K267" t="str">
        <f t="shared" si="18"/>
        <v>L227-ws</v>
      </c>
      <c r="L267" s="15">
        <f t="shared" si="19"/>
        <v>44780</v>
      </c>
    </row>
    <row r="268" spans="1:12" x14ac:dyDescent="0.35">
      <c r="A268" s="35" t="s">
        <v>176</v>
      </c>
      <c r="B268" s="35" t="s">
        <v>240</v>
      </c>
      <c r="C268" s="36">
        <v>44780</v>
      </c>
      <c r="D268" s="38">
        <v>44780.302881944444</v>
      </c>
      <c r="E268" s="35">
        <v>106</v>
      </c>
      <c r="F268" s="35" t="s">
        <v>241</v>
      </c>
      <c r="G268" t="str">
        <f>VLOOKUP(E268,'Record Types'!$B$8:$C$21,2,1)</f>
        <v>Device Start is Good</v>
      </c>
      <c r="H268" s="15">
        <f t="shared" ref="H268:H331" si="20">VLOOKUP(B268,B269:C280,2,FALSE)</f>
        <v>44780</v>
      </c>
      <c r="I268" s="16">
        <f t="shared" ref="I268:I331" si="21">VLOOKUP(B268,B269:D280,3,FALSE)</f>
        <v>44780.302175925928</v>
      </c>
      <c r="J268">
        <f t="shared" ref="J268:J331" si="22">VLOOKUP(B268,B269:E277,4,FALSE)</f>
        <v>102</v>
      </c>
      <c r="K268" t="str">
        <f t="shared" ref="K268:K331" si="23">VLOOKUP(B268,B269:F280,5,FALSE)</f>
        <v>V175-ws</v>
      </c>
      <c r="L268" s="15" t="e">
        <f t="shared" ref="L268:L331" si="24">VLOOKUP(B268,B269:C278,2,TRUE)</f>
        <v>#N/A</v>
      </c>
    </row>
    <row r="269" spans="1:12" x14ac:dyDescent="0.35">
      <c r="A269" s="35" t="s">
        <v>189</v>
      </c>
      <c r="B269" s="35" t="s">
        <v>262</v>
      </c>
      <c r="C269" s="36">
        <v>44780</v>
      </c>
      <c r="D269" s="38">
        <v>44780.302337962959</v>
      </c>
      <c r="E269" s="35">
        <v>112</v>
      </c>
      <c r="F269" s="35" t="s">
        <v>263</v>
      </c>
      <c r="G269" t="str">
        <f>VLOOKUP(E269,'Record Types'!$B$8:$C$21,2,1)</f>
        <v>Device Connect Network</v>
      </c>
      <c r="H269" s="15">
        <f t="shared" si="20"/>
        <v>44780</v>
      </c>
      <c r="I269" s="16">
        <f t="shared" si="21"/>
        <v>44780.302233796298</v>
      </c>
      <c r="J269">
        <f t="shared" si="22"/>
        <v>106</v>
      </c>
      <c r="K269" t="str">
        <f t="shared" si="23"/>
        <v>L227-ws</v>
      </c>
      <c r="L269" s="15">
        <f t="shared" si="24"/>
        <v>44780</v>
      </c>
    </row>
    <row r="270" spans="1:12" x14ac:dyDescent="0.35">
      <c r="A270" s="35" t="s">
        <v>189</v>
      </c>
      <c r="B270" s="35" t="s">
        <v>262</v>
      </c>
      <c r="C270" s="36">
        <v>44780</v>
      </c>
      <c r="D270" s="38">
        <v>44780.302233796298</v>
      </c>
      <c r="E270" s="35">
        <v>106</v>
      </c>
      <c r="F270" s="35" t="s">
        <v>263</v>
      </c>
      <c r="G270" t="str">
        <f>VLOOKUP(E270,'Record Types'!$B$8:$C$21,2,1)</f>
        <v>Device Start is Good</v>
      </c>
      <c r="H270" s="15">
        <f t="shared" si="20"/>
        <v>44780</v>
      </c>
      <c r="I270" s="16">
        <f t="shared" si="21"/>
        <v>44780.301655092589</v>
      </c>
      <c r="J270">
        <f t="shared" si="22"/>
        <v>102</v>
      </c>
      <c r="K270" t="str">
        <f t="shared" si="23"/>
        <v>L227-ws</v>
      </c>
      <c r="L270" s="15">
        <f t="shared" si="24"/>
        <v>44780</v>
      </c>
    </row>
    <row r="271" spans="1:12" x14ac:dyDescent="0.35">
      <c r="A271" s="35" t="s">
        <v>176</v>
      </c>
      <c r="B271" s="35" t="s">
        <v>240</v>
      </c>
      <c r="C271" s="36">
        <v>44780</v>
      </c>
      <c r="D271" s="38">
        <v>44780.302175925928</v>
      </c>
      <c r="E271" s="35">
        <v>102</v>
      </c>
      <c r="F271" s="35" t="s">
        <v>241</v>
      </c>
      <c r="G271" t="str">
        <f>VLOOKUP(E271,'Record Types'!$B$8:$C$21,2,1)</f>
        <v>Device Start</v>
      </c>
      <c r="H271" s="15" t="e">
        <f t="shared" si="20"/>
        <v>#N/A</v>
      </c>
      <c r="I271" s="16" t="e">
        <f t="shared" si="21"/>
        <v>#N/A</v>
      </c>
      <c r="J271" t="e">
        <f t="shared" si="22"/>
        <v>#N/A</v>
      </c>
      <c r="K271" t="e">
        <f t="shared" si="23"/>
        <v>#N/A</v>
      </c>
      <c r="L271" s="15" t="e">
        <f t="shared" si="24"/>
        <v>#N/A</v>
      </c>
    </row>
    <row r="272" spans="1:12" x14ac:dyDescent="0.35">
      <c r="A272" s="35" t="s">
        <v>189</v>
      </c>
      <c r="B272" s="35" t="s">
        <v>262</v>
      </c>
      <c r="C272" s="36">
        <v>44780</v>
      </c>
      <c r="D272" s="38">
        <v>44780.301655092589</v>
      </c>
      <c r="E272" s="35">
        <v>102</v>
      </c>
      <c r="F272" s="35" t="s">
        <v>263</v>
      </c>
      <c r="G272" t="str">
        <f>VLOOKUP(E272,'Record Types'!$B$8:$C$21,2,1)</f>
        <v>Device Start</v>
      </c>
      <c r="H272" s="15" t="e">
        <f t="shared" si="20"/>
        <v>#N/A</v>
      </c>
      <c r="I272" s="16" t="e">
        <f t="shared" si="21"/>
        <v>#N/A</v>
      </c>
      <c r="J272" t="e">
        <f t="shared" si="22"/>
        <v>#N/A</v>
      </c>
      <c r="K272" t="e">
        <f t="shared" si="23"/>
        <v>#N/A</v>
      </c>
      <c r="L272" s="15">
        <f t="shared" si="24"/>
        <v>44780</v>
      </c>
    </row>
    <row r="273" spans="1:12" x14ac:dyDescent="0.35">
      <c r="A273" s="35" t="s">
        <v>189</v>
      </c>
      <c r="B273" s="35" t="s">
        <v>267</v>
      </c>
      <c r="C273" s="36">
        <v>44780</v>
      </c>
      <c r="D273" s="38">
        <v>44780.301388888889</v>
      </c>
      <c r="E273" s="35">
        <v>123</v>
      </c>
      <c r="F273" s="35" t="s">
        <v>273</v>
      </c>
      <c r="G273" t="str">
        <f>VLOOKUP(E273,'Record Types'!$B$8:$C$21,2,1)</f>
        <v>User Login Start is Good</v>
      </c>
      <c r="H273" s="15">
        <f t="shared" si="20"/>
        <v>44780</v>
      </c>
      <c r="I273" s="16">
        <f t="shared" si="21"/>
        <v>44780.30128472222</v>
      </c>
      <c r="J273">
        <f t="shared" si="22"/>
        <v>113</v>
      </c>
      <c r="K273" t="str">
        <f t="shared" si="23"/>
        <v>CanOnTor/oEmpJ,V111-ws</v>
      </c>
      <c r="L273" s="15">
        <f t="shared" si="24"/>
        <v>44780</v>
      </c>
    </row>
    <row r="274" spans="1:12" x14ac:dyDescent="0.35">
      <c r="A274" s="35" t="s">
        <v>189</v>
      </c>
      <c r="B274" s="35" t="s">
        <v>267</v>
      </c>
      <c r="C274" s="36">
        <v>44780</v>
      </c>
      <c r="D274" s="38">
        <v>44780.30128472222</v>
      </c>
      <c r="E274" s="35">
        <v>113</v>
      </c>
      <c r="F274" s="35" t="s">
        <v>274</v>
      </c>
      <c r="G274" t="str">
        <f>VLOOKUP(E274,'Record Types'!$B$8:$C$21,2,1)</f>
        <v>User Login Start</v>
      </c>
      <c r="H274" s="15">
        <f t="shared" si="20"/>
        <v>44780</v>
      </c>
      <c r="I274" s="16">
        <f t="shared" si="21"/>
        <v>44780.300497685188</v>
      </c>
      <c r="J274">
        <f t="shared" si="22"/>
        <v>112</v>
      </c>
      <c r="K274" t="str">
        <f t="shared" si="23"/>
        <v>V111-ws</v>
      </c>
      <c r="L274" s="15">
        <f t="shared" si="24"/>
        <v>44780</v>
      </c>
    </row>
    <row r="275" spans="1:12" x14ac:dyDescent="0.35">
      <c r="A275" s="35" t="s">
        <v>189</v>
      </c>
      <c r="B275" s="35" t="s">
        <v>267</v>
      </c>
      <c r="C275" s="36">
        <v>44780</v>
      </c>
      <c r="D275" s="38">
        <v>44780.300497685188</v>
      </c>
      <c r="E275" s="35">
        <v>112</v>
      </c>
      <c r="F275" s="35" t="s">
        <v>269</v>
      </c>
      <c r="G275" t="str">
        <f>VLOOKUP(E275,'Record Types'!$B$8:$C$21,2,1)</f>
        <v>Device Connect Network</v>
      </c>
      <c r="H275" s="15">
        <f t="shared" si="20"/>
        <v>44780</v>
      </c>
      <c r="I275" s="16">
        <f t="shared" si="21"/>
        <v>44780.300393518519</v>
      </c>
      <c r="J275">
        <f t="shared" si="22"/>
        <v>106</v>
      </c>
      <c r="K275" t="str">
        <f t="shared" si="23"/>
        <v>V111-ws</v>
      </c>
      <c r="L275" s="15">
        <f t="shared" si="24"/>
        <v>44780</v>
      </c>
    </row>
    <row r="276" spans="1:12" x14ac:dyDescent="0.35">
      <c r="A276" s="35" t="s">
        <v>189</v>
      </c>
      <c r="B276" s="35" t="s">
        <v>267</v>
      </c>
      <c r="C276" s="36">
        <v>44780</v>
      </c>
      <c r="D276" s="38">
        <v>44780.300393518519</v>
      </c>
      <c r="E276" s="35">
        <v>106</v>
      </c>
      <c r="F276" s="35" t="s">
        <v>269</v>
      </c>
      <c r="G276" t="str">
        <f>VLOOKUP(E276,'Record Types'!$B$8:$C$21,2,1)</f>
        <v>Device Start is Good</v>
      </c>
      <c r="H276" s="15">
        <f t="shared" si="20"/>
        <v>44780</v>
      </c>
      <c r="I276" s="16">
        <f t="shared" si="21"/>
        <v>44780.299456018518</v>
      </c>
      <c r="J276">
        <f t="shared" si="22"/>
        <v>102</v>
      </c>
      <c r="K276" t="str">
        <f t="shared" si="23"/>
        <v>V111-ws</v>
      </c>
      <c r="L276" s="15">
        <f t="shared" si="24"/>
        <v>44780</v>
      </c>
    </row>
    <row r="277" spans="1:12" x14ac:dyDescent="0.35">
      <c r="A277" s="35" t="s">
        <v>176</v>
      </c>
      <c r="B277" s="35" t="s">
        <v>264</v>
      </c>
      <c r="C277" s="36">
        <v>44780</v>
      </c>
      <c r="D277" s="38">
        <v>44780.300347222219</v>
      </c>
      <c r="E277" s="35">
        <v>123</v>
      </c>
      <c r="F277" s="35" t="s">
        <v>249</v>
      </c>
      <c r="G277" t="str">
        <f>VLOOKUP(E277,'Record Types'!$B$8:$C$21,2,1)</f>
        <v>User Login Start is Good</v>
      </c>
      <c r="H277" s="15">
        <f t="shared" si="20"/>
        <v>44780</v>
      </c>
      <c r="I277" s="16">
        <f t="shared" si="21"/>
        <v>44780.300185185188</v>
      </c>
      <c r="J277">
        <f t="shared" si="22"/>
        <v>113</v>
      </c>
      <c r="K277" t="str">
        <f t="shared" si="23"/>
        <v>CanOnWat/fEmpV,Y130-ws</v>
      </c>
      <c r="L277" s="15">
        <f t="shared" si="24"/>
        <v>44780</v>
      </c>
    </row>
    <row r="278" spans="1:12" x14ac:dyDescent="0.35">
      <c r="A278" s="35" t="s">
        <v>176</v>
      </c>
      <c r="B278" s="35" t="s">
        <v>264</v>
      </c>
      <c r="C278" s="36">
        <v>44780</v>
      </c>
      <c r="D278" s="38">
        <v>44780.300185185188</v>
      </c>
      <c r="E278" s="35">
        <v>113</v>
      </c>
      <c r="F278" s="35" t="s">
        <v>272</v>
      </c>
      <c r="G278" t="str">
        <f>VLOOKUP(E278,'Record Types'!$B$8:$C$21,2,1)</f>
        <v>User Login Start</v>
      </c>
      <c r="H278" s="15">
        <f t="shared" si="20"/>
        <v>44780</v>
      </c>
      <c r="I278" s="16">
        <f t="shared" si="21"/>
        <v>44780.299687500003</v>
      </c>
      <c r="J278">
        <f t="shared" si="22"/>
        <v>112</v>
      </c>
      <c r="K278" t="str">
        <f t="shared" si="23"/>
        <v>Y130-ws</v>
      </c>
      <c r="L278" s="15">
        <f t="shared" si="24"/>
        <v>44780</v>
      </c>
    </row>
    <row r="279" spans="1:12" x14ac:dyDescent="0.35">
      <c r="A279" s="35" t="s">
        <v>176</v>
      </c>
      <c r="B279" s="35" t="s">
        <v>264</v>
      </c>
      <c r="C279" s="36">
        <v>44780</v>
      </c>
      <c r="D279" s="38">
        <v>44780.299687500003</v>
      </c>
      <c r="E279" s="35">
        <v>112</v>
      </c>
      <c r="F279" s="35" t="s">
        <v>265</v>
      </c>
      <c r="G279" t="str">
        <f>VLOOKUP(E279,'Record Types'!$B$8:$C$21,2,1)</f>
        <v>Device Connect Network</v>
      </c>
      <c r="H279" s="15">
        <f t="shared" si="20"/>
        <v>44780</v>
      </c>
      <c r="I279" s="16">
        <f t="shared" si="21"/>
        <v>44780.299583333333</v>
      </c>
      <c r="J279">
        <f t="shared" si="22"/>
        <v>106</v>
      </c>
      <c r="K279" t="str">
        <f t="shared" si="23"/>
        <v>Y130-ws</v>
      </c>
      <c r="L279" s="15">
        <f t="shared" si="24"/>
        <v>44780</v>
      </c>
    </row>
    <row r="280" spans="1:12" x14ac:dyDescent="0.35">
      <c r="A280" s="35" t="s">
        <v>176</v>
      </c>
      <c r="B280" s="35" t="s">
        <v>264</v>
      </c>
      <c r="C280" s="36">
        <v>44780</v>
      </c>
      <c r="D280" s="38">
        <v>44780.299583333333</v>
      </c>
      <c r="E280" s="35">
        <v>106</v>
      </c>
      <c r="F280" s="35" t="s">
        <v>265</v>
      </c>
      <c r="G280" t="str">
        <f>VLOOKUP(E280,'Record Types'!$B$8:$C$21,2,1)</f>
        <v>Device Start is Good</v>
      </c>
      <c r="H280" s="15">
        <f t="shared" si="20"/>
        <v>44780</v>
      </c>
      <c r="I280" s="16">
        <f t="shared" si="21"/>
        <v>44780.298958333333</v>
      </c>
      <c r="J280">
        <f t="shared" si="22"/>
        <v>102</v>
      </c>
      <c r="K280" t="str">
        <f t="shared" si="23"/>
        <v>Y130-ws</v>
      </c>
      <c r="L280" s="15">
        <f t="shared" si="24"/>
        <v>44780</v>
      </c>
    </row>
    <row r="281" spans="1:12" x14ac:dyDescent="0.35">
      <c r="A281" s="35" t="s">
        <v>189</v>
      </c>
      <c r="B281" s="35" t="s">
        <v>267</v>
      </c>
      <c r="C281" s="36">
        <v>44780</v>
      </c>
      <c r="D281" s="38">
        <v>44780.299456018518</v>
      </c>
      <c r="E281" s="35">
        <v>102</v>
      </c>
      <c r="F281" s="35" t="s">
        <v>269</v>
      </c>
      <c r="G281" t="str">
        <f>VLOOKUP(E281,'Record Types'!$B$8:$C$21,2,1)</f>
        <v>Device Start</v>
      </c>
      <c r="H281" s="15" t="e">
        <f t="shared" si="20"/>
        <v>#N/A</v>
      </c>
      <c r="I281" s="16" t="e">
        <f t="shared" si="21"/>
        <v>#N/A</v>
      </c>
      <c r="J281" t="e">
        <f t="shared" si="22"/>
        <v>#N/A</v>
      </c>
      <c r="K281" t="e">
        <f t="shared" si="23"/>
        <v>#N/A</v>
      </c>
      <c r="L281" s="15">
        <f t="shared" si="24"/>
        <v>44780</v>
      </c>
    </row>
    <row r="282" spans="1:12" x14ac:dyDescent="0.35">
      <c r="A282" s="35" t="s">
        <v>176</v>
      </c>
      <c r="B282" s="35" t="s">
        <v>264</v>
      </c>
      <c r="C282" s="36">
        <v>44780</v>
      </c>
      <c r="D282" s="38">
        <v>44780.298958333333</v>
      </c>
      <c r="E282" s="35">
        <v>102</v>
      </c>
      <c r="F282" s="35" t="s">
        <v>265</v>
      </c>
      <c r="G282" t="str">
        <f>VLOOKUP(E282,'Record Types'!$B$8:$C$21,2,1)</f>
        <v>Device Start</v>
      </c>
      <c r="H282" s="15" t="e">
        <f t="shared" si="20"/>
        <v>#N/A</v>
      </c>
      <c r="I282" s="16" t="e">
        <f t="shared" si="21"/>
        <v>#N/A</v>
      </c>
      <c r="J282" t="e">
        <f t="shared" si="22"/>
        <v>#N/A</v>
      </c>
      <c r="K282" t="e">
        <f t="shared" si="23"/>
        <v>#N/A</v>
      </c>
      <c r="L282" s="15">
        <f t="shared" si="24"/>
        <v>44780</v>
      </c>
    </row>
    <row r="283" spans="1:12" x14ac:dyDescent="0.35">
      <c r="A283" s="35" t="s">
        <v>189</v>
      </c>
      <c r="B283" s="35" t="s">
        <v>244</v>
      </c>
      <c r="C283" s="36">
        <v>44780</v>
      </c>
      <c r="D283" s="38">
        <v>44780.297361111108</v>
      </c>
      <c r="E283" s="35">
        <v>123</v>
      </c>
      <c r="F283" s="35" t="s">
        <v>246</v>
      </c>
      <c r="G283" t="str">
        <f>VLOOKUP(E283,'Record Types'!$B$8:$C$21,2,1)</f>
        <v>User Login Start is Good</v>
      </c>
      <c r="H283" s="15">
        <f t="shared" si="20"/>
        <v>44780</v>
      </c>
      <c r="I283" s="16">
        <f t="shared" si="21"/>
        <v>44780.297361111108</v>
      </c>
      <c r="J283">
        <f t="shared" si="22"/>
        <v>113</v>
      </c>
      <c r="K283" t="str">
        <f t="shared" si="23"/>
        <v>CanOnTor/oEmpT,Y133-ws</v>
      </c>
      <c r="L283" s="15">
        <f t="shared" si="24"/>
        <v>44780</v>
      </c>
    </row>
    <row r="284" spans="1:12" x14ac:dyDescent="0.35">
      <c r="A284" s="35" t="s">
        <v>189</v>
      </c>
      <c r="B284" s="35" t="s">
        <v>244</v>
      </c>
      <c r="C284" s="36">
        <v>44780</v>
      </c>
      <c r="D284" s="38">
        <v>44780.297361111108</v>
      </c>
      <c r="E284" s="35">
        <v>113</v>
      </c>
      <c r="F284" s="35" t="s">
        <v>247</v>
      </c>
      <c r="G284" t="str">
        <f>VLOOKUP(E284,'Record Types'!$B$8:$C$21,2,1)</f>
        <v>User Login Start</v>
      </c>
      <c r="H284" s="15">
        <f t="shared" si="20"/>
        <v>44780</v>
      </c>
      <c r="I284" s="16">
        <f t="shared" si="21"/>
        <v>44780.296273148146</v>
      </c>
      <c r="J284">
        <f t="shared" si="22"/>
        <v>112</v>
      </c>
      <c r="K284" t="str">
        <f t="shared" si="23"/>
        <v>Y133-ws</v>
      </c>
      <c r="L284" s="15">
        <f t="shared" si="24"/>
        <v>44780</v>
      </c>
    </row>
    <row r="285" spans="1:12" x14ac:dyDescent="0.35">
      <c r="A285" s="35" t="s">
        <v>189</v>
      </c>
      <c r="B285" s="35" t="s">
        <v>270</v>
      </c>
      <c r="C285" s="36">
        <v>44780</v>
      </c>
      <c r="D285" s="38">
        <v>44780.296620370369</v>
      </c>
      <c r="E285" s="35">
        <v>123</v>
      </c>
      <c r="F285" s="35" t="s">
        <v>275</v>
      </c>
      <c r="G285" t="str">
        <f>VLOOKUP(E285,'Record Types'!$B$8:$C$21,2,1)</f>
        <v>User Login Start is Good</v>
      </c>
      <c r="H285" s="15">
        <f t="shared" si="20"/>
        <v>44780</v>
      </c>
      <c r="I285" s="16">
        <f t="shared" si="21"/>
        <v>44780.296597222223</v>
      </c>
      <c r="J285">
        <f t="shared" si="22"/>
        <v>113</v>
      </c>
      <c r="K285" t="str">
        <f t="shared" si="23"/>
        <v>CanOnTor/gEmpI,L134-ws</v>
      </c>
      <c r="L285" s="15">
        <f t="shared" si="24"/>
        <v>44780</v>
      </c>
    </row>
    <row r="286" spans="1:12" x14ac:dyDescent="0.35">
      <c r="A286" s="35" t="s">
        <v>189</v>
      </c>
      <c r="B286" s="35" t="s">
        <v>270</v>
      </c>
      <c r="C286" s="36">
        <v>44780</v>
      </c>
      <c r="D286" s="38">
        <v>44780.296597222223</v>
      </c>
      <c r="E286" s="35">
        <v>113</v>
      </c>
      <c r="F286" s="35" t="s">
        <v>276</v>
      </c>
      <c r="G286" t="str">
        <f>VLOOKUP(E286,'Record Types'!$B$8:$C$21,2,1)</f>
        <v>User Login Start</v>
      </c>
      <c r="H286" s="15">
        <f t="shared" si="20"/>
        <v>44780</v>
      </c>
      <c r="I286" s="16">
        <f t="shared" si="21"/>
        <v>44780.296249999999</v>
      </c>
      <c r="J286">
        <f t="shared" si="22"/>
        <v>112</v>
      </c>
      <c r="K286" t="str">
        <f t="shared" si="23"/>
        <v>L134-ws</v>
      </c>
      <c r="L286" s="15">
        <f t="shared" si="24"/>
        <v>44780</v>
      </c>
    </row>
    <row r="287" spans="1:12" x14ac:dyDescent="0.35">
      <c r="A287" s="35" t="s">
        <v>189</v>
      </c>
      <c r="B287" s="35" t="s">
        <v>244</v>
      </c>
      <c r="C287" s="36">
        <v>44780</v>
      </c>
      <c r="D287" s="38">
        <v>44780.296273148146</v>
      </c>
      <c r="E287" s="35">
        <v>112</v>
      </c>
      <c r="F287" s="35" t="s">
        <v>245</v>
      </c>
      <c r="G287" t="str">
        <f>VLOOKUP(E287,'Record Types'!$B$8:$C$21,2,1)</f>
        <v>Device Connect Network</v>
      </c>
      <c r="H287" s="15">
        <f t="shared" si="20"/>
        <v>44780</v>
      </c>
      <c r="I287" s="16">
        <f t="shared" si="21"/>
        <v>44780.296168981484</v>
      </c>
      <c r="J287">
        <f t="shared" si="22"/>
        <v>106</v>
      </c>
      <c r="K287" t="str">
        <f t="shared" si="23"/>
        <v>Y133-ws</v>
      </c>
      <c r="L287" s="15">
        <f t="shared" si="24"/>
        <v>44780</v>
      </c>
    </row>
    <row r="288" spans="1:12" x14ac:dyDescent="0.35">
      <c r="A288" s="35" t="s">
        <v>189</v>
      </c>
      <c r="B288" s="35" t="s">
        <v>270</v>
      </c>
      <c r="C288" s="36">
        <v>44780</v>
      </c>
      <c r="D288" s="38">
        <v>44780.296249999999</v>
      </c>
      <c r="E288" s="35">
        <v>112</v>
      </c>
      <c r="F288" s="35" t="s">
        <v>271</v>
      </c>
      <c r="G288" t="str">
        <f>VLOOKUP(E288,'Record Types'!$B$8:$C$21,2,1)</f>
        <v>Device Connect Network</v>
      </c>
      <c r="H288" s="15">
        <f t="shared" si="20"/>
        <v>44780</v>
      </c>
      <c r="I288" s="16">
        <f t="shared" si="21"/>
        <v>44780.29614583333</v>
      </c>
      <c r="J288">
        <f t="shared" si="22"/>
        <v>106</v>
      </c>
      <c r="K288" t="str">
        <f t="shared" si="23"/>
        <v>L134-ws</v>
      </c>
      <c r="L288" s="15">
        <f t="shared" si="24"/>
        <v>44780</v>
      </c>
    </row>
    <row r="289" spans="1:12" x14ac:dyDescent="0.35">
      <c r="A289" s="35" t="s">
        <v>189</v>
      </c>
      <c r="B289" s="35" t="s">
        <v>244</v>
      </c>
      <c r="C289" s="36">
        <v>44780</v>
      </c>
      <c r="D289" s="38">
        <v>44780.296168981484</v>
      </c>
      <c r="E289" s="35">
        <v>106</v>
      </c>
      <c r="F289" s="35" t="s">
        <v>245</v>
      </c>
      <c r="G289" t="str">
        <f>VLOOKUP(E289,'Record Types'!$B$8:$C$21,2,1)</f>
        <v>Device Start is Good</v>
      </c>
      <c r="H289" s="15">
        <f t="shared" si="20"/>
        <v>44780</v>
      </c>
      <c r="I289" s="16">
        <f t="shared" si="21"/>
        <v>44780.295543981483</v>
      </c>
      <c r="J289">
        <f t="shared" si="22"/>
        <v>102</v>
      </c>
      <c r="K289" t="str">
        <f t="shared" si="23"/>
        <v>Y133-ws</v>
      </c>
      <c r="L289" s="15">
        <f t="shared" si="24"/>
        <v>44780</v>
      </c>
    </row>
    <row r="290" spans="1:12" x14ac:dyDescent="0.35">
      <c r="A290" s="35" t="s">
        <v>189</v>
      </c>
      <c r="B290" s="35" t="s">
        <v>270</v>
      </c>
      <c r="C290" s="36">
        <v>44780</v>
      </c>
      <c r="D290" s="38">
        <v>44780.29614583333</v>
      </c>
      <c r="E290" s="35">
        <v>106</v>
      </c>
      <c r="F290" s="35" t="s">
        <v>271</v>
      </c>
      <c r="G290" t="str">
        <f>VLOOKUP(E290,'Record Types'!$B$8:$C$21,2,1)</f>
        <v>Device Start is Good</v>
      </c>
      <c r="H290" s="15">
        <f t="shared" si="20"/>
        <v>44780</v>
      </c>
      <c r="I290" s="16">
        <f t="shared" si="21"/>
        <v>44780.295324074075</v>
      </c>
      <c r="J290">
        <f t="shared" si="22"/>
        <v>102</v>
      </c>
      <c r="K290" t="str">
        <f t="shared" si="23"/>
        <v>L134-ws</v>
      </c>
      <c r="L290" s="15">
        <f t="shared" si="24"/>
        <v>44780</v>
      </c>
    </row>
    <row r="291" spans="1:12" x14ac:dyDescent="0.35">
      <c r="A291" s="35" t="s">
        <v>189</v>
      </c>
      <c r="B291" s="35" t="s">
        <v>200</v>
      </c>
      <c r="C291" s="36">
        <v>44780</v>
      </c>
      <c r="D291" s="38">
        <v>44780.295810185184</v>
      </c>
      <c r="E291" s="35">
        <v>123</v>
      </c>
      <c r="F291" s="35" t="s">
        <v>202</v>
      </c>
      <c r="G291" t="str">
        <f>VLOOKUP(E291,'Record Types'!$B$8:$C$21,2,1)</f>
        <v>User Login Start is Good</v>
      </c>
      <c r="H291" s="15">
        <f t="shared" si="20"/>
        <v>44780</v>
      </c>
      <c r="I291" s="16">
        <f t="shared" si="21"/>
        <v>44780.295729166668</v>
      </c>
      <c r="J291">
        <f t="shared" si="22"/>
        <v>113</v>
      </c>
      <c r="K291" t="str">
        <f t="shared" si="23"/>
        <v>CanOnTor/tEmpK,A132-ws</v>
      </c>
      <c r="L291" s="15">
        <f t="shared" si="24"/>
        <v>44780</v>
      </c>
    </row>
    <row r="292" spans="1:12" x14ac:dyDescent="0.35">
      <c r="A292" s="35" t="s">
        <v>189</v>
      </c>
      <c r="B292" s="35" t="s">
        <v>277</v>
      </c>
      <c r="C292" s="36">
        <v>44780</v>
      </c>
      <c r="D292" s="38">
        <v>44780.295798611114</v>
      </c>
      <c r="E292" s="35">
        <v>123</v>
      </c>
      <c r="F292" s="35" t="s">
        <v>279</v>
      </c>
      <c r="G292" t="str">
        <f>VLOOKUP(E292,'Record Types'!$B$8:$C$21,2,1)</f>
        <v>User Login Start is Good</v>
      </c>
      <c r="H292" s="15">
        <f t="shared" si="20"/>
        <v>44780</v>
      </c>
      <c r="I292" s="16">
        <f t="shared" si="21"/>
        <v>44780.295659722222</v>
      </c>
      <c r="J292">
        <f t="shared" si="22"/>
        <v>113</v>
      </c>
      <c r="K292" t="str">
        <f t="shared" si="23"/>
        <v>CanOnTor/xEmpS,F129-ws</v>
      </c>
      <c r="L292" s="15">
        <f t="shared" si="24"/>
        <v>44780</v>
      </c>
    </row>
    <row r="293" spans="1:12" x14ac:dyDescent="0.35">
      <c r="A293" s="35" t="s">
        <v>189</v>
      </c>
      <c r="B293" s="35" t="s">
        <v>200</v>
      </c>
      <c r="C293" s="36">
        <v>44780</v>
      </c>
      <c r="D293" s="38">
        <v>44780.295729166668</v>
      </c>
      <c r="E293" s="35">
        <v>113</v>
      </c>
      <c r="F293" s="35" t="s">
        <v>203</v>
      </c>
      <c r="G293" t="str">
        <f>VLOOKUP(E293,'Record Types'!$B$8:$C$21,2,1)</f>
        <v>User Login Start</v>
      </c>
      <c r="H293" s="15">
        <f t="shared" si="20"/>
        <v>44780</v>
      </c>
      <c r="I293" s="16">
        <f t="shared" si="21"/>
        <v>44780.295682870368</v>
      </c>
      <c r="J293">
        <f t="shared" si="22"/>
        <v>112</v>
      </c>
      <c r="K293" t="str">
        <f t="shared" si="23"/>
        <v>A132-ws</v>
      </c>
      <c r="L293" s="15">
        <f t="shared" si="24"/>
        <v>44780</v>
      </c>
    </row>
    <row r="294" spans="1:12" x14ac:dyDescent="0.35">
      <c r="A294" s="35" t="s">
        <v>189</v>
      </c>
      <c r="B294" s="35" t="s">
        <v>200</v>
      </c>
      <c r="C294" s="36">
        <v>44780</v>
      </c>
      <c r="D294" s="38">
        <v>44780.295682870368</v>
      </c>
      <c r="E294" s="35">
        <v>112</v>
      </c>
      <c r="F294" s="35" t="s">
        <v>201</v>
      </c>
      <c r="G294" t="str">
        <f>VLOOKUP(E294,'Record Types'!$B$8:$C$21,2,1)</f>
        <v>Device Connect Network</v>
      </c>
      <c r="H294" s="15">
        <f t="shared" si="20"/>
        <v>44780</v>
      </c>
      <c r="I294" s="16">
        <f t="shared" si="21"/>
        <v>44780.295578703706</v>
      </c>
      <c r="J294">
        <f t="shared" si="22"/>
        <v>106</v>
      </c>
      <c r="K294" t="str">
        <f t="shared" si="23"/>
        <v>A132-ws</v>
      </c>
      <c r="L294" s="15">
        <f t="shared" si="24"/>
        <v>44780</v>
      </c>
    </row>
    <row r="295" spans="1:12" x14ac:dyDescent="0.35">
      <c r="A295" s="35" t="s">
        <v>189</v>
      </c>
      <c r="B295" s="35" t="s">
        <v>277</v>
      </c>
      <c r="C295" s="36">
        <v>44780</v>
      </c>
      <c r="D295" s="38">
        <v>44780.295659722222</v>
      </c>
      <c r="E295" s="35">
        <v>113</v>
      </c>
      <c r="F295" s="35" t="s">
        <v>280</v>
      </c>
      <c r="G295" t="str">
        <f>VLOOKUP(E295,'Record Types'!$B$8:$C$21,2,1)</f>
        <v>User Login Start</v>
      </c>
      <c r="H295" s="15">
        <f t="shared" si="20"/>
        <v>44780</v>
      </c>
      <c r="I295" s="16">
        <f t="shared" si="21"/>
        <v>44780.295266203706</v>
      </c>
      <c r="J295">
        <f t="shared" si="22"/>
        <v>112</v>
      </c>
      <c r="K295" t="str">
        <f t="shared" si="23"/>
        <v>F129-ws</v>
      </c>
      <c r="L295" s="15">
        <f t="shared" si="24"/>
        <v>44780</v>
      </c>
    </row>
    <row r="296" spans="1:12" x14ac:dyDescent="0.35">
      <c r="A296" s="35" t="s">
        <v>189</v>
      </c>
      <c r="B296" s="35" t="s">
        <v>200</v>
      </c>
      <c r="C296" s="36">
        <v>44780</v>
      </c>
      <c r="D296" s="38">
        <v>44780.295578703706</v>
      </c>
      <c r="E296" s="35">
        <v>106</v>
      </c>
      <c r="F296" s="35" t="s">
        <v>201</v>
      </c>
      <c r="G296" t="str">
        <f>VLOOKUP(E296,'Record Types'!$B$8:$C$21,2,1)</f>
        <v>Device Start is Good</v>
      </c>
      <c r="H296" s="15">
        <f t="shared" si="20"/>
        <v>44780</v>
      </c>
      <c r="I296" s="16">
        <f t="shared" si="21"/>
        <v>44780.29478009259</v>
      </c>
      <c r="J296">
        <f t="shared" si="22"/>
        <v>102</v>
      </c>
      <c r="K296" t="str">
        <f t="shared" si="23"/>
        <v>A132-ws</v>
      </c>
      <c r="L296" s="15" t="e">
        <f t="shared" si="24"/>
        <v>#N/A</v>
      </c>
    </row>
    <row r="297" spans="1:12" x14ac:dyDescent="0.35">
      <c r="A297" s="35" t="s">
        <v>189</v>
      </c>
      <c r="B297" s="35" t="s">
        <v>244</v>
      </c>
      <c r="C297" s="36">
        <v>44780</v>
      </c>
      <c r="D297" s="38">
        <v>44780.295543981483</v>
      </c>
      <c r="E297" s="35">
        <v>102</v>
      </c>
      <c r="F297" s="35" t="s">
        <v>245</v>
      </c>
      <c r="G297" t="str">
        <f>VLOOKUP(E297,'Record Types'!$B$8:$C$21,2,1)</f>
        <v>Device Start</v>
      </c>
      <c r="H297" s="15" t="e">
        <f t="shared" si="20"/>
        <v>#N/A</v>
      </c>
      <c r="I297" s="16" t="e">
        <f t="shared" si="21"/>
        <v>#N/A</v>
      </c>
      <c r="J297" t="e">
        <f t="shared" si="22"/>
        <v>#N/A</v>
      </c>
      <c r="K297" t="e">
        <f t="shared" si="23"/>
        <v>#N/A</v>
      </c>
      <c r="L297" s="15">
        <f t="shared" si="24"/>
        <v>44780</v>
      </c>
    </row>
    <row r="298" spans="1:12" x14ac:dyDescent="0.35">
      <c r="A298" s="35" t="s">
        <v>189</v>
      </c>
      <c r="B298" s="35" t="s">
        <v>250</v>
      </c>
      <c r="C298" s="36">
        <v>44780</v>
      </c>
      <c r="D298" s="38">
        <v>44780.295416666668</v>
      </c>
      <c r="E298" s="35">
        <v>123</v>
      </c>
      <c r="F298" s="35" t="s">
        <v>202</v>
      </c>
      <c r="G298" t="str">
        <f>VLOOKUP(E298,'Record Types'!$B$8:$C$21,2,1)</f>
        <v>User Login Start is Good</v>
      </c>
      <c r="H298" s="15">
        <f t="shared" si="20"/>
        <v>44780</v>
      </c>
      <c r="I298" s="16">
        <f t="shared" si="21"/>
        <v>44780.295312499999</v>
      </c>
      <c r="J298">
        <f t="shared" si="22"/>
        <v>113</v>
      </c>
      <c r="K298" t="str">
        <f t="shared" si="23"/>
        <v>CanOnTor/tEmpK</v>
      </c>
      <c r="L298" s="15">
        <f t="shared" si="24"/>
        <v>44780</v>
      </c>
    </row>
    <row r="299" spans="1:12" x14ac:dyDescent="0.35">
      <c r="A299" s="35" t="s">
        <v>189</v>
      </c>
      <c r="B299" s="35" t="s">
        <v>270</v>
      </c>
      <c r="C299" s="36">
        <v>44780</v>
      </c>
      <c r="D299" s="38">
        <v>44780.295324074075</v>
      </c>
      <c r="E299" s="35">
        <v>102</v>
      </c>
      <c r="F299" s="35" t="s">
        <v>271</v>
      </c>
      <c r="G299" t="str">
        <f>VLOOKUP(E299,'Record Types'!$B$8:$C$21,2,1)</f>
        <v>Device Start</v>
      </c>
      <c r="H299" s="15" t="e">
        <f t="shared" si="20"/>
        <v>#N/A</v>
      </c>
      <c r="I299" s="16" t="e">
        <f t="shared" si="21"/>
        <v>#N/A</v>
      </c>
      <c r="J299" t="e">
        <f t="shared" si="22"/>
        <v>#N/A</v>
      </c>
      <c r="K299" t="e">
        <f t="shared" si="23"/>
        <v>#N/A</v>
      </c>
      <c r="L299" s="15">
        <f t="shared" si="24"/>
        <v>44780</v>
      </c>
    </row>
    <row r="300" spans="1:12" x14ac:dyDescent="0.35">
      <c r="A300" s="35" t="s">
        <v>189</v>
      </c>
      <c r="B300" s="35" t="s">
        <v>250</v>
      </c>
      <c r="C300" s="36">
        <v>44780</v>
      </c>
      <c r="D300" s="38">
        <v>44780.295312499999</v>
      </c>
      <c r="E300" s="35">
        <v>113</v>
      </c>
      <c r="F300" s="35" t="s">
        <v>202</v>
      </c>
      <c r="G300" t="str">
        <f>VLOOKUP(E300,'Record Types'!$B$8:$C$21,2,1)</f>
        <v>User Login Start</v>
      </c>
      <c r="H300" s="15" t="e">
        <f t="shared" si="20"/>
        <v>#N/A</v>
      </c>
      <c r="I300" s="16" t="e">
        <f t="shared" si="21"/>
        <v>#N/A</v>
      </c>
      <c r="J300" t="e">
        <f t="shared" si="22"/>
        <v>#N/A</v>
      </c>
      <c r="K300" t="e">
        <f t="shared" si="23"/>
        <v>#N/A</v>
      </c>
      <c r="L300" s="15" t="e">
        <f t="shared" si="24"/>
        <v>#N/A</v>
      </c>
    </row>
    <row r="301" spans="1:12" x14ac:dyDescent="0.35">
      <c r="A301" s="35" t="s">
        <v>189</v>
      </c>
      <c r="B301" s="35" t="s">
        <v>277</v>
      </c>
      <c r="C301" s="36">
        <v>44780</v>
      </c>
      <c r="D301" s="38">
        <v>44780.295266203706</v>
      </c>
      <c r="E301" s="35">
        <v>112</v>
      </c>
      <c r="F301" s="35" t="s">
        <v>278</v>
      </c>
      <c r="G301" t="str">
        <f>VLOOKUP(E301,'Record Types'!$B$8:$C$21,2,1)</f>
        <v>Device Connect Network</v>
      </c>
      <c r="H301" s="15">
        <f t="shared" si="20"/>
        <v>44780</v>
      </c>
      <c r="I301" s="16">
        <f t="shared" si="21"/>
        <v>44780.295162037037</v>
      </c>
      <c r="J301">
        <f t="shared" si="22"/>
        <v>106</v>
      </c>
      <c r="K301" t="str">
        <f t="shared" si="23"/>
        <v>F129-ws</v>
      </c>
      <c r="L301" s="15">
        <f t="shared" si="24"/>
        <v>44780</v>
      </c>
    </row>
    <row r="302" spans="1:12" x14ac:dyDescent="0.35">
      <c r="A302" s="35" t="s">
        <v>189</v>
      </c>
      <c r="B302" s="35" t="s">
        <v>277</v>
      </c>
      <c r="C302" s="36">
        <v>44780</v>
      </c>
      <c r="D302" s="38">
        <v>44780.295162037037</v>
      </c>
      <c r="E302" s="35">
        <v>106</v>
      </c>
      <c r="F302" s="35" t="s">
        <v>278</v>
      </c>
      <c r="G302" t="str">
        <f>VLOOKUP(E302,'Record Types'!$B$8:$C$21,2,1)</f>
        <v>Device Start is Good</v>
      </c>
      <c r="H302" s="15">
        <f t="shared" si="20"/>
        <v>44780</v>
      </c>
      <c r="I302" s="16">
        <f t="shared" si="21"/>
        <v>44780.292962962965</v>
      </c>
      <c r="J302" t="e">
        <f t="shared" si="22"/>
        <v>#N/A</v>
      </c>
      <c r="K302" t="str">
        <f t="shared" si="23"/>
        <v>F129-ws</v>
      </c>
      <c r="L302" s="15">
        <f t="shared" si="24"/>
        <v>44780</v>
      </c>
    </row>
    <row r="303" spans="1:12" x14ac:dyDescent="0.35">
      <c r="A303" s="35" t="s">
        <v>189</v>
      </c>
      <c r="B303" s="35" t="s">
        <v>200</v>
      </c>
      <c r="C303" s="36">
        <v>44780</v>
      </c>
      <c r="D303" s="38">
        <v>44780.29478009259</v>
      </c>
      <c r="E303" s="35">
        <v>102</v>
      </c>
      <c r="F303" s="35" t="s">
        <v>201</v>
      </c>
      <c r="G303" t="str">
        <f>VLOOKUP(E303,'Record Types'!$B$8:$C$21,2,1)</f>
        <v>Device Start</v>
      </c>
      <c r="H303" s="15" t="e">
        <f t="shared" si="20"/>
        <v>#N/A</v>
      </c>
      <c r="I303" s="16" t="e">
        <f t="shared" si="21"/>
        <v>#N/A</v>
      </c>
      <c r="J303" t="e">
        <f t="shared" si="22"/>
        <v>#N/A</v>
      </c>
      <c r="K303" t="e">
        <f t="shared" si="23"/>
        <v>#N/A</v>
      </c>
      <c r="L303" s="15" t="e">
        <f t="shared" si="24"/>
        <v>#N/A</v>
      </c>
    </row>
    <row r="304" spans="1:12" x14ac:dyDescent="0.35">
      <c r="A304" s="35" t="s">
        <v>176</v>
      </c>
      <c r="B304" s="35" t="s">
        <v>287</v>
      </c>
      <c r="C304" s="36">
        <v>44780</v>
      </c>
      <c r="D304" s="38">
        <v>44780.294444444444</v>
      </c>
      <c r="E304" s="35">
        <v>123</v>
      </c>
      <c r="F304" s="35" t="s">
        <v>288</v>
      </c>
      <c r="G304" t="str">
        <f>VLOOKUP(E304,'Record Types'!$B$8:$C$21,2,1)</f>
        <v>User Login Start is Good</v>
      </c>
      <c r="H304" s="15">
        <f t="shared" si="20"/>
        <v>44780</v>
      </c>
      <c r="I304" s="16">
        <f t="shared" si="21"/>
        <v>44780.294363425928</v>
      </c>
      <c r="J304">
        <f t="shared" si="22"/>
        <v>113</v>
      </c>
      <c r="K304" t="str">
        <f t="shared" si="23"/>
        <v>CanOnWat/uEmpC</v>
      </c>
      <c r="L304" s="15">
        <f t="shared" si="24"/>
        <v>44780</v>
      </c>
    </row>
    <row r="305" spans="1:12" x14ac:dyDescent="0.35">
      <c r="A305" s="35" t="s">
        <v>176</v>
      </c>
      <c r="B305" s="35" t="s">
        <v>287</v>
      </c>
      <c r="C305" s="36">
        <v>44780</v>
      </c>
      <c r="D305" s="38">
        <v>44780.294363425928</v>
      </c>
      <c r="E305" s="35">
        <v>113</v>
      </c>
      <c r="F305" s="35" t="s">
        <v>288</v>
      </c>
      <c r="G305" t="str">
        <f>VLOOKUP(E305,'Record Types'!$B$8:$C$21,2,1)</f>
        <v>User Login Start</v>
      </c>
      <c r="H305" s="15" t="e">
        <f t="shared" si="20"/>
        <v>#N/A</v>
      </c>
      <c r="I305" s="16" t="e">
        <f t="shared" si="21"/>
        <v>#N/A</v>
      </c>
      <c r="J305" t="e">
        <f t="shared" si="22"/>
        <v>#N/A</v>
      </c>
      <c r="K305" t="e">
        <f t="shared" si="23"/>
        <v>#N/A</v>
      </c>
      <c r="L305" s="15">
        <f t="shared" si="24"/>
        <v>44780</v>
      </c>
    </row>
    <row r="306" spans="1:12" x14ac:dyDescent="0.35">
      <c r="A306" s="35" t="s">
        <v>176</v>
      </c>
      <c r="B306" s="35" t="s">
        <v>248</v>
      </c>
      <c r="C306" s="36">
        <v>44780</v>
      </c>
      <c r="D306" s="38">
        <v>44780.294120370374</v>
      </c>
      <c r="E306" s="35">
        <v>112</v>
      </c>
      <c r="F306" s="35" t="s">
        <v>301</v>
      </c>
      <c r="G306" t="str">
        <f>VLOOKUP(E306,'Record Types'!$B$8:$C$21,2,1)</f>
        <v>Device Connect Network</v>
      </c>
      <c r="H306" s="15" t="e">
        <f t="shared" si="20"/>
        <v>#N/A</v>
      </c>
      <c r="I306" s="16" t="e">
        <f t="shared" si="21"/>
        <v>#N/A</v>
      </c>
      <c r="J306" t="e">
        <f t="shared" si="22"/>
        <v>#N/A</v>
      </c>
      <c r="K306" t="e">
        <f t="shared" si="23"/>
        <v>#N/A</v>
      </c>
      <c r="L306" s="15">
        <f t="shared" si="24"/>
        <v>44780</v>
      </c>
    </row>
    <row r="307" spans="1:12" x14ac:dyDescent="0.35">
      <c r="A307" s="35" t="s">
        <v>189</v>
      </c>
      <c r="B307" s="35" t="s">
        <v>281</v>
      </c>
      <c r="C307" s="36">
        <v>44780</v>
      </c>
      <c r="D307" s="38">
        <v>44780.294120370374</v>
      </c>
      <c r="E307" s="35">
        <v>123</v>
      </c>
      <c r="F307" s="35" t="s">
        <v>283</v>
      </c>
      <c r="G307" t="str">
        <f>VLOOKUP(E307,'Record Types'!$B$8:$C$21,2,1)</f>
        <v>User Login Start is Good</v>
      </c>
      <c r="H307" s="15">
        <f t="shared" si="20"/>
        <v>44780</v>
      </c>
      <c r="I307" s="16">
        <f t="shared" si="21"/>
        <v>44780.294062499997</v>
      </c>
      <c r="J307">
        <f t="shared" si="22"/>
        <v>113</v>
      </c>
      <c r="K307" t="str">
        <f t="shared" si="23"/>
        <v>CanOnTor/uEmpC,C227-ws</v>
      </c>
      <c r="L307" s="15">
        <f t="shared" si="24"/>
        <v>44780</v>
      </c>
    </row>
    <row r="308" spans="1:12" x14ac:dyDescent="0.35">
      <c r="A308" s="35" t="s">
        <v>189</v>
      </c>
      <c r="B308" s="35" t="s">
        <v>281</v>
      </c>
      <c r="C308" s="36">
        <v>44780</v>
      </c>
      <c r="D308" s="38">
        <v>44780.294062499997</v>
      </c>
      <c r="E308" s="35">
        <v>113</v>
      </c>
      <c r="F308" s="35" t="s">
        <v>284</v>
      </c>
      <c r="G308" t="str">
        <f>VLOOKUP(E308,'Record Types'!$B$8:$C$21,2,1)</f>
        <v>User Login Start</v>
      </c>
      <c r="H308" s="15">
        <f t="shared" si="20"/>
        <v>44780</v>
      </c>
      <c r="I308" s="16">
        <f t="shared" si="21"/>
        <v>44780.294039351851</v>
      </c>
      <c r="J308">
        <f t="shared" si="22"/>
        <v>112</v>
      </c>
      <c r="K308" t="str">
        <f t="shared" si="23"/>
        <v>C227-ws</v>
      </c>
      <c r="L308" s="15">
        <f t="shared" si="24"/>
        <v>44780</v>
      </c>
    </row>
    <row r="309" spans="1:12" x14ac:dyDescent="0.35">
      <c r="A309" s="35" t="s">
        <v>189</v>
      </c>
      <c r="B309" s="35" t="s">
        <v>281</v>
      </c>
      <c r="C309" s="36">
        <v>44780</v>
      </c>
      <c r="D309" s="38">
        <v>44780.294039351851</v>
      </c>
      <c r="E309" s="35">
        <v>112</v>
      </c>
      <c r="F309" s="35" t="s">
        <v>282</v>
      </c>
      <c r="G309" t="str">
        <f>VLOOKUP(E309,'Record Types'!$B$8:$C$21,2,1)</f>
        <v>Device Connect Network</v>
      </c>
      <c r="H309" s="15">
        <f t="shared" si="20"/>
        <v>44780</v>
      </c>
      <c r="I309" s="16">
        <f t="shared" si="21"/>
        <v>44780.293935185182</v>
      </c>
      <c r="J309">
        <f t="shared" si="22"/>
        <v>106</v>
      </c>
      <c r="K309" t="str">
        <f t="shared" si="23"/>
        <v>C227-ws</v>
      </c>
      <c r="L309" s="15">
        <f t="shared" si="24"/>
        <v>44780</v>
      </c>
    </row>
    <row r="310" spans="1:12" x14ac:dyDescent="0.35">
      <c r="A310" s="35" t="s">
        <v>189</v>
      </c>
      <c r="B310" s="35" t="s">
        <v>281</v>
      </c>
      <c r="C310" s="36">
        <v>44780</v>
      </c>
      <c r="D310" s="38">
        <v>44780.293935185182</v>
      </c>
      <c r="E310" s="35">
        <v>106</v>
      </c>
      <c r="F310" s="35" t="s">
        <v>282</v>
      </c>
      <c r="G310" t="str">
        <f>VLOOKUP(E310,'Record Types'!$B$8:$C$21,2,1)</f>
        <v>Device Start is Good</v>
      </c>
      <c r="H310" s="15">
        <f t="shared" si="20"/>
        <v>44780</v>
      </c>
      <c r="I310" s="16">
        <f t="shared" si="21"/>
        <v>44780.293425925927</v>
      </c>
      <c r="J310">
        <f t="shared" si="22"/>
        <v>102</v>
      </c>
      <c r="K310" t="str">
        <f t="shared" si="23"/>
        <v>C227-ws</v>
      </c>
      <c r="L310" s="15">
        <f t="shared" si="24"/>
        <v>44780</v>
      </c>
    </row>
    <row r="311" spans="1:12" x14ac:dyDescent="0.35">
      <c r="A311" s="35" t="s">
        <v>176</v>
      </c>
      <c r="B311" s="35" t="s">
        <v>260</v>
      </c>
      <c r="C311" s="36">
        <v>44780</v>
      </c>
      <c r="D311" s="38">
        <v>44780.293425925927</v>
      </c>
      <c r="E311" s="35">
        <v>112</v>
      </c>
      <c r="F311" s="35" t="s">
        <v>302</v>
      </c>
      <c r="G311" t="str">
        <f>VLOOKUP(E311,'Record Types'!$B$8:$C$21,2,1)</f>
        <v>Device Connect Network</v>
      </c>
      <c r="H311" s="15" t="e">
        <f t="shared" si="20"/>
        <v>#N/A</v>
      </c>
      <c r="I311" s="16" t="e">
        <f t="shared" si="21"/>
        <v>#N/A</v>
      </c>
      <c r="J311" t="e">
        <f t="shared" si="22"/>
        <v>#N/A</v>
      </c>
      <c r="K311" t="e">
        <f t="shared" si="23"/>
        <v>#N/A</v>
      </c>
      <c r="L311" s="15">
        <f t="shared" si="24"/>
        <v>44780</v>
      </c>
    </row>
    <row r="312" spans="1:12" x14ac:dyDescent="0.35">
      <c r="A312" s="35" t="s">
        <v>189</v>
      </c>
      <c r="B312" s="35" t="s">
        <v>281</v>
      </c>
      <c r="C312" s="36">
        <v>44780</v>
      </c>
      <c r="D312" s="38">
        <v>44780.293425925927</v>
      </c>
      <c r="E312" s="35">
        <v>102</v>
      </c>
      <c r="F312" s="35" t="s">
        <v>282</v>
      </c>
      <c r="G312" t="str">
        <f>VLOOKUP(E312,'Record Types'!$B$8:$C$21,2,1)</f>
        <v>Device Start</v>
      </c>
      <c r="H312" s="15" t="e">
        <f t="shared" si="20"/>
        <v>#N/A</v>
      </c>
      <c r="I312" s="16" t="e">
        <f t="shared" si="21"/>
        <v>#N/A</v>
      </c>
      <c r="J312" t="e">
        <f t="shared" si="22"/>
        <v>#N/A</v>
      </c>
      <c r="K312" t="e">
        <f t="shared" si="23"/>
        <v>#N/A</v>
      </c>
      <c r="L312" s="15">
        <f t="shared" si="24"/>
        <v>44780</v>
      </c>
    </row>
    <row r="313" spans="1:12" x14ac:dyDescent="0.35">
      <c r="A313" s="35" t="s">
        <v>189</v>
      </c>
      <c r="B313" s="35" t="s">
        <v>277</v>
      </c>
      <c r="C313" s="36">
        <v>44780</v>
      </c>
      <c r="D313" s="38">
        <v>44780.292962962965</v>
      </c>
      <c r="E313" s="35">
        <v>102</v>
      </c>
      <c r="F313" s="35" t="s">
        <v>278</v>
      </c>
      <c r="G313" t="str">
        <f>VLOOKUP(E313,'Record Types'!$B$8:$C$21,2,1)</f>
        <v>Device Start</v>
      </c>
      <c r="H313" s="15" t="e">
        <f t="shared" si="20"/>
        <v>#N/A</v>
      </c>
      <c r="I313" s="16" t="e">
        <f t="shared" si="21"/>
        <v>#N/A</v>
      </c>
      <c r="J313" t="e">
        <f t="shared" si="22"/>
        <v>#N/A</v>
      </c>
      <c r="K313" t="e">
        <f t="shared" si="23"/>
        <v>#N/A</v>
      </c>
      <c r="L313" s="15">
        <f t="shared" si="24"/>
        <v>44780</v>
      </c>
    </row>
    <row r="314" spans="1:12" x14ac:dyDescent="0.35">
      <c r="A314" s="35" t="s">
        <v>189</v>
      </c>
      <c r="B314" s="35" t="s">
        <v>255</v>
      </c>
      <c r="C314" s="36">
        <v>44780</v>
      </c>
      <c r="D314" s="38">
        <v>44780.291689814818</v>
      </c>
      <c r="E314" s="35">
        <v>113</v>
      </c>
      <c r="F314" s="35" t="s">
        <v>256</v>
      </c>
      <c r="G314" t="str">
        <f>VLOOKUP(E314,'Record Types'!$B$8:$C$21,2,1)</f>
        <v>User Login Start</v>
      </c>
      <c r="H314" s="15">
        <f t="shared" si="20"/>
        <v>44780</v>
      </c>
      <c r="I314" s="16">
        <f t="shared" si="21"/>
        <v>44780.291689814818</v>
      </c>
      <c r="J314">
        <f t="shared" si="22"/>
        <v>123</v>
      </c>
      <c r="K314" t="str">
        <f t="shared" si="23"/>
        <v>CanOnTor/cEmpZ</v>
      </c>
      <c r="L314" s="15">
        <f t="shared" si="24"/>
        <v>44780</v>
      </c>
    </row>
    <row r="315" spans="1:12" x14ac:dyDescent="0.35">
      <c r="A315" s="35" t="s">
        <v>189</v>
      </c>
      <c r="B315" s="35" t="s">
        <v>255</v>
      </c>
      <c r="C315" s="36">
        <v>44780</v>
      </c>
      <c r="D315" s="38">
        <v>44780.291689814818</v>
      </c>
      <c r="E315" s="35">
        <v>123</v>
      </c>
      <c r="F315" s="35" t="s">
        <v>256</v>
      </c>
      <c r="G315" t="str">
        <f>VLOOKUP(E315,'Record Types'!$B$8:$C$21,2,1)</f>
        <v>User Login Start is Good</v>
      </c>
      <c r="H315" s="15">
        <f t="shared" si="20"/>
        <v>44780</v>
      </c>
      <c r="I315" s="16">
        <f t="shared" si="21"/>
        <v>44780.281388888892</v>
      </c>
      <c r="J315" t="e">
        <f t="shared" si="22"/>
        <v>#N/A</v>
      </c>
      <c r="K315" t="str">
        <f t="shared" si="23"/>
        <v>,CanOnTor/cEmpZ</v>
      </c>
      <c r="L315" s="15" t="e">
        <f t="shared" si="24"/>
        <v>#N/A</v>
      </c>
    </row>
    <row r="316" spans="1:12" x14ac:dyDescent="0.35">
      <c r="A316" s="35" t="s">
        <v>189</v>
      </c>
      <c r="B316" s="35" t="s">
        <v>251</v>
      </c>
      <c r="C316" s="36">
        <v>44780</v>
      </c>
      <c r="D316" s="38">
        <v>44780.291585648149</v>
      </c>
      <c r="E316" s="35">
        <v>123</v>
      </c>
      <c r="F316" s="35" t="s">
        <v>256</v>
      </c>
      <c r="G316" t="str">
        <f>VLOOKUP(E316,'Record Types'!$B$8:$C$21,2,1)</f>
        <v>User Login Start is Good</v>
      </c>
      <c r="H316" s="15">
        <f t="shared" si="20"/>
        <v>44780</v>
      </c>
      <c r="I316" s="16">
        <f t="shared" si="21"/>
        <v>44780.29146990741</v>
      </c>
      <c r="J316">
        <f t="shared" si="22"/>
        <v>113</v>
      </c>
      <c r="K316" t="str">
        <f t="shared" si="23"/>
        <v>CanOnTor/cEmpZ,Q216-ws</v>
      </c>
      <c r="L316" s="15">
        <f t="shared" si="24"/>
        <v>44780</v>
      </c>
    </row>
    <row r="317" spans="1:12" x14ac:dyDescent="0.35">
      <c r="A317" s="35" t="s">
        <v>189</v>
      </c>
      <c r="B317" s="35" t="s">
        <v>251</v>
      </c>
      <c r="C317" s="36">
        <v>44780</v>
      </c>
      <c r="D317" s="38">
        <v>44780.29146990741</v>
      </c>
      <c r="E317" s="35">
        <v>113</v>
      </c>
      <c r="F317" s="35" t="s">
        <v>258</v>
      </c>
      <c r="G317" t="str">
        <f>VLOOKUP(E317,'Record Types'!$B$8:$C$21,2,1)</f>
        <v>User Login Start</v>
      </c>
      <c r="H317" s="15">
        <f t="shared" si="20"/>
        <v>44780</v>
      </c>
      <c r="I317" s="16">
        <f t="shared" si="21"/>
        <v>44780.291087962964</v>
      </c>
      <c r="J317">
        <f t="shared" si="22"/>
        <v>112</v>
      </c>
      <c r="K317" t="str">
        <f t="shared" si="23"/>
        <v>Q216-ws</v>
      </c>
      <c r="L317" s="15">
        <f t="shared" si="24"/>
        <v>44780</v>
      </c>
    </row>
    <row r="318" spans="1:12" x14ac:dyDescent="0.35">
      <c r="A318" s="35" t="s">
        <v>189</v>
      </c>
      <c r="B318" s="35" t="s">
        <v>251</v>
      </c>
      <c r="C318" s="36">
        <v>44780</v>
      </c>
      <c r="D318" s="38">
        <v>44780.291087962964</v>
      </c>
      <c r="E318" s="35">
        <v>112</v>
      </c>
      <c r="F318" s="35" t="s">
        <v>252</v>
      </c>
      <c r="G318" t="str">
        <f>VLOOKUP(E318,'Record Types'!$B$8:$C$21,2,1)</f>
        <v>Device Connect Network</v>
      </c>
      <c r="H318" s="15">
        <f t="shared" si="20"/>
        <v>44780</v>
      </c>
      <c r="I318" s="16">
        <f t="shared" si="21"/>
        <v>44780.290983796294</v>
      </c>
      <c r="J318">
        <f t="shared" si="22"/>
        <v>106</v>
      </c>
      <c r="K318" t="str">
        <f t="shared" si="23"/>
        <v>Q216-ws</v>
      </c>
      <c r="L318" s="15">
        <f t="shared" si="24"/>
        <v>44780</v>
      </c>
    </row>
    <row r="319" spans="1:12" x14ac:dyDescent="0.35">
      <c r="A319" s="35" t="s">
        <v>189</v>
      </c>
      <c r="B319" s="35" t="s">
        <v>251</v>
      </c>
      <c r="C319" s="36">
        <v>44780</v>
      </c>
      <c r="D319" s="38">
        <v>44780.290983796294</v>
      </c>
      <c r="E319" s="35">
        <v>106</v>
      </c>
      <c r="F319" s="35" t="s">
        <v>252</v>
      </c>
      <c r="G319" t="str">
        <f>VLOOKUP(E319,'Record Types'!$B$8:$C$21,2,1)</f>
        <v>Device Start is Good</v>
      </c>
      <c r="H319" s="15">
        <f t="shared" si="20"/>
        <v>44780</v>
      </c>
      <c r="I319" s="16">
        <f t="shared" si="21"/>
        <v>44780.2890625</v>
      </c>
      <c r="J319">
        <f t="shared" si="22"/>
        <v>102</v>
      </c>
      <c r="K319" t="str">
        <f t="shared" si="23"/>
        <v>Q216-ws</v>
      </c>
      <c r="L319" s="15">
        <f t="shared" si="24"/>
        <v>44780</v>
      </c>
    </row>
    <row r="320" spans="1:12" x14ac:dyDescent="0.35">
      <c r="A320" s="35" t="s">
        <v>189</v>
      </c>
      <c r="B320" s="35" t="s">
        <v>250</v>
      </c>
      <c r="C320" s="36">
        <v>44780</v>
      </c>
      <c r="D320" s="38">
        <v>44780.289629629631</v>
      </c>
      <c r="E320" s="35">
        <v>112</v>
      </c>
      <c r="F320" s="35" t="s">
        <v>303</v>
      </c>
      <c r="G320" t="str">
        <f>VLOOKUP(E320,'Record Types'!$B$8:$C$21,2,1)</f>
        <v>Device Connect Network</v>
      </c>
      <c r="H320" s="15" t="e">
        <f t="shared" si="20"/>
        <v>#N/A</v>
      </c>
      <c r="I320" s="16" t="e">
        <f t="shared" si="21"/>
        <v>#N/A</v>
      </c>
      <c r="J320" t="e">
        <f t="shared" si="22"/>
        <v>#N/A</v>
      </c>
      <c r="K320" t="e">
        <f t="shared" si="23"/>
        <v>#N/A</v>
      </c>
      <c r="L320" s="15">
        <f t="shared" si="24"/>
        <v>44780</v>
      </c>
    </row>
    <row r="321" spans="1:12" x14ac:dyDescent="0.35">
      <c r="A321" s="35" t="s">
        <v>176</v>
      </c>
      <c r="B321" s="35" t="s">
        <v>287</v>
      </c>
      <c r="C321" s="36">
        <v>44780</v>
      </c>
      <c r="D321" s="38">
        <v>44780.289351851854</v>
      </c>
      <c r="E321" s="35">
        <v>112</v>
      </c>
      <c r="F321" s="35" t="s">
        <v>304</v>
      </c>
      <c r="G321" t="str">
        <f>VLOOKUP(E321,'Record Types'!$B$8:$C$21,2,1)</f>
        <v>Device Connect Network</v>
      </c>
      <c r="H321" s="15" t="e">
        <f t="shared" si="20"/>
        <v>#N/A</v>
      </c>
      <c r="I321" s="16" t="e">
        <f t="shared" si="21"/>
        <v>#N/A</v>
      </c>
      <c r="J321" t="e">
        <f t="shared" si="22"/>
        <v>#N/A</v>
      </c>
      <c r="K321" t="e">
        <f t="shared" si="23"/>
        <v>#N/A</v>
      </c>
      <c r="L321" s="15">
        <f t="shared" si="24"/>
        <v>44780</v>
      </c>
    </row>
    <row r="322" spans="1:12" x14ac:dyDescent="0.35">
      <c r="A322" s="35" t="s">
        <v>189</v>
      </c>
      <c r="B322" s="35" t="s">
        <v>251</v>
      </c>
      <c r="C322" s="36">
        <v>44780</v>
      </c>
      <c r="D322" s="38">
        <v>44780.2890625</v>
      </c>
      <c r="E322" s="35">
        <v>102</v>
      </c>
      <c r="F322" s="35" t="s">
        <v>252</v>
      </c>
      <c r="G322" t="str">
        <f>VLOOKUP(E322,'Record Types'!$B$8:$C$21,2,1)</f>
        <v>Device Start</v>
      </c>
      <c r="H322" s="15">
        <f t="shared" si="20"/>
        <v>44780</v>
      </c>
      <c r="I322" s="16">
        <f t="shared" si="21"/>
        <v>44780.288912037038</v>
      </c>
      <c r="J322">
        <f t="shared" si="22"/>
        <v>107</v>
      </c>
      <c r="K322" t="str">
        <f t="shared" si="23"/>
        <v>Q216-ws</v>
      </c>
      <c r="L322" s="15">
        <f t="shared" si="24"/>
        <v>44780</v>
      </c>
    </row>
    <row r="323" spans="1:12" x14ac:dyDescent="0.35">
      <c r="A323" s="35" t="s">
        <v>189</v>
      </c>
      <c r="B323" s="35" t="s">
        <v>251</v>
      </c>
      <c r="C323" s="36">
        <v>44780</v>
      </c>
      <c r="D323" s="38">
        <v>44780.288912037038</v>
      </c>
      <c r="E323" s="35">
        <v>107</v>
      </c>
      <c r="F323" s="35" t="s">
        <v>252</v>
      </c>
      <c r="G323" t="str">
        <f>VLOOKUP(E323,'Record Types'!$B$8:$C$21,2,1)</f>
        <v>Device Start Fail</v>
      </c>
      <c r="H323" s="15">
        <f t="shared" si="20"/>
        <v>44780</v>
      </c>
      <c r="I323" s="16">
        <f t="shared" si="21"/>
        <v>44780.285844907405</v>
      </c>
      <c r="J323">
        <f t="shared" si="22"/>
        <v>102</v>
      </c>
      <c r="K323" t="str">
        <f t="shared" si="23"/>
        <v>Q216-ws</v>
      </c>
      <c r="L323" s="15">
        <f t="shared" si="24"/>
        <v>44780</v>
      </c>
    </row>
    <row r="324" spans="1:12" x14ac:dyDescent="0.35">
      <c r="A324" s="35" t="s">
        <v>189</v>
      </c>
      <c r="B324" s="35" t="s">
        <v>251</v>
      </c>
      <c r="C324" s="36">
        <v>44780</v>
      </c>
      <c r="D324" s="38">
        <v>44780.285844907405</v>
      </c>
      <c r="E324" s="35">
        <v>102</v>
      </c>
      <c r="F324" s="35" t="s">
        <v>252</v>
      </c>
      <c r="G324" t="str">
        <f>VLOOKUP(E324,'Record Types'!$B$8:$C$21,2,1)</f>
        <v>Device Start</v>
      </c>
      <c r="H324" s="15" t="e">
        <f t="shared" si="20"/>
        <v>#N/A</v>
      </c>
      <c r="I324" s="16" t="e">
        <f t="shared" si="21"/>
        <v>#N/A</v>
      </c>
      <c r="J324" t="e">
        <f t="shared" si="22"/>
        <v>#N/A</v>
      </c>
      <c r="K324" t="e">
        <f t="shared" si="23"/>
        <v>#N/A</v>
      </c>
      <c r="L324" s="15">
        <f t="shared" si="24"/>
        <v>44780</v>
      </c>
    </row>
    <row r="325" spans="1:12" x14ac:dyDescent="0.35">
      <c r="A325" s="35" t="s">
        <v>189</v>
      </c>
      <c r="B325" s="35" t="s">
        <v>255</v>
      </c>
      <c r="C325" s="36">
        <v>44780</v>
      </c>
      <c r="D325" s="38">
        <v>44780.281388888892</v>
      </c>
      <c r="E325" s="35">
        <v>112</v>
      </c>
      <c r="F325" s="35" t="s">
        <v>305</v>
      </c>
      <c r="G325" t="str">
        <f>VLOOKUP(E325,'Record Types'!$B$8:$C$21,2,1)</f>
        <v>Device Connect Network</v>
      </c>
      <c r="H325" s="15" t="e">
        <f t="shared" si="20"/>
        <v>#N/A</v>
      </c>
      <c r="I325" s="16" t="e">
        <f t="shared" si="21"/>
        <v>#N/A</v>
      </c>
      <c r="J325" t="e">
        <f t="shared" si="22"/>
        <v>#N/A</v>
      </c>
      <c r="K325" t="e">
        <f t="shared" si="23"/>
        <v>#N/A</v>
      </c>
      <c r="L325" s="15" t="e">
        <f t="shared" si="24"/>
        <v>#N/A</v>
      </c>
    </row>
    <row r="326" spans="1:12" x14ac:dyDescent="0.35">
      <c r="A326" s="35" t="s">
        <v>176</v>
      </c>
      <c r="B326" s="35" t="s">
        <v>289</v>
      </c>
      <c r="C326" s="36">
        <v>44780</v>
      </c>
      <c r="D326" s="38">
        <v>44780.275567129633</v>
      </c>
      <c r="E326" s="35">
        <v>123</v>
      </c>
      <c r="F326" s="35" t="s">
        <v>286</v>
      </c>
      <c r="G326" t="str">
        <f>VLOOKUP(E326,'Record Types'!$B$8:$C$21,2,1)</f>
        <v>User Login Start is Good</v>
      </c>
      <c r="H326" s="15">
        <f t="shared" si="20"/>
        <v>44780</v>
      </c>
      <c r="I326" s="16">
        <f t="shared" si="21"/>
        <v>44780.27542824074</v>
      </c>
      <c r="J326">
        <f t="shared" si="22"/>
        <v>113</v>
      </c>
      <c r="K326" t="str">
        <f t="shared" si="23"/>
        <v>CanOnWat/vEmpQ,S141-ws</v>
      </c>
      <c r="L326" s="15">
        <f t="shared" si="24"/>
        <v>44780</v>
      </c>
    </row>
    <row r="327" spans="1:12" x14ac:dyDescent="0.35">
      <c r="A327" s="35" t="s">
        <v>176</v>
      </c>
      <c r="B327" s="35" t="s">
        <v>289</v>
      </c>
      <c r="C327" s="36">
        <v>44780</v>
      </c>
      <c r="D327" s="38">
        <v>44780.27542824074</v>
      </c>
      <c r="E327" s="35">
        <v>113</v>
      </c>
      <c r="F327" s="35" t="s">
        <v>291</v>
      </c>
      <c r="G327" t="str">
        <f>VLOOKUP(E327,'Record Types'!$B$8:$C$21,2,1)</f>
        <v>User Login Start</v>
      </c>
      <c r="H327" s="15">
        <f t="shared" si="20"/>
        <v>44780</v>
      </c>
      <c r="I327" s="16">
        <f t="shared" si="21"/>
        <v>44780.274548611109</v>
      </c>
      <c r="J327">
        <f t="shared" si="22"/>
        <v>112</v>
      </c>
      <c r="K327" t="str">
        <f t="shared" si="23"/>
        <v>S141-ws</v>
      </c>
      <c r="L327" s="15">
        <f t="shared" si="24"/>
        <v>44780</v>
      </c>
    </row>
    <row r="328" spans="1:12" x14ac:dyDescent="0.35">
      <c r="A328" s="35" t="s">
        <v>176</v>
      </c>
      <c r="B328" s="35" t="s">
        <v>285</v>
      </c>
      <c r="C328" s="36">
        <v>44780</v>
      </c>
      <c r="D328" s="38">
        <v>44780.275173611109</v>
      </c>
      <c r="E328" s="35">
        <v>123</v>
      </c>
      <c r="F328" s="35" t="s">
        <v>286</v>
      </c>
      <c r="G328" t="str">
        <f>VLOOKUP(E328,'Record Types'!$B$8:$C$21,2,1)</f>
        <v>User Login Start is Good</v>
      </c>
      <c r="H328" s="15">
        <f t="shared" si="20"/>
        <v>44780</v>
      </c>
      <c r="I328" s="16">
        <f t="shared" si="21"/>
        <v>44780.275034722225</v>
      </c>
      <c r="J328">
        <f t="shared" si="22"/>
        <v>113</v>
      </c>
      <c r="K328" t="str">
        <f t="shared" si="23"/>
        <v>CanOnWat/vEmpQ</v>
      </c>
      <c r="L328" s="15">
        <f t="shared" si="24"/>
        <v>44780</v>
      </c>
    </row>
    <row r="329" spans="1:12" x14ac:dyDescent="0.35">
      <c r="A329" s="35" t="s">
        <v>176</v>
      </c>
      <c r="B329" s="35" t="s">
        <v>285</v>
      </c>
      <c r="C329" s="36">
        <v>44780</v>
      </c>
      <c r="D329" s="38">
        <v>44780.275034722225</v>
      </c>
      <c r="E329" s="35">
        <v>113</v>
      </c>
      <c r="F329" s="35" t="s">
        <v>286</v>
      </c>
      <c r="G329" t="str">
        <f>VLOOKUP(E329,'Record Types'!$B$8:$C$21,2,1)</f>
        <v>User Login Start</v>
      </c>
      <c r="H329" s="15">
        <f t="shared" si="20"/>
        <v>44780</v>
      </c>
      <c r="I329" s="16">
        <f t="shared" si="21"/>
        <v>44780.270057870373</v>
      </c>
      <c r="J329" t="e">
        <f t="shared" si="22"/>
        <v>#N/A</v>
      </c>
      <c r="K329" t="str">
        <f t="shared" si="23"/>
        <v>,CanOnWat/vEmpQ</v>
      </c>
      <c r="L329" s="15" t="e">
        <f t="shared" si="24"/>
        <v>#N/A</v>
      </c>
    </row>
    <row r="330" spans="1:12" x14ac:dyDescent="0.35">
      <c r="A330" s="35" t="s">
        <v>189</v>
      </c>
      <c r="B330" s="35" t="s">
        <v>294</v>
      </c>
      <c r="C330" s="36">
        <v>44780</v>
      </c>
      <c r="D330" s="38">
        <v>44780.274768518517</v>
      </c>
      <c r="E330" s="35">
        <v>123</v>
      </c>
      <c r="F330" s="35" t="s">
        <v>293</v>
      </c>
      <c r="G330" t="str">
        <f>VLOOKUP(E330,'Record Types'!$B$8:$C$21,2,1)</f>
        <v>User Login Start is Good</v>
      </c>
      <c r="H330" s="15">
        <f t="shared" si="20"/>
        <v>44780</v>
      </c>
      <c r="I330" s="16">
        <f t="shared" si="21"/>
        <v>44780.274687500001</v>
      </c>
      <c r="J330">
        <f t="shared" si="22"/>
        <v>113</v>
      </c>
      <c r="K330" t="str">
        <f t="shared" si="23"/>
        <v>CanOnTor/nEmpY,S101-ws</v>
      </c>
      <c r="L330" s="15">
        <f t="shared" si="24"/>
        <v>44780</v>
      </c>
    </row>
    <row r="331" spans="1:12" x14ac:dyDescent="0.35">
      <c r="A331" s="35" t="s">
        <v>189</v>
      </c>
      <c r="B331" s="35" t="s">
        <v>294</v>
      </c>
      <c r="C331" s="36">
        <v>44780</v>
      </c>
      <c r="D331" s="38">
        <v>44780.274687500001</v>
      </c>
      <c r="E331" s="35">
        <v>113</v>
      </c>
      <c r="F331" s="35" t="s">
        <v>296</v>
      </c>
      <c r="G331" t="str">
        <f>VLOOKUP(E331,'Record Types'!$B$8:$C$21,2,1)</f>
        <v>User Login Start</v>
      </c>
      <c r="H331" s="15">
        <f t="shared" si="20"/>
        <v>44780</v>
      </c>
      <c r="I331" s="16">
        <f t="shared" si="21"/>
        <v>44780.273969907408</v>
      </c>
      <c r="J331">
        <f t="shared" si="22"/>
        <v>112</v>
      </c>
      <c r="K331" t="str">
        <f t="shared" si="23"/>
        <v>S101-ws</v>
      </c>
      <c r="L331" s="15" t="e">
        <f t="shared" si="24"/>
        <v>#N/A</v>
      </c>
    </row>
    <row r="332" spans="1:12" x14ac:dyDescent="0.35">
      <c r="A332" s="35" t="s">
        <v>176</v>
      </c>
      <c r="B332" s="35" t="s">
        <v>289</v>
      </c>
      <c r="C332" s="36">
        <v>44780</v>
      </c>
      <c r="D332" s="38">
        <v>44780.274548611109</v>
      </c>
      <c r="E332" s="35">
        <v>112</v>
      </c>
      <c r="F332" s="35" t="s">
        <v>290</v>
      </c>
      <c r="G332" t="str">
        <f>VLOOKUP(E332,'Record Types'!$B$8:$C$21,2,1)</f>
        <v>Device Connect Network</v>
      </c>
      <c r="H332" s="15">
        <f t="shared" ref="H332:H395" si="25">VLOOKUP(B332,B333:C344,2,FALSE)</f>
        <v>44780</v>
      </c>
      <c r="I332" s="16">
        <f t="shared" ref="I332:I395" si="26">VLOOKUP(B332,B333:D344,3,FALSE)</f>
        <v>44780.274444444447</v>
      </c>
      <c r="J332">
        <f t="shared" ref="J332:J395" si="27">VLOOKUP(B332,B333:E341,4,FALSE)</f>
        <v>106</v>
      </c>
      <c r="K332" t="str">
        <f t="shared" ref="K332:K395" si="28">VLOOKUP(B332,B333:F344,5,FALSE)</f>
        <v>S141-ws</v>
      </c>
      <c r="L332" s="15">
        <f t="shared" ref="L332:L395" si="29">VLOOKUP(B332,B333:C342,2,TRUE)</f>
        <v>44749</v>
      </c>
    </row>
    <row r="333" spans="1:12" x14ac:dyDescent="0.35">
      <c r="A333" s="35" t="s">
        <v>176</v>
      </c>
      <c r="B333" s="35" t="s">
        <v>289</v>
      </c>
      <c r="C333" s="36">
        <v>44780</v>
      </c>
      <c r="D333" s="38">
        <v>44780.274444444447</v>
      </c>
      <c r="E333" s="35">
        <v>106</v>
      </c>
      <c r="F333" s="35" t="s">
        <v>290</v>
      </c>
      <c r="G333" t="str">
        <f>VLOOKUP(E333,'Record Types'!$B$8:$C$21,2,1)</f>
        <v>Device Start is Good</v>
      </c>
      <c r="H333" s="15">
        <f t="shared" si="25"/>
        <v>44780</v>
      </c>
      <c r="I333" s="16">
        <f t="shared" si="26"/>
        <v>44780.273692129631</v>
      </c>
      <c r="J333">
        <f t="shared" si="27"/>
        <v>102</v>
      </c>
      <c r="K333" t="str">
        <f t="shared" si="28"/>
        <v>S141-ws</v>
      </c>
      <c r="L333" s="15">
        <f t="shared" si="29"/>
        <v>44749</v>
      </c>
    </row>
    <row r="334" spans="1:12" x14ac:dyDescent="0.35">
      <c r="A334" s="35" t="s">
        <v>189</v>
      </c>
      <c r="B334" s="35" t="s">
        <v>294</v>
      </c>
      <c r="C334" s="36">
        <v>44780</v>
      </c>
      <c r="D334" s="38">
        <v>44780.273969907408</v>
      </c>
      <c r="E334" s="35">
        <v>112</v>
      </c>
      <c r="F334" s="35" t="s">
        <v>295</v>
      </c>
      <c r="G334" t="str">
        <f>VLOOKUP(E334,'Record Types'!$B$8:$C$21,2,1)</f>
        <v>Device Connect Network</v>
      </c>
      <c r="H334" s="15">
        <f t="shared" si="25"/>
        <v>44780</v>
      </c>
      <c r="I334" s="16">
        <f t="shared" si="26"/>
        <v>44780.273865740739</v>
      </c>
      <c r="J334">
        <f t="shared" si="27"/>
        <v>106</v>
      </c>
      <c r="K334" t="str">
        <f t="shared" si="28"/>
        <v>S101-ws</v>
      </c>
      <c r="L334" s="15">
        <f t="shared" si="29"/>
        <v>44780</v>
      </c>
    </row>
    <row r="335" spans="1:12" x14ac:dyDescent="0.35">
      <c r="A335" s="35" t="s">
        <v>189</v>
      </c>
      <c r="B335" s="35" t="s">
        <v>294</v>
      </c>
      <c r="C335" s="36">
        <v>44780</v>
      </c>
      <c r="D335" s="38">
        <v>44780.273865740739</v>
      </c>
      <c r="E335" s="35">
        <v>106</v>
      </c>
      <c r="F335" s="35" t="s">
        <v>295</v>
      </c>
      <c r="G335" t="str">
        <f>VLOOKUP(E335,'Record Types'!$B$8:$C$21,2,1)</f>
        <v>Device Start is Good</v>
      </c>
      <c r="H335" s="15">
        <f t="shared" si="25"/>
        <v>44780</v>
      </c>
      <c r="I335" s="16">
        <f t="shared" si="26"/>
        <v>44780.273240740738</v>
      </c>
      <c r="J335">
        <f t="shared" si="27"/>
        <v>102</v>
      </c>
      <c r="K335" t="str">
        <f t="shared" si="28"/>
        <v>S101-ws</v>
      </c>
      <c r="L335" s="15">
        <f t="shared" si="29"/>
        <v>44780</v>
      </c>
    </row>
    <row r="336" spans="1:12" x14ac:dyDescent="0.35">
      <c r="A336" s="35" t="s">
        <v>176</v>
      </c>
      <c r="B336" s="35" t="s">
        <v>289</v>
      </c>
      <c r="C336" s="36">
        <v>44780</v>
      </c>
      <c r="D336" s="38">
        <v>44780.273692129631</v>
      </c>
      <c r="E336" s="35">
        <v>102</v>
      </c>
      <c r="F336" s="35" t="s">
        <v>290</v>
      </c>
      <c r="G336" t="str">
        <f>VLOOKUP(E336,'Record Types'!$B$8:$C$21,2,1)</f>
        <v>Device Start</v>
      </c>
      <c r="H336" s="15" t="e">
        <f t="shared" si="25"/>
        <v>#N/A</v>
      </c>
      <c r="I336" s="16" t="e">
        <f t="shared" si="26"/>
        <v>#N/A</v>
      </c>
      <c r="J336" t="e">
        <f t="shared" si="27"/>
        <v>#N/A</v>
      </c>
      <c r="K336" t="e">
        <f t="shared" si="28"/>
        <v>#N/A</v>
      </c>
      <c r="L336" s="15">
        <f t="shared" si="29"/>
        <v>44749</v>
      </c>
    </row>
    <row r="337" spans="1:12" x14ac:dyDescent="0.35">
      <c r="A337" s="35" t="s">
        <v>189</v>
      </c>
      <c r="B337" s="35" t="s">
        <v>292</v>
      </c>
      <c r="C337" s="36">
        <v>44780</v>
      </c>
      <c r="D337" s="38">
        <v>44780.273564814815</v>
      </c>
      <c r="E337" s="35">
        <v>123</v>
      </c>
      <c r="F337" s="35" t="s">
        <v>293</v>
      </c>
      <c r="G337" t="str">
        <f>VLOOKUP(E337,'Record Types'!$B$8:$C$21,2,1)</f>
        <v>User Login Start is Good</v>
      </c>
      <c r="H337" s="15">
        <f t="shared" si="25"/>
        <v>44780</v>
      </c>
      <c r="I337" s="16">
        <f t="shared" si="26"/>
        <v>44780.2734837963</v>
      </c>
      <c r="J337">
        <f t="shared" si="27"/>
        <v>113</v>
      </c>
      <c r="K337" t="str">
        <f t="shared" si="28"/>
        <v>CanOnTor/nEmpY</v>
      </c>
      <c r="L337" s="15">
        <f t="shared" si="29"/>
        <v>44749</v>
      </c>
    </row>
    <row r="338" spans="1:12" x14ac:dyDescent="0.35">
      <c r="A338" s="35" t="s">
        <v>189</v>
      </c>
      <c r="B338" s="35" t="s">
        <v>292</v>
      </c>
      <c r="C338" s="36">
        <v>44780</v>
      </c>
      <c r="D338" s="38">
        <v>44780.2734837963</v>
      </c>
      <c r="E338" s="35">
        <v>113</v>
      </c>
      <c r="F338" s="35" t="s">
        <v>293</v>
      </c>
      <c r="G338" t="str">
        <f>VLOOKUP(E338,'Record Types'!$B$8:$C$21,2,1)</f>
        <v>User Login Start</v>
      </c>
      <c r="H338" s="15">
        <f t="shared" si="25"/>
        <v>44780</v>
      </c>
      <c r="I338" s="16">
        <f t="shared" si="26"/>
        <v>44780.269236111111</v>
      </c>
      <c r="J338">
        <f t="shared" si="27"/>
        <v>112</v>
      </c>
      <c r="K338" t="str">
        <f t="shared" si="28"/>
        <v>,CanOnTor/nEmpY</v>
      </c>
      <c r="L338" s="15">
        <f t="shared" si="29"/>
        <v>44749</v>
      </c>
    </row>
    <row r="339" spans="1:12" x14ac:dyDescent="0.35">
      <c r="A339" s="35" t="s">
        <v>189</v>
      </c>
      <c r="B339" s="35" t="s">
        <v>294</v>
      </c>
      <c r="C339" s="36">
        <v>44780</v>
      </c>
      <c r="D339" s="38">
        <v>44780.273240740738</v>
      </c>
      <c r="E339" s="35">
        <v>102</v>
      </c>
      <c r="F339" s="35" t="s">
        <v>295</v>
      </c>
      <c r="G339" t="str">
        <f>VLOOKUP(E339,'Record Types'!$B$8:$C$21,2,1)</f>
        <v>Device Start</v>
      </c>
      <c r="H339" s="15" t="e">
        <f t="shared" si="25"/>
        <v>#N/A</v>
      </c>
      <c r="I339" s="16" t="e">
        <f t="shared" si="26"/>
        <v>#N/A</v>
      </c>
      <c r="J339" t="e">
        <f t="shared" si="27"/>
        <v>#N/A</v>
      </c>
      <c r="K339" t="e">
        <f t="shared" si="28"/>
        <v>#N/A</v>
      </c>
      <c r="L339" s="15">
        <f t="shared" si="29"/>
        <v>44780</v>
      </c>
    </row>
    <row r="340" spans="1:12" x14ac:dyDescent="0.35">
      <c r="A340" s="35" t="s">
        <v>176</v>
      </c>
      <c r="B340" s="35" t="s">
        <v>285</v>
      </c>
      <c r="C340" s="36">
        <v>44780</v>
      </c>
      <c r="D340" s="38">
        <v>44780.270057870373</v>
      </c>
      <c r="E340" s="35">
        <v>112</v>
      </c>
      <c r="F340" s="35" t="s">
        <v>306</v>
      </c>
      <c r="G340" t="str">
        <f>VLOOKUP(E340,'Record Types'!$B$8:$C$21,2,1)</f>
        <v>Device Connect Network</v>
      </c>
      <c r="H340" s="15">
        <f t="shared" si="25"/>
        <v>44749</v>
      </c>
      <c r="I340" s="16">
        <f t="shared" si="26"/>
        <v>44749.720625000002</v>
      </c>
      <c r="J340">
        <f t="shared" si="27"/>
        <v>156</v>
      </c>
      <c r="K340">
        <f t="shared" si="28"/>
        <v>0</v>
      </c>
      <c r="L340" s="15" t="e">
        <f t="shared" si="29"/>
        <v>#N/A</v>
      </c>
    </row>
    <row r="341" spans="1:12" x14ac:dyDescent="0.35">
      <c r="A341" s="35" t="s">
        <v>189</v>
      </c>
      <c r="B341" s="35" t="s">
        <v>292</v>
      </c>
      <c r="C341" s="36">
        <v>44780</v>
      </c>
      <c r="D341" s="38">
        <v>44780.269236111111</v>
      </c>
      <c r="E341" s="35">
        <v>112</v>
      </c>
      <c r="F341" s="35" t="s">
        <v>307</v>
      </c>
      <c r="G341" t="str">
        <f>VLOOKUP(E341,'Record Types'!$B$8:$C$21,2,1)</f>
        <v>Device Connect Network</v>
      </c>
      <c r="H341" s="15" t="e">
        <f t="shared" si="25"/>
        <v>#N/A</v>
      </c>
      <c r="I341" s="16" t="e">
        <f t="shared" si="26"/>
        <v>#N/A</v>
      </c>
      <c r="J341" t="e">
        <f t="shared" si="27"/>
        <v>#N/A</v>
      </c>
      <c r="K341" t="e">
        <f t="shared" si="28"/>
        <v>#N/A</v>
      </c>
      <c r="L341" s="15">
        <f t="shared" si="29"/>
        <v>44749</v>
      </c>
    </row>
    <row r="342" spans="1:12" x14ac:dyDescent="0.35">
      <c r="A342" s="35" t="s">
        <v>176</v>
      </c>
      <c r="B342" s="35" t="s">
        <v>181</v>
      </c>
      <c r="C342" s="36">
        <v>44749</v>
      </c>
      <c r="D342" s="38">
        <v>44749.72252314815</v>
      </c>
      <c r="E342" s="35">
        <v>156</v>
      </c>
      <c r="F342" s="14"/>
      <c r="G342" t="str">
        <f>VLOOKUP(E342,'Record Types'!$B$8:$C$21,2,1)</f>
        <v>PowerDown Or Network Disconnect Discovered</v>
      </c>
      <c r="H342" s="15">
        <f t="shared" si="25"/>
        <v>44749</v>
      </c>
      <c r="I342" s="16">
        <f t="shared" si="26"/>
        <v>44749.722395833334</v>
      </c>
      <c r="J342">
        <f t="shared" si="27"/>
        <v>151</v>
      </c>
      <c r="K342" t="str">
        <f t="shared" si="28"/>
        <v>T235-ws</v>
      </c>
      <c r="L342" s="15">
        <f t="shared" si="29"/>
        <v>44749</v>
      </c>
    </row>
    <row r="343" spans="1:12" x14ac:dyDescent="0.35">
      <c r="A343" s="35" t="s">
        <v>176</v>
      </c>
      <c r="B343" s="35" t="s">
        <v>181</v>
      </c>
      <c r="C343" s="36">
        <v>44749</v>
      </c>
      <c r="D343" s="38">
        <v>44749.722395833334</v>
      </c>
      <c r="E343" s="35">
        <v>151</v>
      </c>
      <c r="F343" s="35" t="s">
        <v>182</v>
      </c>
      <c r="G343" t="str">
        <f>VLOOKUP(E343,'Record Types'!$B$8:$C$21,2,1)</f>
        <v>Device Shutdown Finish</v>
      </c>
      <c r="H343" s="15">
        <f t="shared" si="25"/>
        <v>44749</v>
      </c>
      <c r="I343" s="16">
        <f t="shared" si="26"/>
        <v>44749.721678240741</v>
      </c>
      <c r="J343">
        <f t="shared" si="27"/>
        <v>149</v>
      </c>
      <c r="K343" t="str">
        <f t="shared" si="28"/>
        <v>T235-ws</v>
      </c>
      <c r="L343" s="15">
        <f t="shared" si="29"/>
        <v>44749</v>
      </c>
    </row>
    <row r="344" spans="1:12" x14ac:dyDescent="0.35">
      <c r="A344" s="35" t="s">
        <v>176</v>
      </c>
      <c r="B344" s="35" t="s">
        <v>181</v>
      </c>
      <c r="C344" s="36">
        <v>44749</v>
      </c>
      <c r="D344" s="38">
        <v>44749.721678240741</v>
      </c>
      <c r="E344" s="35">
        <v>149</v>
      </c>
      <c r="F344" s="35" t="s">
        <v>182</v>
      </c>
      <c r="G344" t="str">
        <f>VLOOKUP(E344,'Record Types'!$B$8:$C$21,2,1)</f>
        <v>Device Shutdown Start</v>
      </c>
      <c r="H344" s="15">
        <f t="shared" si="25"/>
        <v>44749</v>
      </c>
      <c r="I344" s="16">
        <f t="shared" si="26"/>
        <v>44749.721134259256</v>
      </c>
      <c r="J344">
        <f t="shared" si="27"/>
        <v>144</v>
      </c>
      <c r="K344" t="str">
        <f t="shared" si="28"/>
        <v>CanOnWat/wEmpF</v>
      </c>
      <c r="L344" s="15">
        <f t="shared" si="29"/>
        <v>44749</v>
      </c>
    </row>
    <row r="345" spans="1:12" x14ac:dyDescent="0.35">
      <c r="A345" s="35" t="s">
        <v>176</v>
      </c>
      <c r="B345" s="35" t="s">
        <v>181</v>
      </c>
      <c r="C345" s="36">
        <v>44749</v>
      </c>
      <c r="D345" s="38">
        <v>44749.721134259256</v>
      </c>
      <c r="E345" s="35">
        <v>144</v>
      </c>
      <c r="F345" s="35" t="s">
        <v>183</v>
      </c>
      <c r="G345" t="str">
        <f>VLOOKUP(E345,'Record Types'!$B$8:$C$21,2,1)</f>
        <v>User Logout is Good</v>
      </c>
      <c r="H345" s="15">
        <f t="shared" si="25"/>
        <v>44749</v>
      </c>
      <c r="I345" s="16">
        <f t="shared" si="26"/>
        <v>44749.719861111109</v>
      </c>
      <c r="J345">
        <f t="shared" si="27"/>
        <v>139</v>
      </c>
      <c r="K345" t="str">
        <f t="shared" si="28"/>
        <v>CanOnWat/wEmpF,T235-ws</v>
      </c>
      <c r="L345" s="15">
        <f t="shared" si="29"/>
        <v>44749</v>
      </c>
    </row>
    <row r="346" spans="1:12" x14ac:dyDescent="0.35">
      <c r="A346" s="35" t="s">
        <v>176</v>
      </c>
      <c r="B346" s="35" t="s">
        <v>285</v>
      </c>
      <c r="C346" s="36">
        <v>44749</v>
      </c>
      <c r="D346" s="38">
        <v>44749.720625000002</v>
      </c>
      <c r="E346" s="35">
        <v>156</v>
      </c>
      <c r="F346" s="14"/>
      <c r="G346" t="str">
        <f>VLOOKUP(E346,'Record Types'!$B$8:$C$21,2,1)</f>
        <v>PowerDown Or Network Disconnect Discovered</v>
      </c>
      <c r="H346" s="15">
        <f t="shared" si="25"/>
        <v>44749</v>
      </c>
      <c r="I346" s="16">
        <f t="shared" si="26"/>
        <v>44749.720486111109</v>
      </c>
      <c r="J346">
        <f t="shared" si="27"/>
        <v>144</v>
      </c>
      <c r="K346" t="str">
        <f t="shared" si="28"/>
        <v>CanOnWat/vEmpQ</v>
      </c>
      <c r="L346" s="15">
        <f t="shared" si="29"/>
        <v>44749</v>
      </c>
    </row>
    <row r="347" spans="1:12" x14ac:dyDescent="0.35">
      <c r="A347" s="35" t="s">
        <v>176</v>
      </c>
      <c r="B347" s="35" t="s">
        <v>285</v>
      </c>
      <c r="C347" s="36">
        <v>44749</v>
      </c>
      <c r="D347" s="38">
        <v>44749.720486111109</v>
      </c>
      <c r="E347" s="35">
        <v>144</v>
      </c>
      <c r="F347" s="35" t="s">
        <v>286</v>
      </c>
      <c r="G347" t="str">
        <f>VLOOKUP(E347,'Record Types'!$B$8:$C$21,2,1)</f>
        <v>User Logout is Good</v>
      </c>
      <c r="H347" s="15">
        <f t="shared" si="25"/>
        <v>44749</v>
      </c>
      <c r="I347" s="16">
        <f t="shared" si="26"/>
        <v>44749.720092592594</v>
      </c>
      <c r="J347">
        <f t="shared" si="27"/>
        <v>139</v>
      </c>
      <c r="K347" t="str">
        <f t="shared" si="28"/>
        <v>CanOnWat/vEmpQ</v>
      </c>
      <c r="L347" s="15">
        <f t="shared" si="29"/>
        <v>44749</v>
      </c>
    </row>
    <row r="348" spans="1:12" x14ac:dyDescent="0.35">
      <c r="A348" s="35" t="s">
        <v>176</v>
      </c>
      <c r="B348" s="35" t="s">
        <v>285</v>
      </c>
      <c r="C348" s="36">
        <v>44749</v>
      </c>
      <c r="D348" s="38">
        <v>44749.720092592594</v>
      </c>
      <c r="E348" s="35">
        <v>139</v>
      </c>
      <c r="F348" s="35" t="s">
        <v>286</v>
      </c>
      <c r="G348" t="str">
        <f>VLOOKUP(E348,'Record Types'!$B$8:$C$21,2,1)</f>
        <v>User Logout Start</v>
      </c>
      <c r="H348" s="15" t="e">
        <f t="shared" si="25"/>
        <v>#N/A</v>
      </c>
      <c r="I348" s="16" t="e">
        <f t="shared" si="26"/>
        <v>#N/A</v>
      </c>
      <c r="J348" t="e">
        <f t="shared" si="27"/>
        <v>#N/A</v>
      </c>
      <c r="K348" t="e">
        <f t="shared" si="28"/>
        <v>#N/A</v>
      </c>
      <c r="L348" s="15" t="e">
        <f t="shared" si="29"/>
        <v>#N/A</v>
      </c>
    </row>
    <row r="349" spans="1:12" x14ac:dyDescent="0.35">
      <c r="A349" s="35" t="s">
        <v>176</v>
      </c>
      <c r="B349" s="35" t="s">
        <v>181</v>
      </c>
      <c r="C349" s="36">
        <v>44749</v>
      </c>
      <c r="D349" s="38">
        <v>44749.719861111109</v>
      </c>
      <c r="E349" s="35">
        <v>139</v>
      </c>
      <c r="F349" s="35" t="s">
        <v>184</v>
      </c>
      <c r="G349" t="str">
        <f>VLOOKUP(E349,'Record Types'!$B$8:$C$21,2,1)</f>
        <v>User Logout Start</v>
      </c>
      <c r="H349" s="15" t="e">
        <f t="shared" si="25"/>
        <v>#N/A</v>
      </c>
      <c r="I349" s="16" t="e">
        <f t="shared" si="26"/>
        <v>#N/A</v>
      </c>
      <c r="J349" t="e">
        <f t="shared" si="27"/>
        <v>#N/A</v>
      </c>
      <c r="K349" t="e">
        <f t="shared" si="28"/>
        <v>#N/A</v>
      </c>
      <c r="L349" s="15" t="e">
        <f t="shared" si="29"/>
        <v>#N/A</v>
      </c>
    </row>
    <row r="350" spans="1:12" x14ac:dyDescent="0.35">
      <c r="A350" s="35" t="s">
        <v>189</v>
      </c>
      <c r="B350" s="35" t="s">
        <v>205</v>
      </c>
      <c r="C350" s="36">
        <v>44749</v>
      </c>
      <c r="D350" s="38">
        <v>44749.719733796293</v>
      </c>
      <c r="E350" s="35">
        <v>156</v>
      </c>
      <c r="F350" s="14"/>
      <c r="G350" t="str">
        <f>VLOOKUP(E350,'Record Types'!$B$8:$C$21,2,1)</f>
        <v>PowerDown Or Network Disconnect Discovered</v>
      </c>
      <c r="H350" s="15">
        <f t="shared" si="25"/>
        <v>44749</v>
      </c>
      <c r="I350" s="16">
        <f t="shared" si="26"/>
        <v>44749.719606481478</v>
      </c>
      <c r="J350">
        <f t="shared" si="27"/>
        <v>144</v>
      </c>
      <c r="K350" t="str">
        <f t="shared" si="28"/>
        <v>CanOnTor/jEmpG</v>
      </c>
      <c r="L350" s="15">
        <f t="shared" si="29"/>
        <v>44749</v>
      </c>
    </row>
    <row r="351" spans="1:12" x14ac:dyDescent="0.35">
      <c r="A351" s="35" t="s">
        <v>189</v>
      </c>
      <c r="B351" s="35" t="s">
        <v>205</v>
      </c>
      <c r="C351" s="36">
        <v>44749</v>
      </c>
      <c r="D351" s="38">
        <v>44749.719606481478</v>
      </c>
      <c r="E351" s="35">
        <v>144</v>
      </c>
      <c r="F351" s="35" t="s">
        <v>207</v>
      </c>
      <c r="G351" t="str">
        <f>VLOOKUP(E351,'Record Types'!$B$8:$C$21,2,1)</f>
        <v>User Logout is Good</v>
      </c>
      <c r="H351" s="15">
        <f t="shared" si="25"/>
        <v>44749</v>
      </c>
      <c r="I351" s="16">
        <f t="shared" si="26"/>
        <v>44749.719259259262</v>
      </c>
      <c r="J351">
        <f t="shared" si="27"/>
        <v>139</v>
      </c>
      <c r="K351" t="str">
        <f t="shared" si="28"/>
        <v>CanOnTor/jEmpG</v>
      </c>
      <c r="L351" s="15">
        <f t="shared" si="29"/>
        <v>44749</v>
      </c>
    </row>
    <row r="352" spans="1:12" x14ac:dyDescent="0.35">
      <c r="A352" s="35" t="s">
        <v>189</v>
      </c>
      <c r="B352" s="35" t="s">
        <v>205</v>
      </c>
      <c r="C352" s="36">
        <v>44749</v>
      </c>
      <c r="D352" s="38">
        <v>44749.719259259262</v>
      </c>
      <c r="E352" s="35">
        <v>139</v>
      </c>
      <c r="F352" s="35" t="s">
        <v>207</v>
      </c>
      <c r="G352" t="str">
        <f>VLOOKUP(E352,'Record Types'!$B$8:$C$21,2,1)</f>
        <v>User Logout Start</v>
      </c>
      <c r="H352" s="15" t="e">
        <f t="shared" si="25"/>
        <v>#N/A</v>
      </c>
      <c r="I352" s="16" t="e">
        <f t="shared" si="26"/>
        <v>#N/A</v>
      </c>
      <c r="J352" t="e">
        <f t="shared" si="27"/>
        <v>#N/A</v>
      </c>
      <c r="K352" t="e">
        <f t="shared" si="28"/>
        <v>#N/A</v>
      </c>
      <c r="L352" s="15" t="e">
        <f t="shared" si="29"/>
        <v>#N/A</v>
      </c>
    </row>
    <row r="353" spans="1:12" x14ac:dyDescent="0.35">
      <c r="A353" s="35" t="s">
        <v>176</v>
      </c>
      <c r="B353" s="35" t="s">
        <v>215</v>
      </c>
      <c r="C353" s="36">
        <v>44749</v>
      </c>
      <c r="D353" s="38">
        <v>44749.713854166665</v>
      </c>
      <c r="E353" s="35">
        <v>156</v>
      </c>
      <c r="F353" s="14"/>
      <c r="G353" t="str">
        <f>VLOOKUP(E353,'Record Types'!$B$8:$C$21,2,1)</f>
        <v>PowerDown Or Network Disconnect Discovered</v>
      </c>
      <c r="H353" s="15">
        <f t="shared" si="25"/>
        <v>44749</v>
      </c>
      <c r="I353" s="16">
        <f t="shared" si="26"/>
        <v>44749.713692129626</v>
      </c>
      <c r="J353">
        <f t="shared" si="27"/>
        <v>151</v>
      </c>
      <c r="K353" t="str">
        <f t="shared" si="28"/>
        <v>A236-ws</v>
      </c>
      <c r="L353" s="15">
        <f t="shared" si="29"/>
        <v>44749</v>
      </c>
    </row>
    <row r="354" spans="1:12" x14ac:dyDescent="0.35">
      <c r="A354" s="35" t="s">
        <v>176</v>
      </c>
      <c r="B354" s="35" t="s">
        <v>215</v>
      </c>
      <c r="C354" s="36">
        <v>44749</v>
      </c>
      <c r="D354" s="38">
        <v>44749.713692129626</v>
      </c>
      <c r="E354" s="35">
        <v>151</v>
      </c>
      <c r="F354" s="35" t="s">
        <v>216</v>
      </c>
      <c r="G354" t="str">
        <f>VLOOKUP(E354,'Record Types'!$B$8:$C$21,2,1)</f>
        <v>Device Shutdown Finish</v>
      </c>
      <c r="H354" s="15">
        <f t="shared" si="25"/>
        <v>44749</v>
      </c>
      <c r="I354" s="16">
        <f t="shared" si="26"/>
        <v>44749.712835648148</v>
      </c>
      <c r="J354">
        <f t="shared" si="27"/>
        <v>149</v>
      </c>
      <c r="K354" t="str">
        <f t="shared" si="28"/>
        <v>A236-ws</v>
      </c>
      <c r="L354" s="15">
        <f t="shared" si="29"/>
        <v>44749</v>
      </c>
    </row>
    <row r="355" spans="1:12" x14ac:dyDescent="0.35">
      <c r="A355" s="35" t="s">
        <v>176</v>
      </c>
      <c r="B355" s="35" t="s">
        <v>215</v>
      </c>
      <c r="C355" s="36">
        <v>44749</v>
      </c>
      <c r="D355" s="38">
        <v>44749.712835648148</v>
      </c>
      <c r="E355" s="35">
        <v>149</v>
      </c>
      <c r="F355" s="35" t="s">
        <v>216</v>
      </c>
      <c r="G355" t="str">
        <f>VLOOKUP(E355,'Record Types'!$B$8:$C$21,2,1)</f>
        <v>Device Shutdown Start</v>
      </c>
      <c r="H355" s="15">
        <f t="shared" si="25"/>
        <v>44749</v>
      </c>
      <c r="I355" s="16">
        <f t="shared" si="26"/>
        <v>44749.712071759262</v>
      </c>
      <c r="J355">
        <f t="shared" si="27"/>
        <v>144</v>
      </c>
      <c r="K355" t="str">
        <f t="shared" si="28"/>
        <v>CanOnWat/jEmpG</v>
      </c>
      <c r="L355" s="15">
        <f t="shared" si="29"/>
        <v>44749</v>
      </c>
    </row>
    <row r="356" spans="1:12" x14ac:dyDescent="0.35">
      <c r="A356" s="35" t="s">
        <v>176</v>
      </c>
      <c r="B356" s="35" t="s">
        <v>215</v>
      </c>
      <c r="C356" s="36">
        <v>44749</v>
      </c>
      <c r="D356" s="38">
        <v>44749.712071759262</v>
      </c>
      <c r="E356" s="35">
        <v>144</v>
      </c>
      <c r="F356" s="35" t="s">
        <v>220</v>
      </c>
      <c r="G356" t="str">
        <f>VLOOKUP(E356,'Record Types'!$B$8:$C$21,2,1)</f>
        <v>User Logout is Good</v>
      </c>
      <c r="H356" s="15">
        <f t="shared" si="25"/>
        <v>44749</v>
      </c>
      <c r="I356" s="16">
        <f t="shared" si="26"/>
        <v>44749.711689814816</v>
      </c>
      <c r="J356">
        <f t="shared" si="27"/>
        <v>139</v>
      </c>
      <c r="K356" t="str">
        <f t="shared" si="28"/>
        <v>CanOnWat/jEmpG,A236-ws</v>
      </c>
      <c r="L356" s="15" t="e">
        <f t="shared" si="29"/>
        <v>#N/A</v>
      </c>
    </row>
    <row r="357" spans="1:12" x14ac:dyDescent="0.35">
      <c r="A357" s="35" t="s">
        <v>189</v>
      </c>
      <c r="B357" s="35" t="s">
        <v>204</v>
      </c>
      <c r="C357" s="36">
        <v>44749</v>
      </c>
      <c r="D357" s="38">
        <v>44749.712025462963</v>
      </c>
      <c r="E357" s="35">
        <v>156</v>
      </c>
      <c r="F357" s="14"/>
      <c r="G357" t="str">
        <f>VLOOKUP(E357,'Record Types'!$B$8:$C$21,2,1)</f>
        <v>PowerDown Or Network Disconnect Discovered</v>
      </c>
      <c r="H357" s="15">
        <f t="shared" si="25"/>
        <v>44749</v>
      </c>
      <c r="I357" s="16">
        <f t="shared" si="26"/>
        <v>44749.711875000001</v>
      </c>
      <c r="J357">
        <f t="shared" si="27"/>
        <v>144</v>
      </c>
      <c r="K357" t="str">
        <f t="shared" si="28"/>
        <v>CanOnTor/sEmpX</v>
      </c>
      <c r="L357" s="15">
        <f t="shared" si="29"/>
        <v>44749</v>
      </c>
    </row>
    <row r="358" spans="1:12" x14ac:dyDescent="0.35">
      <c r="A358" s="35" t="s">
        <v>189</v>
      </c>
      <c r="B358" s="35" t="s">
        <v>204</v>
      </c>
      <c r="C358" s="36">
        <v>44749</v>
      </c>
      <c r="D358" s="38">
        <v>44749.711875000001</v>
      </c>
      <c r="E358" s="35">
        <v>144</v>
      </c>
      <c r="F358" s="35" t="s">
        <v>206</v>
      </c>
      <c r="G358" t="str">
        <f>VLOOKUP(E358,'Record Types'!$B$8:$C$21,2,1)</f>
        <v>User Logout is Good</v>
      </c>
      <c r="H358" s="15">
        <f t="shared" si="25"/>
        <v>44749</v>
      </c>
      <c r="I358" s="16">
        <f t="shared" si="26"/>
        <v>44749.710601851853</v>
      </c>
      <c r="J358">
        <f t="shared" si="27"/>
        <v>139</v>
      </c>
      <c r="K358" t="str">
        <f t="shared" si="28"/>
        <v>CanOnTor/sEmpX</v>
      </c>
      <c r="L358" s="15">
        <f t="shared" si="29"/>
        <v>44749</v>
      </c>
    </row>
    <row r="359" spans="1:12" x14ac:dyDescent="0.35">
      <c r="A359" s="35" t="s">
        <v>176</v>
      </c>
      <c r="B359" s="35" t="s">
        <v>215</v>
      </c>
      <c r="C359" s="36">
        <v>44749</v>
      </c>
      <c r="D359" s="38">
        <v>44749.711689814816</v>
      </c>
      <c r="E359" s="35">
        <v>139</v>
      </c>
      <c r="F359" s="35" t="s">
        <v>224</v>
      </c>
      <c r="G359" t="str">
        <f>VLOOKUP(E359,'Record Types'!$B$8:$C$21,2,1)</f>
        <v>User Logout Start</v>
      </c>
      <c r="H359" s="15" t="e">
        <f t="shared" si="25"/>
        <v>#N/A</v>
      </c>
      <c r="I359" s="16" t="e">
        <f t="shared" si="26"/>
        <v>#N/A</v>
      </c>
      <c r="J359" t="e">
        <f t="shared" si="27"/>
        <v>#N/A</v>
      </c>
      <c r="K359" t="e">
        <f t="shared" si="28"/>
        <v>#N/A</v>
      </c>
      <c r="L359" s="15" t="e">
        <f t="shared" si="29"/>
        <v>#N/A</v>
      </c>
    </row>
    <row r="360" spans="1:12" x14ac:dyDescent="0.35">
      <c r="A360" s="35" t="s">
        <v>189</v>
      </c>
      <c r="B360" s="35" t="s">
        <v>212</v>
      </c>
      <c r="C360" s="36">
        <v>44749</v>
      </c>
      <c r="D360" s="38">
        <v>44749.711481481485</v>
      </c>
      <c r="E360" s="35">
        <v>156</v>
      </c>
      <c r="F360" s="14"/>
      <c r="G360" t="str">
        <f>VLOOKUP(E360,'Record Types'!$B$8:$C$21,2,1)</f>
        <v>PowerDown Or Network Disconnect Discovered</v>
      </c>
      <c r="H360" s="15">
        <f t="shared" si="25"/>
        <v>44749</v>
      </c>
      <c r="I360" s="16">
        <f t="shared" si="26"/>
        <v>44749.711319444446</v>
      </c>
      <c r="J360">
        <f t="shared" si="27"/>
        <v>151</v>
      </c>
      <c r="K360" t="str">
        <f t="shared" si="28"/>
        <v>F110-ws</v>
      </c>
      <c r="L360" s="15">
        <f t="shared" si="29"/>
        <v>44749</v>
      </c>
    </row>
    <row r="361" spans="1:12" x14ac:dyDescent="0.35">
      <c r="A361" s="35" t="s">
        <v>189</v>
      </c>
      <c r="B361" s="35" t="s">
        <v>212</v>
      </c>
      <c r="C361" s="36">
        <v>44749</v>
      </c>
      <c r="D361" s="38">
        <v>44749.711319444446</v>
      </c>
      <c r="E361" s="35">
        <v>151</v>
      </c>
      <c r="F361" s="35" t="s">
        <v>213</v>
      </c>
      <c r="G361" t="str">
        <f>VLOOKUP(E361,'Record Types'!$B$8:$C$21,2,1)</f>
        <v>Device Shutdown Finish</v>
      </c>
      <c r="H361" s="15">
        <f t="shared" si="25"/>
        <v>44749</v>
      </c>
      <c r="I361" s="16">
        <f t="shared" si="26"/>
        <v>44749.710486111115</v>
      </c>
      <c r="J361">
        <f t="shared" si="27"/>
        <v>149</v>
      </c>
      <c r="K361" t="str">
        <f t="shared" si="28"/>
        <v>F110-ws</v>
      </c>
      <c r="L361" s="15">
        <f t="shared" si="29"/>
        <v>44749</v>
      </c>
    </row>
    <row r="362" spans="1:12" x14ac:dyDescent="0.35">
      <c r="A362" s="35" t="s">
        <v>189</v>
      </c>
      <c r="B362" s="35" t="s">
        <v>190</v>
      </c>
      <c r="C362" s="36">
        <v>44749</v>
      </c>
      <c r="D362" s="38">
        <v>44749.711226851854</v>
      </c>
      <c r="E362" s="35">
        <v>156</v>
      </c>
      <c r="F362" s="14"/>
      <c r="G362" t="str">
        <f>VLOOKUP(E362,'Record Types'!$B$8:$C$21,2,1)</f>
        <v>PowerDown Or Network Disconnect Discovered</v>
      </c>
      <c r="H362" s="15">
        <f t="shared" si="25"/>
        <v>44749</v>
      </c>
      <c r="I362" s="16">
        <f t="shared" si="26"/>
        <v>44749.711111111108</v>
      </c>
      <c r="J362">
        <f t="shared" si="27"/>
        <v>151</v>
      </c>
      <c r="K362" t="str">
        <f t="shared" si="28"/>
        <v>T217-ws</v>
      </c>
      <c r="L362" s="15">
        <f t="shared" si="29"/>
        <v>44749</v>
      </c>
    </row>
    <row r="363" spans="1:12" x14ac:dyDescent="0.35">
      <c r="A363" s="35" t="s">
        <v>189</v>
      </c>
      <c r="B363" s="35" t="s">
        <v>190</v>
      </c>
      <c r="C363" s="36">
        <v>44749</v>
      </c>
      <c r="D363" s="38">
        <v>44749.711111111108</v>
      </c>
      <c r="E363" s="35">
        <v>151</v>
      </c>
      <c r="F363" s="35" t="s">
        <v>191</v>
      </c>
      <c r="G363" t="str">
        <f>VLOOKUP(E363,'Record Types'!$B$8:$C$21,2,1)</f>
        <v>Device Shutdown Finish</v>
      </c>
      <c r="H363" s="15">
        <f t="shared" si="25"/>
        <v>44749</v>
      </c>
      <c r="I363" s="16">
        <f t="shared" si="26"/>
        <v>44749.710844907408</v>
      </c>
      <c r="J363">
        <f t="shared" si="27"/>
        <v>149</v>
      </c>
      <c r="K363" t="str">
        <f t="shared" si="28"/>
        <v>T217-ws</v>
      </c>
      <c r="L363" s="15">
        <f t="shared" si="29"/>
        <v>44749</v>
      </c>
    </row>
    <row r="364" spans="1:12" x14ac:dyDescent="0.35">
      <c r="A364" s="35" t="s">
        <v>189</v>
      </c>
      <c r="B364" s="35" t="s">
        <v>190</v>
      </c>
      <c r="C364" s="36">
        <v>44749</v>
      </c>
      <c r="D364" s="38">
        <v>44749.710844907408</v>
      </c>
      <c r="E364" s="35">
        <v>149</v>
      </c>
      <c r="F364" s="35" t="s">
        <v>191</v>
      </c>
      <c r="G364" t="str">
        <f>VLOOKUP(E364,'Record Types'!$B$8:$C$21,2,1)</f>
        <v>Device Shutdown Start</v>
      </c>
      <c r="H364" s="15">
        <f t="shared" si="25"/>
        <v>44749</v>
      </c>
      <c r="I364" s="16">
        <f t="shared" si="26"/>
        <v>44749.710428240738</v>
      </c>
      <c r="J364">
        <f t="shared" si="27"/>
        <v>144</v>
      </c>
      <c r="K364" t="str">
        <f t="shared" si="28"/>
        <v>CanOnTor/nEmpM</v>
      </c>
      <c r="L364" s="15">
        <f t="shared" si="29"/>
        <v>44749</v>
      </c>
    </row>
    <row r="365" spans="1:12" x14ac:dyDescent="0.35">
      <c r="A365" s="35" t="s">
        <v>189</v>
      </c>
      <c r="B365" s="35" t="s">
        <v>204</v>
      </c>
      <c r="C365" s="36">
        <v>44749</v>
      </c>
      <c r="D365" s="38">
        <v>44749.710601851853</v>
      </c>
      <c r="E365" s="35">
        <v>139</v>
      </c>
      <c r="F365" s="35" t="s">
        <v>206</v>
      </c>
      <c r="G365" t="str">
        <f>VLOOKUP(E365,'Record Types'!$B$8:$C$21,2,1)</f>
        <v>User Logout Start</v>
      </c>
      <c r="H365" s="15" t="e">
        <f t="shared" si="25"/>
        <v>#N/A</v>
      </c>
      <c r="I365" s="16" t="e">
        <f t="shared" si="26"/>
        <v>#N/A</v>
      </c>
      <c r="J365" t="e">
        <f t="shared" si="27"/>
        <v>#N/A</v>
      </c>
      <c r="K365" t="e">
        <f t="shared" si="28"/>
        <v>#N/A</v>
      </c>
      <c r="L365" s="15" t="e">
        <f t="shared" si="29"/>
        <v>#N/A</v>
      </c>
    </row>
    <row r="366" spans="1:12" x14ac:dyDescent="0.35">
      <c r="A366" s="35" t="s">
        <v>189</v>
      </c>
      <c r="B366" s="35" t="s">
        <v>212</v>
      </c>
      <c r="C366" s="36">
        <v>44749</v>
      </c>
      <c r="D366" s="38">
        <v>44749.710486111115</v>
      </c>
      <c r="E366" s="35">
        <v>149</v>
      </c>
      <c r="F366" s="35" t="s">
        <v>213</v>
      </c>
      <c r="G366" t="str">
        <f>VLOOKUP(E366,'Record Types'!$B$8:$C$21,2,1)</f>
        <v>Device Shutdown Start</v>
      </c>
      <c r="H366" s="15">
        <f t="shared" si="25"/>
        <v>44749</v>
      </c>
      <c r="I366" s="16">
        <f t="shared" si="26"/>
        <v>44749.709733796299</v>
      </c>
      <c r="J366">
        <f t="shared" si="27"/>
        <v>144</v>
      </c>
      <c r="K366" t="str">
        <f t="shared" si="28"/>
        <v>CanOnTor/nEmpU</v>
      </c>
      <c r="L366" s="15">
        <f t="shared" si="29"/>
        <v>44749</v>
      </c>
    </row>
    <row r="367" spans="1:12" x14ac:dyDescent="0.35">
      <c r="A367" s="35" t="s">
        <v>189</v>
      </c>
      <c r="B367" s="35" t="s">
        <v>190</v>
      </c>
      <c r="C367" s="36">
        <v>44749</v>
      </c>
      <c r="D367" s="38">
        <v>44749.710428240738</v>
      </c>
      <c r="E367" s="35">
        <v>144</v>
      </c>
      <c r="F367" s="35" t="s">
        <v>194</v>
      </c>
      <c r="G367" t="str">
        <f>VLOOKUP(E367,'Record Types'!$B$8:$C$21,2,1)</f>
        <v>User Logout is Good</v>
      </c>
      <c r="H367" s="15">
        <f t="shared" si="25"/>
        <v>44749</v>
      </c>
      <c r="I367" s="16">
        <f t="shared" si="26"/>
        <v>44749.710023148145</v>
      </c>
      <c r="J367">
        <f t="shared" si="27"/>
        <v>139</v>
      </c>
      <c r="K367" t="str">
        <f t="shared" si="28"/>
        <v>CanOnTor/nEmpM,T217-ws</v>
      </c>
      <c r="L367" s="15">
        <f t="shared" si="29"/>
        <v>44749</v>
      </c>
    </row>
    <row r="368" spans="1:12" x14ac:dyDescent="0.35">
      <c r="A368" s="35" t="s">
        <v>189</v>
      </c>
      <c r="B368" s="35" t="s">
        <v>190</v>
      </c>
      <c r="C368" s="36">
        <v>44749</v>
      </c>
      <c r="D368" s="38">
        <v>44749.710023148145</v>
      </c>
      <c r="E368" s="35">
        <v>139</v>
      </c>
      <c r="F368" s="35" t="s">
        <v>199</v>
      </c>
      <c r="G368" t="str">
        <f>VLOOKUP(E368,'Record Types'!$B$8:$C$21,2,1)</f>
        <v>User Logout Start</v>
      </c>
      <c r="H368" s="15" t="e">
        <f t="shared" si="25"/>
        <v>#N/A</v>
      </c>
      <c r="I368" s="16" t="e">
        <f t="shared" si="26"/>
        <v>#N/A</v>
      </c>
      <c r="J368" t="e">
        <f t="shared" si="27"/>
        <v>#N/A</v>
      </c>
      <c r="K368" t="e">
        <f t="shared" si="28"/>
        <v>#N/A</v>
      </c>
      <c r="L368" s="15" t="e">
        <f t="shared" si="29"/>
        <v>#N/A</v>
      </c>
    </row>
    <row r="369" spans="1:12" x14ac:dyDescent="0.35">
      <c r="A369" s="35" t="s">
        <v>189</v>
      </c>
      <c r="B369" s="35" t="s">
        <v>212</v>
      </c>
      <c r="C369" s="36">
        <v>44749</v>
      </c>
      <c r="D369" s="38">
        <v>44749.709733796299</v>
      </c>
      <c r="E369" s="35">
        <v>144</v>
      </c>
      <c r="F369" s="35" t="s">
        <v>214</v>
      </c>
      <c r="G369" t="str">
        <f>VLOOKUP(E369,'Record Types'!$B$8:$C$21,2,1)</f>
        <v>User Logout is Good</v>
      </c>
      <c r="H369" s="15">
        <f t="shared" si="25"/>
        <v>44749</v>
      </c>
      <c r="I369" s="16">
        <f t="shared" si="26"/>
        <v>44749.709305555552</v>
      </c>
      <c r="J369">
        <f t="shared" si="27"/>
        <v>139</v>
      </c>
      <c r="K369" t="str">
        <f t="shared" si="28"/>
        <v>CanOnTor/nEmpU,F110-ws</v>
      </c>
      <c r="L369" s="15">
        <f t="shared" si="29"/>
        <v>44749</v>
      </c>
    </row>
    <row r="370" spans="1:12" x14ac:dyDescent="0.35">
      <c r="A370" s="35" t="s">
        <v>189</v>
      </c>
      <c r="B370" s="35" t="s">
        <v>212</v>
      </c>
      <c r="C370" s="36">
        <v>44749</v>
      </c>
      <c r="D370" s="38">
        <v>44749.709305555552</v>
      </c>
      <c r="E370" s="35">
        <v>139</v>
      </c>
      <c r="F370" s="35" t="s">
        <v>219</v>
      </c>
      <c r="G370" t="str">
        <f>VLOOKUP(E370,'Record Types'!$B$8:$C$21,2,1)</f>
        <v>User Logout Start</v>
      </c>
      <c r="H370" s="15" t="e">
        <f t="shared" si="25"/>
        <v>#N/A</v>
      </c>
      <c r="I370" s="16" t="e">
        <f t="shared" si="26"/>
        <v>#N/A</v>
      </c>
      <c r="J370" t="e">
        <f t="shared" si="27"/>
        <v>#N/A</v>
      </c>
      <c r="K370" t="e">
        <f t="shared" si="28"/>
        <v>#N/A</v>
      </c>
      <c r="L370" s="15">
        <f t="shared" si="29"/>
        <v>44749</v>
      </c>
    </row>
    <row r="371" spans="1:12" x14ac:dyDescent="0.35">
      <c r="A371" s="35" t="s">
        <v>176</v>
      </c>
      <c r="B371" s="35" t="s">
        <v>221</v>
      </c>
      <c r="C371" s="36">
        <v>44749</v>
      </c>
      <c r="D371" s="38">
        <v>44749.709039351852</v>
      </c>
      <c r="E371" s="35">
        <v>156</v>
      </c>
      <c r="F371" s="14"/>
      <c r="G371" t="str">
        <f>VLOOKUP(E371,'Record Types'!$B$8:$C$21,2,1)</f>
        <v>PowerDown Or Network Disconnect Discovered</v>
      </c>
      <c r="H371" s="15">
        <f t="shared" si="25"/>
        <v>44749</v>
      </c>
      <c r="I371" s="16">
        <f t="shared" si="26"/>
        <v>44749.708912037036</v>
      </c>
      <c r="J371">
        <f t="shared" si="27"/>
        <v>144</v>
      </c>
      <c r="K371" t="str">
        <f t="shared" si="28"/>
        <v>CanOnWat/xEmpH</v>
      </c>
      <c r="L371" s="15">
        <f t="shared" si="29"/>
        <v>44749</v>
      </c>
    </row>
    <row r="372" spans="1:12" x14ac:dyDescent="0.35">
      <c r="A372" s="35" t="s">
        <v>176</v>
      </c>
      <c r="B372" s="35" t="s">
        <v>221</v>
      </c>
      <c r="C372" s="36">
        <v>44749</v>
      </c>
      <c r="D372" s="38">
        <v>44749.708912037036</v>
      </c>
      <c r="E372" s="35">
        <v>144</v>
      </c>
      <c r="F372" s="35" t="s">
        <v>187</v>
      </c>
      <c r="G372" t="str">
        <f>VLOOKUP(E372,'Record Types'!$B$8:$C$21,2,1)</f>
        <v>User Logout is Good</v>
      </c>
      <c r="H372" s="15">
        <f t="shared" si="25"/>
        <v>44749</v>
      </c>
      <c r="I372" s="16">
        <f t="shared" si="26"/>
        <v>44749.708460648151</v>
      </c>
      <c r="J372">
        <f t="shared" si="27"/>
        <v>139</v>
      </c>
      <c r="K372" t="str">
        <f t="shared" si="28"/>
        <v>CanOnWat/xEmpH</v>
      </c>
      <c r="L372" s="15" t="e">
        <f t="shared" si="29"/>
        <v>#N/A</v>
      </c>
    </row>
    <row r="373" spans="1:12" x14ac:dyDescent="0.35">
      <c r="A373" s="35" t="s">
        <v>176</v>
      </c>
      <c r="B373" s="35" t="s">
        <v>192</v>
      </c>
      <c r="C373" s="36">
        <v>44749</v>
      </c>
      <c r="D373" s="38">
        <v>44749.708784722221</v>
      </c>
      <c r="E373" s="35">
        <v>156</v>
      </c>
      <c r="F373" s="14"/>
      <c r="G373" t="str">
        <f>VLOOKUP(E373,'Record Types'!$B$8:$C$21,2,1)</f>
        <v>PowerDown Or Network Disconnect Discovered</v>
      </c>
      <c r="H373" s="15">
        <f t="shared" si="25"/>
        <v>44749</v>
      </c>
      <c r="I373" s="16">
        <f t="shared" si="26"/>
        <v>44749.708634259259</v>
      </c>
      <c r="J373">
        <f t="shared" si="27"/>
        <v>151</v>
      </c>
      <c r="K373" t="str">
        <f t="shared" si="28"/>
        <v>S226-ws</v>
      </c>
      <c r="L373" s="15">
        <f t="shared" si="29"/>
        <v>44749</v>
      </c>
    </row>
    <row r="374" spans="1:12" x14ac:dyDescent="0.35">
      <c r="A374" s="35" t="s">
        <v>176</v>
      </c>
      <c r="B374" s="35" t="s">
        <v>192</v>
      </c>
      <c r="C374" s="36">
        <v>44749</v>
      </c>
      <c r="D374" s="38">
        <v>44749.708634259259</v>
      </c>
      <c r="E374" s="35">
        <v>151</v>
      </c>
      <c r="F374" s="35" t="s">
        <v>193</v>
      </c>
      <c r="G374" t="str">
        <f>VLOOKUP(E374,'Record Types'!$B$8:$C$21,2,1)</f>
        <v>Device Shutdown Finish</v>
      </c>
      <c r="H374" s="15">
        <f t="shared" si="25"/>
        <v>44749</v>
      </c>
      <c r="I374" s="16">
        <f t="shared" si="26"/>
        <v>44749.708020833335</v>
      </c>
      <c r="J374">
        <f t="shared" si="27"/>
        <v>149</v>
      </c>
      <c r="K374" t="str">
        <f t="shared" si="28"/>
        <v>S226-ws</v>
      </c>
      <c r="L374" s="15">
        <f t="shared" si="29"/>
        <v>44749</v>
      </c>
    </row>
    <row r="375" spans="1:12" x14ac:dyDescent="0.35">
      <c r="A375" s="35" t="s">
        <v>189</v>
      </c>
      <c r="B375" s="35" t="s">
        <v>225</v>
      </c>
      <c r="C375" s="36">
        <v>44749</v>
      </c>
      <c r="D375" s="38">
        <v>44749.708460648151</v>
      </c>
      <c r="E375" s="35">
        <v>156</v>
      </c>
      <c r="F375" s="14"/>
      <c r="G375" t="str">
        <f>VLOOKUP(E375,'Record Types'!$B$8:$C$21,2,1)</f>
        <v>PowerDown Or Network Disconnect Discovered</v>
      </c>
      <c r="H375" s="15">
        <f t="shared" si="25"/>
        <v>44749</v>
      </c>
      <c r="I375" s="16">
        <f t="shared" si="26"/>
        <v>44749.708310185182</v>
      </c>
      <c r="J375">
        <f t="shared" si="27"/>
        <v>151</v>
      </c>
      <c r="K375" t="str">
        <f t="shared" si="28"/>
        <v>Y132-ws</v>
      </c>
      <c r="L375" s="15">
        <f t="shared" si="29"/>
        <v>44749</v>
      </c>
    </row>
    <row r="376" spans="1:12" x14ac:dyDescent="0.35">
      <c r="A376" s="35" t="s">
        <v>176</v>
      </c>
      <c r="B376" s="35" t="s">
        <v>221</v>
      </c>
      <c r="C376" s="36">
        <v>44749</v>
      </c>
      <c r="D376" s="38">
        <v>44749.708460648151</v>
      </c>
      <c r="E376" s="35">
        <v>139</v>
      </c>
      <c r="F376" s="35" t="s">
        <v>187</v>
      </c>
      <c r="G376" t="str">
        <f>VLOOKUP(E376,'Record Types'!$B$8:$C$21,2,1)</f>
        <v>User Logout Start</v>
      </c>
      <c r="H376" s="15" t="e">
        <f t="shared" si="25"/>
        <v>#N/A</v>
      </c>
      <c r="I376" s="16" t="e">
        <f t="shared" si="26"/>
        <v>#N/A</v>
      </c>
      <c r="J376" t="e">
        <f t="shared" si="27"/>
        <v>#N/A</v>
      </c>
      <c r="K376" t="e">
        <f t="shared" si="28"/>
        <v>#N/A</v>
      </c>
      <c r="L376" s="15" t="e">
        <f t="shared" si="29"/>
        <v>#N/A</v>
      </c>
    </row>
    <row r="377" spans="1:12" x14ac:dyDescent="0.35">
      <c r="A377" s="35" t="s">
        <v>189</v>
      </c>
      <c r="B377" s="35" t="s">
        <v>225</v>
      </c>
      <c r="C377" s="36">
        <v>44749</v>
      </c>
      <c r="D377" s="38">
        <v>44749.708310185182</v>
      </c>
      <c r="E377" s="35">
        <v>151</v>
      </c>
      <c r="F377" s="35" t="s">
        <v>226</v>
      </c>
      <c r="G377" t="str">
        <f>VLOOKUP(E377,'Record Types'!$B$8:$C$21,2,1)</f>
        <v>Device Shutdown Finish</v>
      </c>
      <c r="H377" s="15">
        <f t="shared" si="25"/>
        <v>44749</v>
      </c>
      <c r="I377" s="16">
        <f t="shared" si="26"/>
        <v>44749.707662037035</v>
      </c>
      <c r="J377">
        <f t="shared" si="27"/>
        <v>149</v>
      </c>
      <c r="K377" t="str">
        <f t="shared" si="28"/>
        <v>Y132-ws</v>
      </c>
      <c r="L377" s="15">
        <f t="shared" si="29"/>
        <v>44749</v>
      </c>
    </row>
    <row r="378" spans="1:12" x14ac:dyDescent="0.35">
      <c r="A378" s="35" t="s">
        <v>176</v>
      </c>
      <c r="B378" s="35" t="s">
        <v>192</v>
      </c>
      <c r="C378" s="36">
        <v>44749</v>
      </c>
      <c r="D378" s="38">
        <v>44749.708020833335</v>
      </c>
      <c r="E378" s="35">
        <v>149</v>
      </c>
      <c r="F378" s="35" t="s">
        <v>193</v>
      </c>
      <c r="G378" t="str">
        <f>VLOOKUP(E378,'Record Types'!$B$8:$C$21,2,1)</f>
        <v>Device Shutdown Start</v>
      </c>
      <c r="H378" s="15">
        <f t="shared" si="25"/>
        <v>44749</v>
      </c>
      <c r="I378" s="16">
        <f t="shared" si="26"/>
        <v>44749.70722222222</v>
      </c>
      <c r="J378">
        <f t="shared" si="27"/>
        <v>144</v>
      </c>
      <c r="K378" t="str">
        <f t="shared" si="28"/>
        <v>CanOnWat/jEmpB</v>
      </c>
      <c r="L378" s="15">
        <f t="shared" si="29"/>
        <v>44749</v>
      </c>
    </row>
    <row r="379" spans="1:12" x14ac:dyDescent="0.35">
      <c r="A379" s="35" t="s">
        <v>189</v>
      </c>
      <c r="B379" s="35" t="s">
        <v>225</v>
      </c>
      <c r="C379" s="36">
        <v>44749</v>
      </c>
      <c r="D379" s="38">
        <v>44749.707662037035</v>
      </c>
      <c r="E379" s="35">
        <v>149</v>
      </c>
      <c r="F379" s="35" t="s">
        <v>226</v>
      </c>
      <c r="G379" t="str">
        <f>VLOOKUP(E379,'Record Types'!$B$8:$C$21,2,1)</f>
        <v>Device Shutdown Start</v>
      </c>
      <c r="H379" s="15">
        <f t="shared" si="25"/>
        <v>44749</v>
      </c>
      <c r="I379" s="16">
        <f t="shared" si="26"/>
        <v>44749.707025462965</v>
      </c>
      <c r="J379">
        <f t="shared" si="27"/>
        <v>144</v>
      </c>
      <c r="K379" t="str">
        <f t="shared" si="28"/>
        <v>CanOnTor/qEmpD</v>
      </c>
      <c r="L379" s="15">
        <f t="shared" si="29"/>
        <v>44749</v>
      </c>
    </row>
    <row r="380" spans="1:12" x14ac:dyDescent="0.35">
      <c r="A380" s="35" t="s">
        <v>176</v>
      </c>
      <c r="B380" s="35" t="s">
        <v>192</v>
      </c>
      <c r="C380" s="36">
        <v>44749</v>
      </c>
      <c r="D380" s="38">
        <v>44749.70722222222</v>
      </c>
      <c r="E380" s="35">
        <v>144</v>
      </c>
      <c r="F380" s="35" t="s">
        <v>195</v>
      </c>
      <c r="G380" t="str">
        <f>VLOOKUP(E380,'Record Types'!$B$8:$C$21,2,1)</f>
        <v>User Logout is Good</v>
      </c>
      <c r="H380" s="15">
        <f t="shared" si="25"/>
        <v>44749</v>
      </c>
      <c r="I380" s="16">
        <f t="shared" si="26"/>
        <v>44749.706863425927</v>
      </c>
      <c r="J380">
        <f t="shared" si="27"/>
        <v>139</v>
      </c>
      <c r="K380" t="str">
        <f t="shared" si="28"/>
        <v>CanOnWat/jEmpB,S226-ws</v>
      </c>
      <c r="L380" s="15">
        <f t="shared" si="29"/>
        <v>44749</v>
      </c>
    </row>
    <row r="381" spans="1:12" x14ac:dyDescent="0.35">
      <c r="A381" s="35" t="s">
        <v>189</v>
      </c>
      <c r="B381" s="35" t="s">
        <v>225</v>
      </c>
      <c r="C381" s="36">
        <v>44749</v>
      </c>
      <c r="D381" s="38">
        <v>44749.707025462965</v>
      </c>
      <c r="E381" s="35">
        <v>144</v>
      </c>
      <c r="F381" s="35" t="s">
        <v>227</v>
      </c>
      <c r="G381" t="str">
        <f>VLOOKUP(E381,'Record Types'!$B$8:$C$21,2,1)</f>
        <v>User Logout is Good</v>
      </c>
      <c r="H381" s="15">
        <f t="shared" si="25"/>
        <v>44749</v>
      </c>
      <c r="I381" s="16">
        <f t="shared" si="26"/>
        <v>44749.705763888887</v>
      </c>
      <c r="J381">
        <f t="shared" si="27"/>
        <v>139</v>
      </c>
      <c r="K381" t="str">
        <f t="shared" si="28"/>
        <v>CanOnTor/qEmpD,Y132-ws</v>
      </c>
      <c r="L381" s="15">
        <f t="shared" si="29"/>
        <v>44749</v>
      </c>
    </row>
    <row r="382" spans="1:12" x14ac:dyDescent="0.35">
      <c r="A382" s="35" t="s">
        <v>176</v>
      </c>
      <c r="B382" s="35" t="s">
        <v>192</v>
      </c>
      <c r="C382" s="36">
        <v>44749</v>
      </c>
      <c r="D382" s="38">
        <v>44749.706863425927</v>
      </c>
      <c r="E382" s="35">
        <v>139</v>
      </c>
      <c r="F382" s="35" t="s">
        <v>197</v>
      </c>
      <c r="G382" t="str">
        <f>VLOOKUP(E382,'Record Types'!$B$8:$C$21,2,1)</f>
        <v>User Logout Start</v>
      </c>
      <c r="H382" s="15" t="e">
        <f t="shared" si="25"/>
        <v>#N/A</v>
      </c>
      <c r="I382" s="16" t="e">
        <f t="shared" si="26"/>
        <v>#N/A</v>
      </c>
      <c r="J382" t="e">
        <f t="shared" si="27"/>
        <v>#N/A</v>
      </c>
      <c r="K382" t="e">
        <f t="shared" si="28"/>
        <v>#N/A</v>
      </c>
      <c r="L382" s="15">
        <f t="shared" si="29"/>
        <v>44749</v>
      </c>
    </row>
    <row r="383" spans="1:12" x14ac:dyDescent="0.35">
      <c r="A383" s="35" t="s">
        <v>176</v>
      </c>
      <c r="B383" s="35" t="s">
        <v>235</v>
      </c>
      <c r="C383" s="36">
        <v>44749</v>
      </c>
      <c r="D383" s="38">
        <v>44749.706226851849</v>
      </c>
      <c r="E383" s="35">
        <v>156</v>
      </c>
      <c r="F383" s="14"/>
      <c r="G383" t="str">
        <f>VLOOKUP(E383,'Record Types'!$B$8:$C$21,2,1)</f>
        <v>PowerDown Or Network Disconnect Discovered</v>
      </c>
      <c r="H383" s="15">
        <f t="shared" si="25"/>
        <v>44749</v>
      </c>
      <c r="I383" s="16">
        <f t="shared" si="26"/>
        <v>44749.706099537034</v>
      </c>
      <c r="J383">
        <f t="shared" si="27"/>
        <v>151</v>
      </c>
      <c r="K383" t="str">
        <f t="shared" si="28"/>
        <v>F184-ws</v>
      </c>
      <c r="L383" s="15">
        <f t="shared" si="29"/>
        <v>44749</v>
      </c>
    </row>
    <row r="384" spans="1:12" x14ac:dyDescent="0.35">
      <c r="A384" s="35" t="s">
        <v>176</v>
      </c>
      <c r="B384" s="35" t="s">
        <v>235</v>
      </c>
      <c r="C384" s="36">
        <v>44749</v>
      </c>
      <c r="D384" s="38">
        <v>44749.706099537034</v>
      </c>
      <c r="E384" s="35">
        <v>151</v>
      </c>
      <c r="F384" s="35" t="s">
        <v>236</v>
      </c>
      <c r="G384" t="str">
        <f>VLOOKUP(E384,'Record Types'!$B$8:$C$21,2,1)</f>
        <v>Device Shutdown Finish</v>
      </c>
      <c r="H384" s="15">
        <f t="shared" si="25"/>
        <v>44749</v>
      </c>
      <c r="I384" s="16">
        <f t="shared" si="26"/>
        <v>44749.70579861111</v>
      </c>
      <c r="J384">
        <f t="shared" si="27"/>
        <v>149</v>
      </c>
      <c r="K384" t="str">
        <f t="shared" si="28"/>
        <v>F184-ws</v>
      </c>
      <c r="L384" s="15">
        <f t="shared" si="29"/>
        <v>44749</v>
      </c>
    </row>
    <row r="385" spans="1:12" x14ac:dyDescent="0.35">
      <c r="A385" s="35" t="s">
        <v>176</v>
      </c>
      <c r="B385" s="35" t="s">
        <v>235</v>
      </c>
      <c r="C385" s="36">
        <v>44749</v>
      </c>
      <c r="D385" s="38">
        <v>44749.70579861111</v>
      </c>
      <c r="E385" s="35">
        <v>149</v>
      </c>
      <c r="F385" s="35" t="s">
        <v>236</v>
      </c>
      <c r="G385" t="str">
        <f>VLOOKUP(E385,'Record Types'!$B$8:$C$21,2,1)</f>
        <v>Device Shutdown Start</v>
      </c>
      <c r="H385" s="15">
        <f t="shared" si="25"/>
        <v>44749</v>
      </c>
      <c r="I385" s="16">
        <f t="shared" si="26"/>
        <v>44749.705370370371</v>
      </c>
      <c r="J385">
        <f t="shared" si="27"/>
        <v>144</v>
      </c>
      <c r="K385" t="str">
        <f t="shared" si="28"/>
        <v>CanOnWat/hEmpW</v>
      </c>
      <c r="L385" s="15">
        <f t="shared" si="29"/>
        <v>44749</v>
      </c>
    </row>
    <row r="386" spans="1:12" x14ac:dyDescent="0.35">
      <c r="A386" s="35" t="s">
        <v>189</v>
      </c>
      <c r="B386" s="35" t="s">
        <v>225</v>
      </c>
      <c r="C386" s="36">
        <v>44749</v>
      </c>
      <c r="D386" s="38">
        <v>44749.705763888887</v>
      </c>
      <c r="E386" s="35">
        <v>139</v>
      </c>
      <c r="F386" s="35" t="s">
        <v>228</v>
      </c>
      <c r="G386" t="str">
        <f>VLOOKUP(E386,'Record Types'!$B$8:$C$21,2,1)</f>
        <v>User Logout Start</v>
      </c>
      <c r="H386" s="15" t="e">
        <f t="shared" si="25"/>
        <v>#N/A</v>
      </c>
      <c r="I386" s="16" t="e">
        <f t="shared" si="26"/>
        <v>#N/A</v>
      </c>
      <c r="J386" t="e">
        <f t="shared" si="27"/>
        <v>#N/A</v>
      </c>
      <c r="K386" t="e">
        <f t="shared" si="28"/>
        <v>#N/A</v>
      </c>
      <c r="L386" s="15">
        <f t="shared" si="29"/>
        <v>44749</v>
      </c>
    </row>
    <row r="387" spans="1:12" x14ac:dyDescent="0.35">
      <c r="A387" s="35" t="s">
        <v>176</v>
      </c>
      <c r="B387" s="35" t="s">
        <v>235</v>
      </c>
      <c r="C387" s="36">
        <v>44749</v>
      </c>
      <c r="D387" s="38">
        <v>44749.705370370371</v>
      </c>
      <c r="E387" s="35">
        <v>144</v>
      </c>
      <c r="F387" s="35" t="s">
        <v>238</v>
      </c>
      <c r="G387" t="str">
        <f>VLOOKUP(E387,'Record Types'!$B$8:$C$21,2,1)</f>
        <v>User Logout is Good</v>
      </c>
      <c r="H387" s="15">
        <f t="shared" si="25"/>
        <v>44749</v>
      </c>
      <c r="I387" s="16">
        <f t="shared" si="26"/>
        <v>44749.704976851855</v>
      </c>
      <c r="J387">
        <f t="shared" si="27"/>
        <v>139</v>
      </c>
      <c r="K387" t="str">
        <f t="shared" si="28"/>
        <v>CanOnWat/hEmpW,F184-ws</v>
      </c>
      <c r="L387" s="15">
        <f t="shared" si="29"/>
        <v>44749</v>
      </c>
    </row>
    <row r="388" spans="1:12" x14ac:dyDescent="0.35">
      <c r="A388" s="35" t="s">
        <v>176</v>
      </c>
      <c r="B388" s="35" t="s">
        <v>235</v>
      </c>
      <c r="C388" s="36">
        <v>44749</v>
      </c>
      <c r="D388" s="38">
        <v>44749.704976851855</v>
      </c>
      <c r="E388" s="35">
        <v>139</v>
      </c>
      <c r="F388" s="35" t="s">
        <v>239</v>
      </c>
      <c r="G388" t="str">
        <f>VLOOKUP(E388,'Record Types'!$B$8:$C$21,2,1)</f>
        <v>User Logout Start</v>
      </c>
      <c r="H388" s="15" t="e">
        <f t="shared" si="25"/>
        <v>#N/A</v>
      </c>
      <c r="I388" s="16" t="e">
        <f t="shared" si="26"/>
        <v>#N/A</v>
      </c>
      <c r="J388" t="e">
        <f t="shared" si="27"/>
        <v>#N/A</v>
      </c>
      <c r="K388" t="e">
        <f t="shared" si="28"/>
        <v>#N/A</v>
      </c>
      <c r="L388" s="15" t="e">
        <f t="shared" si="29"/>
        <v>#N/A</v>
      </c>
    </row>
    <row r="389" spans="1:12" x14ac:dyDescent="0.35">
      <c r="A389" s="35" t="s">
        <v>176</v>
      </c>
      <c r="B389" s="35" t="s">
        <v>229</v>
      </c>
      <c r="C389" s="36">
        <v>44749</v>
      </c>
      <c r="D389" s="38">
        <v>44749.704687500001</v>
      </c>
      <c r="E389" s="35">
        <v>156</v>
      </c>
      <c r="F389" s="14"/>
      <c r="G389" t="str">
        <f>VLOOKUP(E389,'Record Types'!$B$8:$C$21,2,1)</f>
        <v>PowerDown Or Network Disconnect Discovered</v>
      </c>
      <c r="H389" s="15">
        <f t="shared" si="25"/>
        <v>44749</v>
      </c>
      <c r="I389" s="16">
        <f t="shared" si="26"/>
        <v>44749.704571759263</v>
      </c>
      <c r="J389">
        <f t="shared" si="27"/>
        <v>151</v>
      </c>
      <c r="K389" t="str">
        <f t="shared" si="28"/>
        <v>F182-ws</v>
      </c>
      <c r="L389" s="15">
        <f t="shared" si="29"/>
        <v>44749</v>
      </c>
    </row>
    <row r="390" spans="1:12" x14ac:dyDescent="0.35">
      <c r="A390" s="35" t="s">
        <v>176</v>
      </c>
      <c r="B390" s="35" t="s">
        <v>229</v>
      </c>
      <c r="C390" s="36">
        <v>44749</v>
      </c>
      <c r="D390" s="38">
        <v>44749.704571759263</v>
      </c>
      <c r="E390" s="35">
        <v>151</v>
      </c>
      <c r="F390" s="35" t="s">
        <v>230</v>
      </c>
      <c r="G390" t="str">
        <f>VLOOKUP(E390,'Record Types'!$B$8:$C$21,2,1)</f>
        <v>Device Shutdown Finish</v>
      </c>
      <c r="H390" s="15">
        <f t="shared" si="25"/>
        <v>44749</v>
      </c>
      <c r="I390" s="16">
        <f t="shared" si="26"/>
        <v>44749.704108796293</v>
      </c>
      <c r="J390">
        <f t="shared" si="27"/>
        <v>149</v>
      </c>
      <c r="K390" t="str">
        <f t="shared" si="28"/>
        <v>F182-ws</v>
      </c>
      <c r="L390" s="15">
        <f t="shared" si="29"/>
        <v>44749</v>
      </c>
    </row>
    <row r="391" spans="1:12" x14ac:dyDescent="0.35">
      <c r="A391" s="35" t="s">
        <v>176</v>
      </c>
      <c r="B391" s="35" t="s">
        <v>229</v>
      </c>
      <c r="C391" s="36">
        <v>44749</v>
      </c>
      <c r="D391" s="38">
        <v>44749.704108796293</v>
      </c>
      <c r="E391" s="35">
        <v>149</v>
      </c>
      <c r="F391" s="35" t="s">
        <v>230</v>
      </c>
      <c r="G391" t="str">
        <f>VLOOKUP(E391,'Record Types'!$B$8:$C$21,2,1)</f>
        <v>Device Shutdown Start</v>
      </c>
      <c r="H391" s="15">
        <f t="shared" si="25"/>
        <v>44749</v>
      </c>
      <c r="I391" s="16">
        <f t="shared" si="26"/>
        <v>44749.703194444446</v>
      </c>
      <c r="J391">
        <f t="shared" si="27"/>
        <v>144</v>
      </c>
      <c r="K391" t="str">
        <f t="shared" si="28"/>
        <v>CanOnWat/pEmpL</v>
      </c>
      <c r="L391" s="15">
        <f t="shared" si="29"/>
        <v>44749</v>
      </c>
    </row>
    <row r="392" spans="1:12" x14ac:dyDescent="0.35">
      <c r="A392" s="35" t="s">
        <v>176</v>
      </c>
      <c r="B392" s="35" t="s">
        <v>229</v>
      </c>
      <c r="C392" s="36">
        <v>44749</v>
      </c>
      <c r="D392" s="38">
        <v>44749.703194444446</v>
      </c>
      <c r="E392" s="35">
        <v>144</v>
      </c>
      <c r="F392" s="35" t="s">
        <v>233</v>
      </c>
      <c r="G392" t="str">
        <f>VLOOKUP(E392,'Record Types'!$B$8:$C$21,2,1)</f>
        <v>User Logout is Good</v>
      </c>
      <c r="H392" s="15">
        <f t="shared" si="25"/>
        <v>44749</v>
      </c>
      <c r="I392" s="16">
        <f t="shared" si="26"/>
        <v>44749.701828703706</v>
      </c>
      <c r="J392">
        <f t="shared" si="27"/>
        <v>139</v>
      </c>
      <c r="K392" t="str">
        <f t="shared" si="28"/>
        <v>CanOnWat/pEmpL,F182-ws</v>
      </c>
      <c r="L392" s="15">
        <f t="shared" si="29"/>
        <v>44749</v>
      </c>
    </row>
    <row r="393" spans="1:12" x14ac:dyDescent="0.35">
      <c r="A393" s="35" t="s">
        <v>176</v>
      </c>
      <c r="B393" s="35" t="s">
        <v>229</v>
      </c>
      <c r="C393" s="36">
        <v>44749</v>
      </c>
      <c r="D393" s="38">
        <v>44749.701828703706</v>
      </c>
      <c r="E393" s="35">
        <v>139</v>
      </c>
      <c r="F393" s="35" t="s">
        <v>234</v>
      </c>
      <c r="G393" t="str">
        <f>VLOOKUP(E393,'Record Types'!$B$8:$C$21,2,1)</f>
        <v>User Logout Start</v>
      </c>
      <c r="H393" s="15" t="e">
        <f t="shared" si="25"/>
        <v>#N/A</v>
      </c>
      <c r="I393" s="16" t="e">
        <f t="shared" si="26"/>
        <v>#N/A</v>
      </c>
      <c r="J393" t="e">
        <f t="shared" si="27"/>
        <v>#N/A</v>
      </c>
      <c r="K393" t="e">
        <f t="shared" si="28"/>
        <v>#N/A</v>
      </c>
      <c r="L393" s="15">
        <f t="shared" si="29"/>
        <v>44749</v>
      </c>
    </row>
    <row r="394" spans="1:12" x14ac:dyDescent="0.35">
      <c r="A394" s="35" t="s">
        <v>176</v>
      </c>
      <c r="B394" s="35" t="s">
        <v>240</v>
      </c>
      <c r="C394" s="36">
        <v>44749</v>
      </c>
      <c r="D394" s="38">
        <v>44749.699166666665</v>
      </c>
      <c r="E394" s="35">
        <v>156</v>
      </c>
      <c r="F394" s="14"/>
      <c r="G394" t="str">
        <f>VLOOKUP(E394,'Record Types'!$B$8:$C$21,2,1)</f>
        <v>PowerDown Or Network Disconnect Discovered</v>
      </c>
      <c r="H394" s="15">
        <f t="shared" si="25"/>
        <v>44749</v>
      </c>
      <c r="I394" s="16">
        <f t="shared" si="26"/>
        <v>44749.69902777778</v>
      </c>
      <c r="J394">
        <f t="shared" si="27"/>
        <v>151</v>
      </c>
      <c r="K394" t="str">
        <f t="shared" si="28"/>
        <v>V175-ws</v>
      </c>
      <c r="L394" s="15">
        <f t="shared" si="29"/>
        <v>44749</v>
      </c>
    </row>
    <row r="395" spans="1:12" x14ac:dyDescent="0.35">
      <c r="A395" s="35" t="s">
        <v>176</v>
      </c>
      <c r="B395" s="35" t="s">
        <v>208</v>
      </c>
      <c r="C395" s="36">
        <v>44749</v>
      </c>
      <c r="D395" s="38">
        <v>44749.699074074073</v>
      </c>
      <c r="E395" s="35">
        <v>156</v>
      </c>
      <c r="F395" s="14"/>
      <c r="G395" t="str">
        <f>VLOOKUP(E395,'Record Types'!$B$8:$C$21,2,1)</f>
        <v>PowerDown Or Network Disconnect Discovered</v>
      </c>
      <c r="H395" s="15">
        <f t="shared" si="25"/>
        <v>44749</v>
      </c>
      <c r="I395" s="16">
        <f t="shared" si="26"/>
        <v>44749.698923611111</v>
      </c>
      <c r="J395">
        <f t="shared" si="27"/>
        <v>151</v>
      </c>
      <c r="K395" t="str">
        <f t="shared" si="28"/>
        <v>A182-ws</v>
      </c>
      <c r="L395" s="15">
        <f t="shared" si="29"/>
        <v>44749</v>
      </c>
    </row>
    <row r="396" spans="1:12" x14ac:dyDescent="0.35">
      <c r="A396" s="35" t="s">
        <v>176</v>
      </c>
      <c r="B396" s="35" t="s">
        <v>240</v>
      </c>
      <c r="C396" s="36">
        <v>44749</v>
      </c>
      <c r="D396" s="38">
        <v>44749.69902777778</v>
      </c>
      <c r="E396" s="35">
        <v>151</v>
      </c>
      <c r="F396" s="35" t="s">
        <v>241</v>
      </c>
      <c r="G396" t="str">
        <f>VLOOKUP(E396,'Record Types'!$B$8:$C$21,2,1)</f>
        <v>Device Shutdown Finish</v>
      </c>
      <c r="H396" s="15">
        <f t="shared" ref="H396:H459" si="30">VLOOKUP(B396,B397:C408,2,FALSE)</f>
        <v>44749</v>
      </c>
      <c r="I396" s="16">
        <f t="shared" ref="I396:I459" si="31">VLOOKUP(B396,B397:D408,3,FALSE)</f>
        <v>44749.698113425926</v>
      </c>
      <c r="J396">
        <f t="shared" ref="J396:J459" si="32">VLOOKUP(B396,B397:E405,4,FALSE)</f>
        <v>149</v>
      </c>
      <c r="K396" t="str">
        <f t="shared" ref="K396:K459" si="33">VLOOKUP(B396,B397:F408,5,FALSE)</f>
        <v>V175-ws</v>
      </c>
      <c r="L396" s="15" t="e">
        <f t="shared" ref="L396:L459" si="34">VLOOKUP(B396,B397:C406,2,TRUE)</f>
        <v>#N/A</v>
      </c>
    </row>
    <row r="397" spans="1:12" x14ac:dyDescent="0.35">
      <c r="A397" s="35" t="s">
        <v>176</v>
      </c>
      <c r="B397" s="35" t="s">
        <v>208</v>
      </c>
      <c r="C397" s="36">
        <v>44749</v>
      </c>
      <c r="D397" s="38">
        <v>44749.698923611111</v>
      </c>
      <c r="E397" s="35">
        <v>151</v>
      </c>
      <c r="F397" s="35" t="s">
        <v>209</v>
      </c>
      <c r="G397" t="str">
        <f>VLOOKUP(E397,'Record Types'!$B$8:$C$21,2,1)</f>
        <v>Device Shutdown Finish</v>
      </c>
      <c r="H397" s="15">
        <f t="shared" si="30"/>
        <v>44749</v>
      </c>
      <c r="I397" s="16">
        <f t="shared" si="31"/>
        <v>44749.69840277778</v>
      </c>
      <c r="J397">
        <f t="shared" si="32"/>
        <v>149</v>
      </c>
      <c r="K397" t="str">
        <f t="shared" si="33"/>
        <v>A182-ws</v>
      </c>
      <c r="L397" s="15">
        <f t="shared" si="34"/>
        <v>44749</v>
      </c>
    </row>
    <row r="398" spans="1:12" x14ac:dyDescent="0.35">
      <c r="A398" s="35" t="s">
        <v>176</v>
      </c>
      <c r="B398" s="35" t="s">
        <v>208</v>
      </c>
      <c r="C398" s="36">
        <v>44749</v>
      </c>
      <c r="D398" s="38">
        <v>44749.69840277778</v>
      </c>
      <c r="E398" s="35">
        <v>149</v>
      </c>
      <c r="F398" s="35" t="s">
        <v>209</v>
      </c>
      <c r="G398" t="str">
        <f>VLOOKUP(E398,'Record Types'!$B$8:$C$21,2,1)</f>
        <v>Device Shutdown Start</v>
      </c>
      <c r="H398" s="15">
        <f t="shared" si="30"/>
        <v>44749</v>
      </c>
      <c r="I398" s="16">
        <f t="shared" si="31"/>
        <v>44749.697905092595</v>
      </c>
      <c r="J398">
        <f t="shared" si="32"/>
        <v>144</v>
      </c>
      <c r="K398" t="str">
        <f t="shared" si="33"/>
        <v>CanOnWat/sEmpX</v>
      </c>
      <c r="L398" s="15">
        <f t="shared" si="34"/>
        <v>44749</v>
      </c>
    </row>
    <row r="399" spans="1:12" x14ac:dyDescent="0.35">
      <c r="A399" s="35" t="s">
        <v>189</v>
      </c>
      <c r="B399" s="35" t="s">
        <v>217</v>
      </c>
      <c r="C399" s="36">
        <v>44749</v>
      </c>
      <c r="D399" s="38">
        <v>44749.698287037034</v>
      </c>
      <c r="E399" s="35">
        <v>156</v>
      </c>
      <c r="F399" s="14"/>
      <c r="G399" t="str">
        <f>VLOOKUP(E399,'Record Types'!$B$8:$C$21,2,1)</f>
        <v>PowerDown Or Network Disconnect Discovered</v>
      </c>
      <c r="H399" s="15">
        <f t="shared" si="30"/>
        <v>44749</v>
      </c>
      <c r="I399" s="16">
        <f t="shared" si="31"/>
        <v>44749.698171296295</v>
      </c>
      <c r="J399">
        <f t="shared" si="32"/>
        <v>151</v>
      </c>
      <c r="K399" t="str">
        <f t="shared" si="33"/>
        <v>S194-ws</v>
      </c>
      <c r="L399" s="15">
        <f t="shared" si="34"/>
        <v>44749</v>
      </c>
    </row>
    <row r="400" spans="1:12" x14ac:dyDescent="0.35">
      <c r="A400" s="35" t="s">
        <v>176</v>
      </c>
      <c r="B400" s="35" t="s">
        <v>196</v>
      </c>
      <c r="C400" s="36">
        <v>44749</v>
      </c>
      <c r="D400" s="38">
        <v>44749.698229166665</v>
      </c>
      <c r="E400" s="35">
        <v>156</v>
      </c>
      <c r="F400" s="14"/>
      <c r="G400" t="str">
        <f>VLOOKUP(E400,'Record Types'!$B$8:$C$21,2,1)</f>
        <v>PowerDown Or Network Disconnect Discovered</v>
      </c>
      <c r="H400" s="15">
        <f t="shared" si="30"/>
        <v>44749</v>
      </c>
      <c r="I400" s="16">
        <f t="shared" si="31"/>
        <v>44749.69809027778</v>
      </c>
      <c r="J400">
        <f t="shared" si="32"/>
        <v>144</v>
      </c>
      <c r="K400" t="str">
        <f t="shared" si="33"/>
        <v>CanOnWat/lEmpA</v>
      </c>
      <c r="L400" s="15">
        <f t="shared" si="34"/>
        <v>44749</v>
      </c>
    </row>
    <row r="401" spans="1:12" x14ac:dyDescent="0.35">
      <c r="A401" s="35" t="s">
        <v>176</v>
      </c>
      <c r="B401" s="35" t="s">
        <v>185</v>
      </c>
      <c r="C401" s="36">
        <v>44749</v>
      </c>
      <c r="D401" s="38">
        <v>44749.698194444441</v>
      </c>
      <c r="E401" s="35">
        <v>156</v>
      </c>
      <c r="F401" s="14"/>
      <c r="G401" t="str">
        <f>VLOOKUP(E401,'Record Types'!$B$8:$C$21,2,1)</f>
        <v>PowerDown Or Network Disconnect Discovered</v>
      </c>
      <c r="H401" s="15">
        <f t="shared" si="30"/>
        <v>44749</v>
      </c>
      <c r="I401" s="16">
        <f t="shared" si="31"/>
        <v>44749.698055555556</v>
      </c>
      <c r="J401">
        <f t="shared" si="32"/>
        <v>151</v>
      </c>
      <c r="K401" t="str">
        <f t="shared" si="33"/>
        <v>V157-ws</v>
      </c>
      <c r="L401" s="15">
        <f t="shared" si="34"/>
        <v>44749</v>
      </c>
    </row>
    <row r="402" spans="1:12" x14ac:dyDescent="0.35">
      <c r="A402" s="35" t="s">
        <v>189</v>
      </c>
      <c r="B402" s="35" t="s">
        <v>217</v>
      </c>
      <c r="C402" s="36">
        <v>44749</v>
      </c>
      <c r="D402" s="38">
        <v>44749.698171296295</v>
      </c>
      <c r="E402" s="35">
        <v>151</v>
      </c>
      <c r="F402" s="35" t="s">
        <v>218</v>
      </c>
      <c r="G402" t="str">
        <f>VLOOKUP(E402,'Record Types'!$B$8:$C$21,2,1)</f>
        <v>Device Shutdown Finish</v>
      </c>
      <c r="H402" s="15">
        <f t="shared" si="30"/>
        <v>44749</v>
      </c>
      <c r="I402" s="16">
        <f t="shared" si="31"/>
        <v>44749.697372685187</v>
      </c>
      <c r="J402">
        <f t="shared" si="32"/>
        <v>149</v>
      </c>
      <c r="K402" t="str">
        <f t="shared" si="33"/>
        <v>S194-ws</v>
      </c>
      <c r="L402" s="15">
        <f t="shared" si="34"/>
        <v>44749</v>
      </c>
    </row>
    <row r="403" spans="1:12" x14ac:dyDescent="0.35">
      <c r="A403" s="35" t="s">
        <v>176</v>
      </c>
      <c r="B403" s="35" t="s">
        <v>240</v>
      </c>
      <c r="C403" s="36">
        <v>44749</v>
      </c>
      <c r="D403" s="38">
        <v>44749.698113425926</v>
      </c>
      <c r="E403" s="35">
        <v>149</v>
      </c>
      <c r="F403" s="35" t="s">
        <v>241</v>
      </c>
      <c r="G403" t="str">
        <f>VLOOKUP(E403,'Record Types'!$B$8:$C$21,2,1)</f>
        <v>Device Shutdown Start</v>
      </c>
      <c r="H403" s="15">
        <f t="shared" si="30"/>
        <v>44749</v>
      </c>
      <c r="I403" s="16">
        <f t="shared" si="31"/>
        <v>44749.697511574072</v>
      </c>
      <c r="J403">
        <f t="shared" si="32"/>
        <v>144</v>
      </c>
      <c r="K403" t="str">
        <f t="shared" si="33"/>
        <v>CanOnWat/xEmpN</v>
      </c>
      <c r="L403" s="15">
        <f t="shared" si="34"/>
        <v>44749</v>
      </c>
    </row>
    <row r="404" spans="1:12" x14ac:dyDescent="0.35">
      <c r="A404" s="35" t="s">
        <v>176</v>
      </c>
      <c r="B404" s="35" t="s">
        <v>196</v>
      </c>
      <c r="C404" s="36">
        <v>44749</v>
      </c>
      <c r="D404" s="38">
        <v>44749.69809027778</v>
      </c>
      <c r="E404" s="35">
        <v>144</v>
      </c>
      <c r="F404" s="35" t="s">
        <v>198</v>
      </c>
      <c r="G404" t="str">
        <f>VLOOKUP(E404,'Record Types'!$B$8:$C$21,2,1)</f>
        <v>User Logout is Good</v>
      </c>
      <c r="H404" s="15">
        <f t="shared" si="30"/>
        <v>44749</v>
      </c>
      <c r="I404" s="16">
        <f t="shared" si="31"/>
        <v>44749.696817129632</v>
      </c>
      <c r="J404">
        <f t="shared" si="32"/>
        <v>139</v>
      </c>
      <c r="K404" t="str">
        <f t="shared" si="33"/>
        <v>CanOnWat/lEmpA</v>
      </c>
      <c r="L404" s="15">
        <f t="shared" si="34"/>
        <v>44749</v>
      </c>
    </row>
    <row r="405" spans="1:12" x14ac:dyDescent="0.35">
      <c r="A405" s="35" t="s">
        <v>176</v>
      </c>
      <c r="B405" s="35" t="s">
        <v>185</v>
      </c>
      <c r="C405" s="36">
        <v>44749</v>
      </c>
      <c r="D405" s="38">
        <v>44749.698055555556</v>
      </c>
      <c r="E405" s="35">
        <v>151</v>
      </c>
      <c r="F405" s="35" t="s">
        <v>186</v>
      </c>
      <c r="G405" t="str">
        <f>VLOOKUP(E405,'Record Types'!$B$8:$C$21,2,1)</f>
        <v>Device Shutdown Finish</v>
      </c>
      <c r="H405" s="15">
        <f t="shared" si="30"/>
        <v>44749</v>
      </c>
      <c r="I405" s="16">
        <f t="shared" si="31"/>
        <v>44749.697523148148</v>
      </c>
      <c r="J405">
        <f t="shared" si="32"/>
        <v>149</v>
      </c>
      <c r="K405" t="str">
        <f t="shared" si="33"/>
        <v>V157-ws</v>
      </c>
      <c r="L405" s="15">
        <f t="shared" si="34"/>
        <v>44749</v>
      </c>
    </row>
    <row r="406" spans="1:12" x14ac:dyDescent="0.35">
      <c r="A406" s="35" t="s">
        <v>176</v>
      </c>
      <c r="B406" s="35" t="s">
        <v>208</v>
      </c>
      <c r="C406" s="36">
        <v>44749</v>
      </c>
      <c r="D406" s="38">
        <v>44749.697905092595</v>
      </c>
      <c r="E406" s="35">
        <v>144</v>
      </c>
      <c r="F406" s="35" t="s">
        <v>210</v>
      </c>
      <c r="G406" t="str">
        <f>VLOOKUP(E406,'Record Types'!$B$8:$C$21,2,1)</f>
        <v>User Logout is Good</v>
      </c>
      <c r="H406" s="15">
        <f t="shared" si="30"/>
        <v>44749</v>
      </c>
      <c r="I406" s="16">
        <f t="shared" si="31"/>
        <v>44749.697500000002</v>
      </c>
      <c r="J406">
        <f t="shared" si="32"/>
        <v>139</v>
      </c>
      <c r="K406" t="str">
        <f t="shared" si="33"/>
        <v>CanOnWat/sEmpX,A182-ws</v>
      </c>
      <c r="L406" s="15">
        <f t="shared" si="34"/>
        <v>44749</v>
      </c>
    </row>
    <row r="407" spans="1:12" x14ac:dyDescent="0.35">
      <c r="A407" s="35" t="s">
        <v>176</v>
      </c>
      <c r="B407" s="35" t="s">
        <v>185</v>
      </c>
      <c r="C407" s="36">
        <v>44749</v>
      </c>
      <c r="D407" s="38">
        <v>44749.697523148148</v>
      </c>
      <c r="E407" s="35">
        <v>149</v>
      </c>
      <c r="F407" s="35" t="s">
        <v>186</v>
      </c>
      <c r="G407" t="str">
        <f>VLOOKUP(E407,'Record Types'!$B$8:$C$21,2,1)</f>
        <v>Device Shutdown Start</v>
      </c>
      <c r="H407" s="15">
        <f t="shared" si="30"/>
        <v>44749</v>
      </c>
      <c r="I407" s="16">
        <f t="shared" si="31"/>
        <v>44749.696689814817</v>
      </c>
      <c r="J407">
        <f t="shared" si="32"/>
        <v>144</v>
      </c>
      <c r="K407" t="str">
        <f t="shared" si="33"/>
        <v>CanOnWat/xEmpH</v>
      </c>
      <c r="L407" s="15">
        <f t="shared" si="34"/>
        <v>44749</v>
      </c>
    </row>
    <row r="408" spans="1:12" x14ac:dyDescent="0.35">
      <c r="A408" s="35" t="s">
        <v>176</v>
      </c>
      <c r="B408" s="35" t="s">
        <v>240</v>
      </c>
      <c r="C408" s="36">
        <v>44749</v>
      </c>
      <c r="D408" s="38">
        <v>44749.697511574072</v>
      </c>
      <c r="E408" s="35">
        <v>144</v>
      </c>
      <c r="F408" s="35" t="s">
        <v>242</v>
      </c>
      <c r="G408" t="str">
        <f>VLOOKUP(E408,'Record Types'!$B$8:$C$21,2,1)</f>
        <v>User Logout is Good</v>
      </c>
      <c r="H408" s="15">
        <f t="shared" si="30"/>
        <v>44749</v>
      </c>
      <c r="I408" s="16">
        <f t="shared" si="31"/>
        <v>44749.69703703704</v>
      </c>
      <c r="J408">
        <f t="shared" si="32"/>
        <v>139</v>
      </c>
      <c r="K408" t="str">
        <f t="shared" si="33"/>
        <v>CanOnWat/xEmpN,V175-ws</v>
      </c>
      <c r="L408" s="15" t="e">
        <f t="shared" si="34"/>
        <v>#N/A</v>
      </c>
    </row>
    <row r="409" spans="1:12" x14ac:dyDescent="0.35">
      <c r="A409" s="35" t="s">
        <v>176</v>
      </c>
      <c r="B409" s="35" t="s">
        <v>208</v>
      </c>
      <c r="C409" s="36">
        <v>44749</v>
      </c>
      <c r="D409" s="38">
        <v>44749.697500000002</v>
      </c>
      <c r="E409" s="35">
        <v>139</v>
      </c>
      <c r="F409" s="35" t="s">
        <v>211</v>
      </c>
      <c r="G409" t="str">
        <f>VLOOKUP(E409,'Record Types'!$B$8:$C$21,2,1)</f>
        <v>User Logout Start</v>
      </c>
      <c r="H409" s="15" t="e">
        <f t="shared" si="30"/>
        <v>#N/A</v>
      </c>
      <c r="I409" s="16" t="e">
        <f t="shared" si="31"/>
        <v>#N/A</v>
      </c>
      <c r="J409" t="e">
        <f t="shared" si="32"/>
        <v>#N/A</v>
      </c>
      <c r="K409" t="e">
        <f t="shared" si="33"/>
        <v>#N/A</v>
      </c>
      <c r="L409" s="15">
        <f t="shared" si="34"/>
        <v>44749</v>
      </c>
    </row>
    <row r="410" spans="1:12" x14ac:dyDescent="0.35">
      <c r="A410" s="35" t="s">
        <v>189</v>
      </c>
      <c r="B410" s="35" t="s">
        <v>217</v>
      </c>
      <c r="C410" s="36">
        <v>44749</v>
      </c>
      <c r="D410" s="38">
        <v>44749.697372685187</v>
      </c>
      <c r="E410" s="35">
        <v>149</v>
      </c>
      <c r="F410" s="35" t="s">
        <v>218</v>
      </c>
      <c r="G410" t="str">
        <f>VLOOKUP(E410,'Record Types'!$B$8:$C$21,2,1)</f>
        <v>Device Shutdown Start</v>
      </c>
      <c r="H410" s="15">
        <f t="shared" si="30"/>
        <v>44749</v>
      </c>
      <c r="I410" s="16">
        <f t="shared" si="31"/>
        <v>44749.696817129632</v>
      </c>
      <c r="J410">
        <f t="shared" si="32"/>
        <v>144</v>
      </c>
      <c r="K410" t="str">
        <f t="shared" si="33"/>
        <v>CanOnTor/zEmpR</v>
      </c>
      <c r="L410" s="15">
        <f t="shared" si="34"/>
        <v>44749</v>
      </c>
    </row>
    <row r="411" spans="1:12" x14ac:dyDescent="0.35">
      <c r="A411" s="35" t="s">
        <v>176</v>
      </c>
      <c r="B411" s="35" t="s">
        <v>240</v>
      </c>
      <c r="C411" s="36">
        <v>44749</v>
      </c>
      <c r="D411" s="38">
        <v>44749.69703703704</v>
      </c>
      <c r="E411" s="35">
        <v>139</v>
      </c>
      <c r="F411" s="35" t="s">
        <v>243</v>
      </c>
      <c r="G411" t="str">
        <f>VLOOKUP(E411,'Record Types'!$B$8:$C$21,2,1)</f>
        <v>User Logout Start</v>
      </c>
      <c r="H411" s="15" t="e">
        <f t="shared" si="30"/>
        <v>#N/A</v>
      </c>
      <c r="I411" s="16" t="e">
        <f t="shared" si="31"/>
        <v>#N/A</v>
      </c>
      <c r="J411" t="e">
        <f t="shared" si="32"/>
        <v>#N/A</v>
      </c>
      <c r="K411" t="e">
        <f t="shared" si="33"/>
        <v>#N/A</v>
      </c>
      <c r="L411" s="15" t="e">
        <f t="shared" si="34"/>
        <v>#N/A</v>
      </c>
    </row>
    <row r="412" spans="1:12" x14ac:dyDescent="0.35">
      <c r="A412" s="35" t="s">
        <v>189</v>
      </c>
      <c r="B412" s="35" t="s">
        <v>217</v>
      </c>
      <c r="C412" s="36">
        <v>44749</v>
      </c>
      <c r="D412" s="38">
        <v>44749.696817129632</v>
      </c>
      <c r="E412" s="35">
        <v>144</v>
      </c>
      <c r="F412" s="35" t="s">
        <v>222</v>
      </c>
      <c r="G412" t="str">
        <f>VLOOKUP(E412,'Record Types'!$B$8:$C$21,2,1)</f>
        <v>User Logout is Good</v>
      </c>
      <c r="H412" s="15">
        <f t="shared" si="30"/>
        <v>44749</v>
      </c>
      <c r="I412" s="16">
        <f t="shared" si="31"/>
        <v>44749.696319444447</v>
      </c>
      <c r="J412">
        <f t="shared" si="32"/>
        <v>139</v>
      </c>
      <c r="K412" t="str">
        <f t="shared" si="33"/>
        <v>CanOnTor/zEmpR,S194-ws</v>
      </c>
      <c r="L412" s="15">
        <f t="shared" si="34"/>
        <v>44749</v>
      </c>
    </row>
    <row r="413" spans="1:12" x14ac:dyDescent="0.35">
      <c r="A413" s="35" t="s">
        <v>176</v>
      </c>
      <c r="B413" s="35" t="s">
        <v>196</v>
      </c>
      <c r="C413" s="36">
        <v>44749</v>
      </c>
      <c r="D413" s="38">
        <v>44749.696817129632</v>
      </c>
      <c r="E413" s="35">
        <v>139</v>
      </c>
      <c r="F413" s="35" t="s">
        <v>198</v>
      </c>
      <c r="G413" t="str">
        <f>VLOOKUP(E413,'Record Types'!$B$8:$C$21,2,1)</f>
        <v>User Logout Start</v>
      </c>
      <c r="H413" s="15" t="e">
        <f t="shared" si="30"/>
        <v>#N/A</v>
      </c>
      <c r="I413" s="16" t="e">
        <f t="shared" si="31"/>
        <v>#N/A</v>
      </c>
      <c r="J413" t="e">
        <f t="shared" si="32"/>
        <v>#N/A</v>
      </c>
      <c r="K413" t="e">
        <f t="shared" si="33"/>
        <v>#N/A</v>
      </c>
      <c r="L413" s="15">
        <f t="shared" si="34"/>
        <v>44749</v>
      </c>
    </row>
    <row r="414" spans="1:12" x14ac:dyDescent="0.35">
      <c r="A414" s="35" t="s">
        <v>176</v>
      </c>
      <c r="B414" s="35" t="s">
        <v>185</v>
      </c>
      <c r="C414" s="36">
        <v>44749</v>
      </c>
      <c r="D414" s="38">
        <v>44749.696689814817</v>
      </c>
      <c r="E414" s="35">
        <v>144</v>
      </c>
      <c r="F414" s="35" t="s">
        <v>187</v>
      </c>
      <c r="G414" t="str">
        <f>VLOOKUP(E414,'Record Types'!$B$8:$C$21,2,1)</f>
        <v>User Logout is Good</v>
      </c>
      <c r="H414" s="15">
        <f t="shared" si="30"/>
        <v>44749</v>
      </c>
      <c r="I414" s="16">
        <f t="shared" si="31"/>
        <v>44749.696342592593</v>
      </c>
      <c r="J414">
        <f t="shared" si="32"/>
        <v>139</v>
      </c>
      <c r="K414" t="str">
        <f t="shared" si="33"/>
        <v>CanOnWat/xEmpH,V157-ws</v>
      </c>
      <c r="L414" s="15">
        <f t="shared" si="34"/>
        <v>44749</v>
      </c>
    </row>
    <row r="415" spans="1:12" x14ac:dyDescent="0.35">
      <c r="A415" s="35" t="s">
        <v>176</v>
      </c>
      <c r="B415" s="35" t="s">
        <v>185</v>
      </c>
      <c r="C415" s="36">
        <v>44749</v>
      </c>
      <c r="D415" s="38">
        <v>44749.696342592593</v>
      </c>
      <c r="E415" s="35">
        <v>139</v>
      </c>
      <c r="F415" s="35" t="s">
        <v>188</v>
      </c>
      <c r="G415" t="str">
        <f>VLOOKUP(E415,'Record Types'!$B$8:$C$21,2,1)</f>
        <v>User Logout Start</v>
      </c>
      <c r="H415" s="15" t="e">
        <f t="shared" si="30"/>
        <v>#N/A</v>
      </c>
      <c r="I415" s="16" t="e">
        <f t="shared" si="31"/>
        <v>#N/A</v>
      </c>
      <c r="J415" t="e">
        <f t="shared" si="32"/>
        <v>#N/A</v>
      </c>
      <c r="K415" t="e">
        <f t="shared" si="33"/>
        <v>#N/A</v>
      </c>
      <c r="L415" s="15" t="e">
        <f t="shared" si="34"/>
        <v>#N/A</v>
      </c>
    </row>
    <row r="416" spans="1:12" x14ac:dyDescent="0.35">
      <c r="A416" s="35" t="s">
        <v>189</v>
      </c>
      <c r="B416" s="35" t="s">
        <v>217</v>
      </c>
      <c r="C416" s="36">
        <v>44749</v>
      </c>
      <c r="D416" s="38">
        <v>44749.696319444447</v>
      </c>
      <c r="E416" s="35">
        <v>139</v>
      </c>
      <c r="F416" s="35" t="s">
        <v>223</v>
      </c>
      <c r="G416" t="str">
        <f>VLOOKUP(E416,'Record Types'!$B$8:$C$21,2,1)</f>
        <v>User Logout Start</v>
      </c>
      <c r="H416" s="15" t="e">
        <f t="shared" si="30"/>
        <v>#N/A</v>
      </c>
      <c r="I416" s="16" t="e">
        <f t="shared" si="31"/>
        <v>#N/A</v>
      </c>
      <c r="J416" t="e">
        <f t="shared" si="32"/>
        <v>#N/A</v>
      </c>
      <c r="K416" t="e">
        <f t="shared" si="33"/>
        <v>#N/A</v>
      </c>
      <c r="L416" s="15" t="e">
        <f t="shared" si="34"/>
        <v>#N/A</v>
      </c>
    </row>
    <row r="417" spans="1:12" x14ac:dyDescent="0.35">
      <c r="A417" s="35" t="s">
        <v>176</v>
      </c>
      <c r="B417" s="35" t="s">
        <v>231</v>
      </c>
      <c r="C417" s="36">
        <v>44749</v>
      </c>
      <c r="D417" s="38">
        <v>44749.696076388886</v>
      </c>
      <c r="E417" s="35">
        <v>156</v>
      </c>
      <c r="F417" s="14"/>
      <c r="G417" t="str">
        <f>VLOOKUP(E417,'Record Types'!$B$8:$C$21,2,1)</f>
        <v>PowerDown Or Network Disconnect Discovered</v>
      </c>
      <c r="H417" s="15">
        <f t="shared" si="30"/>
        <v>44749</v>
      </c>
      <c r="I417" s="16">
        <f t="shared" si="31"/>
        <v>44749.695925925924</v>
      </c>
      <c r="J417">
        <f t="shared" si="32"/>
        <v>151</v>
      </c>
      <c r="K417" t="str">
        <f t="shared" si="33"/>
        <v>C225-ws</v>
      </c>
      <c r="L417" s="15">
        <f t="shared" si="34"/>
        <v>44749</v>
      </c>
    </row>
    <row r="418" spans="1:12" x14ac:dyDescent="0.35">
      <c r="A418" s="35" t="s">
        <v>176</v>
      </c>
      <c r="B418" s="35" t="s">
        <v>231</v>
      </c>
      <c r="C418" s="36">
        <v>44749</v>
      </c>
      <c r="D418" s="38">
        <v>44749.695925925924</v>
      </c>
      <c r="E418" s="35">
        <v>151</v>
      </c>
      <c r="F418" s="35" t="s">
        <v>232</v>
      </c>
      <c r="G418" t="str">
        <f>VLOOKUP(E418,'Record Types'!$B$8:$C$21,2,1)</f>
        <v>Device Shutdown Finish</v>
      </c>
      <c r="H418" s="15">
        <f t="shared" si="30"/>
        <v>44749</v>
      </c>
      <c r="I418" s="16">
        <f t="shared" si="31"/>
        <v>44749.695069444446</v>
      </c>
      <c r="J418">
        <f t="shared" si="32"/>
        <v>149</v>
      </c>
      <c r="K418" t="str">
        <f t="shared" si="33"/>
        <v>C225-ws</v>
      </c>
      <c r="L418" s="15">
        <f t="shared" si="34"/>
        <v>44749</v>
      </c>
    </row>
    <row r="419" spans="1:12" x14ac:dyDescent="0.35">
      <c r="A419" s="35" t="s">
        <v>176</v>
      </c>
      <c r="B419" s="35" t="s">
        <v>231</v>
      </c>
      <c r="C419" s="36">
        <v>44749</v>
      </c>
      <c r="D419" s="38">
        <v>44749.695069444446</v>
      </c>
      <c r="E419" s="35">
        <v>149</v>
      </c>
      <c r="F419" s="35" t="s">
        <v>232</v>
      </c>
      <c r="G419" t="str">
        <f>VLOOKUP(E419,'Record Types'!$B$8:$C$21,2,1)</f>
        <v>Device Shutdown Start</v>
      </c>
      <c r="H419" s="15">
        <f t="shared" si="30"/>
        <v>44749</v>
      </c>
      <c r="I419" s="16">
        <f t="shared" si="31"/>
        <v>44749.694756944446</v>
      </c>
      <c r="J419">
        <f t="shared" si="32"/>
        <v>144</v>
      </c>
      <c r="K419" t="str">
        <f t="shared" si="33"/>
        <v>CanOnWat/lEmpA</v>
      </c>
      <c r="L419" s="15">
        <f t="shared" si="34"/>
        <v>44749</v>
      </c>
    </row>
    <row r="420" spans="1:12" x14ac:dyDescent="0.35">
      <c r="A420" s="35" t="s">
        <v>176</v>
      </c>
      <c r="B420" s="35" t="s">
        <v>231</v>
      </c>
      <c r="C420" s="36">
        <v>44749</v>
      </c>
      <c r="D420" s="38">
        <v>44749.694756944446</v>
      </c>
      <c r="E420" s="35">
        <v>144</v>
      </c>
      <c r="F420" s="35" t="s">
        <v>198</v>
      </c>
      <c r="G420" t="str">
        <f>VLOOKUP(E420,'Record Types'!$B$8:$C$21,2,1)</f>
        <v>User Logout is Good</v>
      </c>
      <c r="H420" s="15">
        <f t="shared" si="30"/>
        <v>44749</v>
      </c>
      <c r="I420" s="16">
        <f t="shared" si="31"/>
        <v>44749.69431712963</v>
      </c>
      <c r="J420">
        <f t="shared" si="32"/>
        <v>139</v>
      </c>
      <c r="K420" t="str">
        <f t="shared" si="33"/>
        <v>CanOnWat/lEmpA,C225-ws</v>
      </c>
      <c r="L420" s="15">
        <f t="shared" si="34"/>
        <v>44749</v>
      </c>
    </row>
    <row r="421" spans="1:12" x14ac:dyDescent="0.35">
      <c r="A421" s="35" t="s">
        <v>176</v>
      </c>
      <c r="B421" s="35" t="s">
        <v>231</v>
      </c>
      <c r="C421" s="36">
        <v>44749</v>
      </c>
      <c r="D421" s="38">
        <v>44749.69431712963</v>
      </c>
      <c r="E421" s="35">
        <v>139</v>
      </c>
      <c r="F421" s="35" t="s">
        <v>237</v>
      </c>
      <c r="G421" t="str">
        <f>VLOOKUP(E421,'Record Types'!$B$8:$C$21,2,1)</f>
        <v>User Logout Start</v>
      </c>
      <c r="H421" s="15" t="e">
        <f t="shared" si="30"/>
        <v>#N/A</v>
      </c>
      <c r="I421" s="16" t="e">
        <f t="shared" si="31"/>
        <v>#N/A</v>
      </c>
      <c r="J421" t="e">
        <f t="shared" si="32"/>
        <v>#N/A</v>
      </c>
      <c r="K421" t="e">
        <f t="shared" si="33"/>
        <v>#N/A</v>
      </c>
      <c r="L421" s="15">
        <f t="shared" si="34"/>
        <v>44749</v>
      </c>
    </row>
    <row r="422" spans="1:12" x14ac:dyDescent="0.35">
      <c r="A422" s="35" t="s">
        <v>189</v>
      </c>
      <c r="B422" s="35" t="s">
        <v>262</v>
      </c>
      <c r="C422" s="36">
        <v>44749</v>
      </c>
      <c r="D422" s="38">
        <v>44749.685173611113</v>
      </c>
      <c r="E422" s="35">
        <v>156</v>
      </c>
      <c r="F422" s="14"/>
      <c r="G422" t="str">
        <f>VLOOKUP(E422,'Record Types'!$B$8:$C$21,2,1)</f>
        <v>PowerDown Or Network Disconnect Discovered</v>
      </c>
      <c r="H422" s="15">
        <f t="shared" si="30"/>
        <v>44749</v>
      </c>
      <c r="I422" s="16">
        <f t="shared" si="31"/>
        <v>44749.685057870367</v>
      </c>
      <c r="J422">
        <f t="shared" si="32"/>
        <v>151</v>
      </c>
      <c r="K422" t="str">
        <f t="shared" si="33"/>
        <v>L227-ws</v>
      </c>
      <c r="L422" s="15">
        <f t="shared" si="34"/>
        <v>44749</v>
      </c>
    </row>
    <row r="423" spans="1:12" x14ac:dyDescent="0.35">
      <c r="A423" s="35" t="s">
        <v>189</v>
      </c>
      <c r="B423" s="35" t="s">
        <v>262</v>
      </c>
      <c r="C423" s="36">
        <v>44749</v>
      </c>
      <c r="D423" s="38">
        <v>44749.685057870367</v>
      </c>
      <c r="E423" s="35">
        <v>151</v>
      </c>
      <c r="F423" s="35" t="s">
        <v>263</v>
      </c>
      <c r="G423" t="str">
        <f>VLOOKUP(E423,'Record Types'!$B$8:$C$21,2,1)</f>
        <v>Device Shutdown Finish</v>
      </c>
      <c r="H423" s="15">
        <f t="shared" si="30"/>
        <v>44749</v>
      </c>
      <c r="I423" s="16">
        <f t="shared" si="31"/>
        <v>44749.684363425928</v>
      </c>
      <c r="J423">
        <f t="shared" si="32"/>
        <v>149</v>
      </c>
      <c r="K423" t="str">
        <f t="shared" si="33"/>
        <v>L227-ws</v>
      </c>
      <c r="L423" s="15">
        <f t="shared" si="34"/>
        <v>44749</v>
      </c>
    </row>
    <row r="424" spans="1:12" x14ac:dyDescent="0.35">
      <c r="A424" s="35" t="s">
        <v>176</v>
      </c>
      <c r="B424" s="35" t="s">
        <v>253</v>
      </c>
      <c r="C424" s="36">
        <v>44749</v>
      </c>
      <c r="D424" s="38">
        <v>44749.684861111113</v>
      </c>
      <c r="E424" s="35">
        <v>156</v>
      </c>
      <c r="F424" s="14"/>
      <c r="G424" t="str">
        <f>VLOOKUP(E424,'Record Types'!$B$8:$C$21,2,1)</f>
        <v>PowerDown Or Network Disconnect Discovered</v>
      </c>
      <c r="H424" s="15">
        <f t="shared" si="30"/>
        <v>44749</v>
      </c>
      <c r="I424" s="16">
        <f t="shared" si="31"/>
        <v>44749.684699074074</v>
      </c>
      <c r="J424">
        <f t="shared" si="32"/>
        <v>151</v>
      </c>
      <c r="K424" t="str">
        <f t="shared" si="33"/>
        <v>J167-ws</v>
      </c>
      <c r="L424" s="15">
        <f t="shared" si="34"/>
        <v>44749</v>
      </c>
    </row>
    <row r="425" spans="1:12" x14ac:dyDescent="0.35">
      <c r="A425" s="35" t="s">
        <v>176</v>
      </c>
      <c r="B425" s="35" t="s">
        <v>253</v>
      </c>
      <c r="C425" s="36">
        <v>44749</v>
      </c>
      <c r="D425" s="38">
        <v>44749.684699074074</v>
      </c>
      <c r="E425" s="35">
        <v>151</v>
      </c>
      <c r="F425" s="35" t="s">
        <v>254</v>
      </c>
      <c r="G425" t="str">
        <f>VLOOKUP(E425,'Record Types'!$B$8:$C$21,2,1)</f>
        <v>Device Shutdown Finish</v>
      </c>
      <c r="H425" s="15">
        <f t="shared" si="30"/>
        <v>44749</v>
      </c>
      <c r="I425" s="16">
        <f t="shared" si="31"/>
        <v>44749.684386574074</v>
      </c>
      <c r="J425">
        <f t="shared" si="32"/>
        <v>149</v>
      </c>
      <c r="K425" t="str">
        <f t="shared" si="33"/>
        <v>J167-ws</v>
      </c>
      <c r="L425" s="15">
        <f t="shared" si="34"/>
        <v>44749</v>
      </c>
    </row>
    <row r="426" spans="1:12" x14ac:dyDescent="0.35">
      <c r="A426" s="35" t="s">
        <v>176</v>
      </c>
      <c r="B426" s="35" t="s">
        <v>253</v>
      </c>
      <c r="C426" s="36">
        <v>44749</v>
      </c>
      <c r="D426" s="38">
        <v>44749.684386574074</v>
      </c>
      <c r="E426" s="35">
        <v>149</v>
      </c>
      <c r="F426" s="35" t="s">
        <v>254</v>
      </c>
      <c r="G426" t="str">
        <f>VLOOKUP(E426,'Record Types'!$B$8:$C$21,2,1)</f>
        <v>Device Shutdown Start</v>
      </c>
      <c r="H426" s="15">
        <f t="shared" si="30"/>
        <v>44749</v>
      </c>
      <c r="I426" s="16">
        <f t="shared" si="31"/>
        <v>44749.684155092589</v>
      </c>
      <c r="J426">
        <f t="shared" si="32"/>
        <v>144</v>
      </c>
      <c r="K426" t="str">
        <f t="shared" si="33"/>
        <v>CanOnWat/oEmpO</v>
      </c>
      <c r="L426" s="15">
        <f t="shared" si="34"/>
        <v>44749</v>
      </c>
    </row>
    <row r="427" spans="1:12" x14ac:dyDescent="0.35">
      <c r="A427" s="35" t="s">
        <v>189</v>
      </c>
      <c r="B427" s="35" t="s">
        <v>262</v>
      </c>
      <c r="C427" s="36">
        <v>44749</v>
      </c>
      <c r="D427" s="38">
        <v>44749.684363425928</v>
      </c>
      <c r="E427" s="35">
        <v>149</v>
      </c>
      <c r="F427" s="35" t="s">
        <v>263</v>
      </c>
      <c r="G427" t="str">
        <f>VLOOKUP(E427,'Record Types'!$B$8:$C$21,2,1)</f>
        <v>Device Shutdown Start</v>
      </c>
      <c r="H427" s="15">
        <f t="shared" si="30"/>
        <v>44749</v>
      </c>
      <c r="I427" s="16">
        <f t="shared" si="31"/>
        <v>44749.683703703704</v>
      </c>
      <c r="J427">
        <f t="shared" si="32"/>
        <v>144</v>
      </c>
      <c r="K427" t="str">
        <f t="shared" si="33"/>
        <v>CanOnTor/xEmpE</v>
      </c>
      <c r="L427" s="15">
        <f t="shared" si="34"/>
        <v>44749</v>
      </c>
    </row>
    <row r="428" spans="1:12" x14ac:dyDescent="0.35">
      <c r="A428" s="35" t="s">
        <v>176</v>
      </c>
      <c r="B428" s="35" t="s">
        <v>253</v>
      </c>
      <c r="C428" s="36">
        <v>44749</v>
      </c>
      <c r="D428" s="38">
        <v>44749.684155092589</v>
      </c>
      <c r="E428" s="35">
        <v>144</v>
      </c>
      <c r="F428" s="35" t="s">
        <v>257</v>
      </c>
      <c r="G428" t="str">
        <f>VLOOKUP(E428,'Record Types'!$B$8:$C$21,2,1)</f>
        <v>User Logout is Good</v>
      </c>
      <c r="H428" s="15">
        <f t="shared" si="30"/>
        <v>44749</v>
      </c>
      <c r="I428" s="16">
        <f t="shared" si="31"/>
        <v>44749.683668981481</v>
      </c>
      <c r="J428">
        <f t="shared" si="32"/>
        <v>139</v>
      </c>
      <c r="K428" t="str">
        <f t="shared" si="33"/>
        <v>CanOnWat/oEmpO,J167-ws</v>
      </c>
      <c r="L428" s="15">
        <f t="shared" si="34"/>
        <v>44749</v>
      </c>
    </row>
    <row r="429" spans="1:12" x14ac:dyDescent="0.35">
      <c r="A429" s="35" t="s">
        <v>189</v>
      </c>
      <c r="B429" s="35" t="s">
        <v>262</v>
      </c>
      <c r="C429" s="36">
        <v>44749</v>
      </c>
      <c r="D429" s="38">
        <v>44749.683703703704</v>
      </c>
      <c r="E429" s="35">
        <v>144</v>
      </c>
      <c r="F429" s="35" t="s">
        <v>266</v>
      </c>
      <c r="G429" t="str">
        <f>VLOOKUP(E429,'Record Types'!$B$8:$C$21,2,1)</f>
        <v>User Logout is Good</v>
      </c>
      <c r="H429" s="15">
        <f t="shared" si="30"/>
        <v>44749</v>
      </c>
      <c r="I429" s="16">
        <f t="shared" si="31"/>
        <v>44749.68236111111</v>
      </c>
      <c r="J429">
        <f t="shared" si="32"/>
        <v>139</v>
      </c>
      <c r="K429" t="str">
        <f t="shared" si="33"/>
        <v>CanOnTor/xEmpE,L227-ws</v>
      </c>
      <c r="L429" s="15">
        <f t="shared" si="34"/>
        <v>44749</v>
      </c>
    </row>
    <row r="430" spans="1:12" x14ac:dyDescent="0.35">
      <c r="A430" s="35" t="s">
        <v>176</v>
      </c>
      <c r="B430" s="35" t="s">
        <v>253</v>
      </c>
      <c r="C430" s="36">
        <v>44749</v>
      </c>
      <c r="D430" s="38">
        <v>44749.683668981481</v>
      </c>
      <c r="E430" s="35">
        <v>139</v>
      </c>
      <c r="F430" s="35" t="s">
        <v>259</v>
      </c>
      <c r="G430" t="str">
        <f>VLOOKUP(E430,'Record Types'!$B$8:$C$21,2,1)</f>
        <v>User Logout Start</v>
      </c>
      <c r="H430" s="15" t="e">
        <f t="shared" si="30"/>
        <v>#N/A</v>
      </c>
      <c r="I430" s="16" t="e">
        <f t="shared" si="31"/>
        <v>#N/A</v>
      </c>
      <c r="J430" t="e">
        <f t="shared" si="32"/>
        <v>#N/A</v>
      </c>
      <c r="K430" t="e">
        <f t="shared" si="33"/>
        <v>#N/A</v>
      </c>
      <c r="L430" s="15">
        <f t="shared" si="34"/>
        <v>44749</v>
      </c>
    </row>
    <row r="431" spans="1:12" x14ac:dyDescent="0.35">
      <c r="A431" s="35" t="s">
        <v>189</v>
      </c>
      <c r="B431" s="35" t="s">
        <v>262</v>
      </c>
      <c r="C431" s="36">
        <v>44749</v>
      </c>
      <c r="D431" s="38">
        <v>44749.68236111111</v>
      </c>
      <c r="E431" s="35">
        <v>139</v>
      </c>
      <c r="F431" s="35" t="s">
        <v>268</v>
      </c>
      <c r="G431" t="str">
        <f>VLOOKUP(E431,'Record Types'!$B$8:$C$21,2,1)</f>
        <v>User Logout Start</v>
      </c>
      <c r="H431" s="15" t="e">
        <f t="shared" si="30"/>
        <v>#N/A</v>
      </c>
      <c r="I431" s="16" t="e">
        <f t="shared" si="31"/>
        <v>#N/A</v>
      </c>
      <c r="J431" t="e">
        <f t="shared" si="32"/>
        <v>#N/A</v>
      </c>
      <c r="K431" t="e">
        <f t="shared" si="33"/>
        <v>#N/A</v>
      </c>
      <c r="L431" s="15">
        <f t="shared" si="34"/>
        <v>44749</v>
      </c>
    </row>
    <row r="432" spans="1:12" x14ac:dyDescent="0.35">
      <c r="A432" s="35" t="s">
        <v>189</v>
      </c>
      <c r="B432" s="35" t="s">
        <v>281</v>
      </c>
      <c r="C432" s="36">
        <v>44749</v>
      </c>
      <c r="D432" s="38">
        <v>44749.679456018515</v>
      </c>
      <c r="E432" s="35">
        <v>156</v>
      </c>
      <c r="F432" s="14"/>
      <c r="G432" t="str">
        <f>VLOOKUP(E432,'Record Types'!$B$8:$C$21,2,1)</f>
        <v>PowerDown Or Network Disconnect Discovered</v>
      </c>
      <c r="H432" s="15">
        <f t="shared" si="30"/>
        <v>44749</v>
      </c>
      <c r="I432" s="16">
        <f t="shared" si="31"/>
        <v>44749.679305555554</v>
      </c>
      <c r="J432">
        <f t="shared" si="32"/>
        <v>151</v>
      </c>
      <c r="K432" t="str">
        <f t="shared" si="33"/>
        <v>C227-ws</v>
      </c>
      <c r="L432" s="15">
        <f t="shared" si="34"/>
        <v>44749</v>
      </c>
    </row>
    <row r="433" spans="1:12" x14ac:dyDescent="0.35">
      <c r="A433" s="35" t="s">
        <v>189</v>
      </c>
      <c r="B433" s="35" t="s">
        <v>281</v>
      </c>
      <c r="C433" s="36">
        <v>44749</v>
      </c>
      <c r="D433" s="38">
        <v>44749.679305555554</v>
      </c>
      <c r="E433" s="35">
        <v>151</v>
      </c>
      <c r="F433" s="35" t="s">
        <v>282</v>
      </c>
      <c r="G433" t="str">
        <f>VLOOKUP(E433,'Record Types'!$B$8:$C$21,2,1)</f>
        <v>Device Shutdown Finish</v>
      </c>
      <c r="H433" s="15">
        <f t="shared" si="30"/>
        <v>44749</v>
      </c>
      <c r="I433" s="16">
        <f t="shared" si="31"/>
        <v>44749.678993055553</v>
      </c>
      <c r="J433">
        <f t="shared" si="32"/>
        <v>149</v>
      </c>
      <c r="K433" t="str">
        <f t="shared" si="33"/>
        <v>C227-ws</v>
      </c>
      <c r="L433" s="15">
        <f t="shared" si="34"/>
        <v>44749</v>
      </c>
    </row>
    <row r="434" spans="1:12" x14ac:dyDescent="0.35">
      <c r="A434" s="35" t="s">
        <v>189</v>
      </c>
      <c r="B434" s="35" t="s">
        <v>281</v>
      </c>
      <c r="C434" s="36">
        <v>44749</v>
      </c>
      <c r="D434" s="38">
        <v>44749.678993055553</v>
      </c>
      <c r="E434" s="35">
        <v>149</v>
      </c>
      <c r="F434" s="35" t="s">
        <v>282</v>
      </c>
      <c r="G434" t="str">
        <f>VLOOKUP(E434,'Record Types'!$B$8:$C$21,2,1)</f>
        <v>Device Shutdown Start</v>
      </c>
      <c r="H434" s="15">
        <f t="shared" si="30"/>
        <v>44749</v>
      </c>
      <c r="I434" s="16">
        <f t="shared" si="31"/>
        <v>44749.678194444445</v>
      </c>
      <c r="J434">
        <f t="shared" si="32"/>
        <v>144</v>
      </c>
      <c r="K434" t="str">
        <f t="shared" si="33"/>
        <v>CanOnTor/uEmpC</v>
      </c>
      <c r="L434" s="15">
        <f t="shared" si="34"/>
        <v>44749</v>
      </c>
    </row>
    <row r="435" spans="1:12" x14ac:dyDescent="0.35">
      <c r="A435" s="35" t="s">
        <v>189</v>
      </c>
      <c r="B435" s="35" t="s">
        <v>250</v>
      </c>
      <c r="C435" s="36">
        <v>44749</v>
      </c>
      <c r="D435" s="38">
        <v>44749.67832175926</v>
      </c>
      <c r="E435" s="35">
        <v>156</v>
      </c>
      <c r="F435" s="14"/>
      <c r="G435" t="str">
        <f>VLOOKUP(E435,'Record Types'!$B$8:$C$21,2,1)</f>
        <v>PowerDown Or Network Disconnect Discovered</v>
      </c>
      <c r="H435" s="15">
        <f t="shared" si="30"/>
        <v>44749</v>
      </c>
      <c r="I435" s="16">
        <f t="shared" si="31"/>
        <v>44749.678171296298</v>
      </c>
      <c r="J435">
        <f t="shared" si="32"/>
        <v>144</v>
      </c>
      <c r="K435" t="str">
        <f t="shared" si="33"/>
        <v>CanOnTor/tEmpK</v>
      </c>
      <c r="L435" s="15">
        <f t="shared" si="34"/>
        <v>44749</v>
      </c>
    </row>
    <row r="436" spans="1:12" x14ac:dyDescent="0.35">
      <c r="A436" s="35" t="s">
        <v>189</v>
      </c>
      <c r="B436" s="35" t="s">
        <v>281</v>
      </c>
      <c r="C436" s="36">
        <v>44749</v>
      </c>
      <c r="D436" s="38">
        <v>44749.678194444445</v>
      </c>
      <c r="E436" s="35">
        <v>144</v>
      </c>
      <c r="F436" s="35" t="s">
        <v>283</v>
      </c>
      <c r="G436" t="str">
        <f>VLOOKUP(E436,'Record Types'!$B$8:$C$21,2,1)</f>
        <v>User Logout is Good</v>
      </c>
      <c r="H436" s="15">
        <f t="shared" si="30"/>
        <v>44749</v>
      </c>
      <c r="I436" s="16">
        <f t="shared" si="31"/>
        <v>44749.677777777775</v>
      </c>
      <c r="J436">
        <f t="shared" si="32"/>
        <v>139</v>
      </c>
      <c r="K436" t="str">
        <f t="shared" si="33"/>
        <v>CanOnTor/uEmpC,C227-ws</v>
      </c>
      <c r="L436" s="15">
        <f t="shared" si="34"/>
        <v>44749</v>
      </c>
    </row>
    <row r="437" spans="1:12" x14ac:dyDescent="0.35">
      <c r="A437" s="35" t="s">
        <v>189</v>
      </c>
      <c r="B437" s="35" t="s">
        <v>250</v>
      </c>
      <c r="C437" s="36">
        <v>44749</v>
      </c>
      <c r="D437" s="38">
        <v>44749.678171296298</v>
      </c>
      <c r="E437" s="35">
        <v>144</v>
      </c>
      <c r="F437" s="35" t="s">
        <v>202</v>
      </c>
      <c r="G437" t="str">
        <f>VLOOKUP(E437,'Record Types'!$B$8:$C$21,2,1)</f>
        <v>User Logout is Good</v>
      </c>
      <c r="H437" s="15">
        <f t="shared" si="30"/>
        <v>44749</v>
      </c>
      <c r="I437" s="16">
        <f t="shared" si="31"/>
        <v>44749.677766203706</v>
      </c>
      <c r="J437">
        <f t="shared" si="32"/>
        <v>139</v>
      </c>
      <c r="K437" t="str">
        <f t="shared" si="33"/>
        <v>CanOnTor/tEmpK</v>
      </c>
      <c r="L437" s="15">
        <f t="shared" si="34"/>
        <v>44749</v>
      </c>
    </row>
    <row r="438" spans="1:12" x14ac:dyDescent="0.35">
      <c r="A438" s="35" t="s">
        <v>189</v>
      </c>
      <c r="B438" s="35" t="s">
        <v>200</v>
      </c>
      <c r="C438" s="36">
        <v>44749</v>
      </c>
      <c r="D438" s="38">
        <v>44749.678113425929</v>
      </c>
      <c r="E438" s="35">
        <v>156</v>
      </c>
      <c r="F438" s="14"/>
      <c r="G438" t="str">
        <f>VLOOKUP(E438,'Record Types'!$B$8:$C$21,2,1)</f>
        <v>PowerDown Or Network Disconnect Discovered</v>
      </c>
      <c r="H438" s="15">
        <f t="shared" si="30"/>
        <v>44749</v>
      </c>
      <c r="I438" s="16">
        <f t="shared" si="31"/>
        <v>44749.677951388891</v>
      </c>
      <c r="J438">
        <f t="shared" si="32"/>
        <v>151</v>
      </c>
      <c r="K438" t="str">
        <f t="shared" si="33"/>
        <v>A132-ws</v>
      </c>
      <c r="L438" s="15">
        <f t="shared" si="34"/>
        <v>44749</v>
      </c>
    </row>
    <row r="439" spans="1:12" x14ac:dyDescent="0.35">
      <c r="A439" s="35" t="s">
        <v>189</v>
      </c>
      <c r="B439" s="35" t="s">
        <v>200</v>
      </c>
      <c r="C439" s="36">
        <v>44749</v>
      </c>
      <c r="D439" s="38">
        <v>44749.677951388891</v>
      </c>
      <c r="E439" s="35">
        <v>151</v>
      </c>
      <c r="F439" s="35" t="s">
        <v>201</v>
      </c>
      <c r="G439" t="str">
        <f>VLOOKUP(E439,'Record Types'!$B$8:$C$21,2,1)</f>
        <v>Device Shutdown Finish</v>
      </c>
      <c r="H439" s="15">
        <f t="shared" si="30"/>
        <v>44749</v>
      </c>
      <c r="I439" s="16">
        <f t="shared" si="31"/>
        <v>44749.677523148152</v>
      </c>
      <c r="J439">
        <f t="shared" si="32"/>
        <v>149</v>
      </c>
      <c r="K439" t="str">
        <f t="shared" si="33"/>
        <v>A132-ws</v>
      </c>
      <c r="L439" s="15">
        <f t="shared" si="34"/>
        <v>44749</v>
      </c>
    </row>
    <row r="440" spans="1:12" x14ac:dyDescent="0.35">
      <c r="A440" s="35" t="s">
        <v>189</v>
      </c>
      <c r="B440" s="35" t="s">
        <v>281</v>
      </c>
      <c r="C440" s="36">
        <v>44749</v>
      </c>
      <c r="D440" s="38">
        <v>44749.677777777775</v>
      </c>
      <c r="E440" s="35">
        <v>139</v>
      </c>
      <c r="F440" s="35" t="s">
        <v>284</v>
      </c>
      <c r="G440" t="str">
        <f>VLOOKUP(E440,'Record Types'!$B$8:$C$21,2,1)</f>
        <v>User Logout Start</v>
      </c>
      <c r="H440" s="15" t="e">
        <f t="shared" si="30"/>
        <v>#N/A</v>
      </c>
      <c r="I440" s="16" t="e">
        <f t="shared" si="31"/>
        <v>#N/A</v>
      </c>
      <c r="J440" t="e">
        <f t="shared" si="32"/>
        <v>#N/A</v>
      </c>
      <c r="K440" t="e">
        <f t="shared" si="33"/>
        <v>#N/A</v>
      </c>
      <c r="L440" s="15">
        <f t="shared" si="34"/>
        <v>44749</v>
      </c>
    </row>
    <row r="441" spans="1:12" x14ac:dyDescent="0.35">
      <c r="A441" s="35" t="s">
        <v>189</v>
      </c>
      <c r="B441" s="35" t="s">
        <v>250</v>
      </c>
      <c r="C441" s="36">
        <v>44749</v>
      </c>
      <c r="D441" s="38">
        <v>44749.677766203706</v>
      </c>
      <c r="E441" s="35">
        <v>139</v>
      </c>
      <c r="F441" s="35" t="s">
        <v>202</v>
      </c>
      <c r="G441" t="str">
        <f>VLOOKUP(E441,'Record Types'!$B$8:$C$21,2,1)</f>
        <v>User Logout Start</v>
      </c>
      <c r="H441" s="15" t="e">
        <f t="shared" si="30"/>
        <v>#N/A</v>
      </c>
      <c r="I441" s="16" t="e">
        <f t="shared" si="31"/>
        <v>#N/A</v>
      </c>
      <c r="J441" t="e">
        <f t="shared" si="32"/>
        <v>#N/A</v>
      </c>
      <c r="K441" t="e">
        <f t="shared" si="33"/>
        <v>#N/A</v>
      </c>
      <c r="L441" s="15">
        <f t="shared" si="34"/>
        <v>44749</v>
      </c>
    </row>
    <row r="442" spans="1:12" x14ac:dyDescent="0.35">
      <c r="A442" s="35" t="s">
        <v>189</v>
      </c>
      <c r="B442" s="35" t="s">
        <v>200</v>
      </c>
      <c r="C442" s="36">
        <v>44749</v>
      </c>
      <c r="D442" s="38">
        <v>44749.677523148152</v>
      </c>
      <c r="E442" s="35">
        <v>149</v>
      </c>
      <c r="F442" s="35" t="s">
        <v>201</v>
      </c>
      <c r="G442" t="str">
        <f>VLOOKUP(E442,'Record Types'!$B$8:$C$21,2,1)</f>
        <v>Device Shutdown Start</v>
      </c>
      <c r="H442" s="15">
        <f t="shared" si="30"/>
        <v>44749</v>
      </c>
      <c r="I442" s="16">
        <f t="shared" si="31"/>
        <v>44749.676689814813</v>
      </c>
      <c r="J442">
        <f t="shared" si="32"/>
        <v>144</v>
      </c>
      <c r="K442" t="str">
        <f t="shared" si="33"/>
        <v>CanOnTor/tEmpK</v>
      </c>
      <c r="L442" s="15">
        <f t="shared" si="34"/>
        <v>44749</v>
      </c>
    </row>
    <row r="443" spans="1:12" x14ac:dyDescent="0.35">
      <c r="A443" s="35" t="s">
        <v>189</v>
      </c>
      <c r="B443" s="35" t="s">
        <v>200</v>
      </c>
      <c r="C443" s="36">
        <v>44749</v>
      </c>
      <c r="D443" s="38">
        <v>44749.676689814813</v>
      </c>
      <c r="E443" s="35">
        <v>144</v>
      </c>
      <c r="F443" s="35" t="s">
        <v>202</v>
      </c>
      <c r="G443" t="str">
        <f>VLOOKUP(E443,'Record Types'!$B$8:$C$21,2,1)</f>
        <v>User Logout is Good</v>
      </c>
      <c r="H443" s="15">
        <f t="shared" si="30"/>
        <v>44749</v>
      </c>
      <c r="I443" s="16">
        <f t="shared" si="31"/>
        <v>44749.675381944442</v>
      </c>
      <c r="J443">
        <f t="shared" si="32"/>
        <v>139</v>
      </c>
      <c r="K443" t="str">
        <f t="shared" si="33"/>
        <v>CanOnTor/tEmpK,A132-ws</v>
      </c>
      <c r="L443" s="15">
        <f t="shared" si="34"/>
        <v>44749</v>
      </c>
    </row>
    <row r="444" spans="1:12" x14ac:dyDescent="0.35">
      <c r="A444" s="35" t="s">
        <v>189</v>
      </c>
      <c r="B444" s="35" t="s">
        <v>200</v>
      </c>
      <c r="C444" s="36">
        <v>44749</v>
      </c>
      <c r="D444" s="38">
        <v>44749.675381944442</v>
      </c>
      <c r="E444" s="35">
        <v>139</v>
      </c>
      <c r="F444" s="35" t="s">
        <v>203</v>
      </c>
      <c r="G444" t="str">
        <f>VLOOKUP(E444,'Record Types'!$B$8:$C$21,2,1)</f>
        <v>User Logout Start</v>
      </c>
      <c r="H444" s="15" t="e">
        <f t="shared" si="30"/>
        <v>#N/A</v>
      </c>
      <c r="I444" s="16" t="e">
        <f t="shared" si="31"/>
        <v>#N/A</v>
      </c>
      <c r="J444" t="e">
        <f t="shared" si="32"/>
        <v>#N/A</v>
      </c>
      <c r="K444" t="e">
        <f t="shared" si="33"/>
        <v>#N/A</v>
      </c>
      <c r="L444" s="15">
        <f t="shared" si="34"/>
        <v>44749</v>
      </c>
    </row>
    <row r="445" spans="1:12" x14ac:dyDescent="0.35">
      <c r="A445" s="35" t="s">
        <v>189</v>
      </c>
      <c r="B445" s="35" t="s">
        <v>270</v>
      </c>
      <c r="C445" s="36">
        <v>44749</v>
      </c>
      <c r="D445" s="38">
        <v>44749.673888888887</v>
      </c>
      <c r="E445" s="35">
        <v>156</v>
      </c>
      <c r="F445" s="14"/>
      <c r="G445" t="str">
        <f>VLOOKUP(E445,'Record Types'!$B$8:$C$21,2,1)</f>
        <v>PowerDown Or Network Disconnect Discovered</v>
      </c>
      <c r="H445" s="15">
        <f t="shared" si="30"/>
        <v>44749</v>
      </c>
      <c r="I445" s="16">
        <f t="shared" si="31"/>
        <v>44749.673738425925</v>
      </c>
      <c r="J445">
        <f t="shared" si="32"/>
        <v>151</v>
      </c>
      <c r="K445" t="str">
        <f t="shared" si="33"/>
        <v>L134-ws</v>
      </c>
      <c r="L445" s="15">
        <f t="shared" si="34"/>
        <v>44749</v>
      </c>
    </row>
    <row r="446" spans="1:12" x14ac:dyDescent="0.35">
      <c r="A446" s="35" t="s">
        <v>189</v>
      </c>
      <c r="B446" s="35" t="s">
        <v>270</v>
      </c>
      <c r="C446" s="36">
        <v>44749</v>
      </c>
      <c r="D446" s="38">
        <v>44749.673738425925</v>
      </c>
      <c r="E446" s="35">
        <v>151</v>
      </c>
      <c r="F446" s="35" t="s">
        <v>271</v>
      </c>
      <c r="G446" t="str">
        <f>VLOOKUP(E446,'Record Types'!$B$8:$C$21,2,1)</f>
        <v>Device Shutdown Finish</v>
      </c>
      <c r="H446" s="15">
        <f t="shared" si="30"/>
        <v>44749</v>
      </c>
      <c r="I446" s="16">
        <f t="shared" si="31"/>
        <v>44749.673182870371</v>
      </c>
      <c r="J446">
        <f t="shared" si="32"/>
        <v>149</v>
      </c>
      <c r="K446" t="str">
        <f t="shared" si="33"/>
        <v>L134-ws</v>
      </c>
      <c r="L446" s="15">
        <f t="shared" si="34"/>
        <v>44749</v>
      </c>
    </row>
    <row r="447" spans="1:12" x14ac:dyDescent="0.35">
      <c r="A447" s="35" t="s">
        <v>189</v>
      </c>
      <c r="B447" s="35" t="s">
        <v>270</v>
      </c>
      <c r="C447" s="36">
        <v>44749</v>
      </c>
      <c r="D447" s="38">
        <v>44749.673182870371</v>
      </c>
      <c r="E447" s="35">
        <v>149</v>
      </c>
      <c r="F447" s="35" t="s">
        <v>271</v>
      </c>
      <c r="G447" t="str">
        <f>VLOOKUP(E447,'Record Types'!$B$8:$C$21,2,1)</f>
        <v>Device Shutdown Start</v>
      </c>
      <c r="H447" s="15">
        <f t="shared" si="30"/>
        <v>44749</v>
      </c>
      <c r="I447" s="16">
        <f t="shared" si="31"/>
        <v>44749.672303240739</v>
      </c>
      <c r="J447">
        <f t="shared" si="32"/>
        <v>144</v>
      </c>
      <c r="K447" t="str">
        <f t="shared" si="33"/>
        <v>CanOnTor/gEmpI</v>
      </c>
      <c r="L447" s="15">
        <f t="shared" si="34"/>
        <v>44749</v>
      </c>
    </row>
    <row r="448" spans="1:12" x14ac:dyDescent="0.35">
      <c r="A448" s="35" t="s">
        <v>176</v>
      </c>
      <c r="B448" s="35" t="s">
        <v>177</v>
      </c>
      <c r="C448" s="36">
        <v>44749</v>
      </c>
      <c r="D448" s="38">
        <v>44749.672615740739</v>
      </c>
      <c r="E448" s="35">
        <v>156</v>
      </c>
      <c r="F448" s="14"/>
      <c r="G448" t="str">
        <f>VLOOKUP(E448,'Record Types'!$B$8:$C$21,2,1)</f>
        <v>PowerDown Or Network Disconnect Discovered</v>
      </c>
      <c r="H448" s="15">
        <f t="shared" si="30"/>
        <v>44749</v>
      </c>
      <c r="I448" s="16">
        <f t="shared" si="31"/>
        <v>44749.672465277778</v>
      </c>
      <c r="J448">
        <f t="shared" si="32"/>
        <v>151</v>
      </c>
      <c r="K448" t="str">
        <f t="shared" si="33"/>
        <v>J165-ws</v>
      </c>
      <c r="L448" s="15">
        <f t="shared" si="34"/>
        <v>44749</v>
      </c>
    </row>
    <row r="449" spans="1:12" x14ac:dyDescent="0.35">
      <c r="A449" s="35" t="s">
        <v>176</v>
      </c>
      <c r="B449" s="35" t="s">
        <v>177</v>
      </c>
      <c r="C449" s="36">
        <v>44749</v>
      </c>
      <c r="D449" s="38">
        <v>44749.672465277778</v>
      </c>
      <c r="E449" s="35">
        <v>151</v>
      </c>
      <c r="F449" s="35" t="s">
        <v>178</v>
      </c>
      <c r="G449" t="str">
        <f>VLOOKUP(E449,'Record Types'!$B$8:$C$21,2,1)</f>
        <v>Device Shutdown Finish</v>
      </c>
      <c r="H449" s="15">
        <f t="shared" si="30"/>
        <v>44749</v>
      </c>
      <c r="I449" s="16">
        <f t="shared" si="31"/>
        <v>44749.6721875</v>
      </c>
      <c r="J449">
        <f t="shared" si="32"/>
        <v>149</v>
      </c>
      <c r="K449" t="str">
        <f t="shared" si="33"/>
        <v>J165-ws</v>
      </c>
      <c r="L449" s="15">
        <f t="shared" si="34"/>
        <v>44749</v>
      </c>
    </row>
    <row r="450" spans="1:12" x14ac:dyDescent="0.35">
      <c r="A450" s="35" t="s">
        <v>189</v>
      </c>
      <c r="B450" s="35" t="s">
        <v>270</v>
      </c>
      <c r="C450" s="36">
        <v>44749</v>
      </c>
      <c r="D450" s="38">
        <v>44749.672303240739</v>
      </c>
      <c r="E450" s="35">
        <v>144</v>
      </c>
      <c r="F450" s="35" t="s">
        <v>275</v>
      </c>
      <c r="G450" t="str">
        <f>VLOOKUP(E450,'Record Types'!$B$8:$C$21,2,1)</f>
        <v>User Logout is Good</v>
      </c>
      <c r="H450" s="15">
        <f t="shared" si="30"/>
        <v>44749</v>
      </c>
      <c r="I450" s="16">
        <f t="shared" si="31"/>
        <v>44749.6718287037</v>
      </c>
      <c r="J450">
        <f t="shared" si="32"/>
        <v>139</v>
      </c>
      <c r="K450" t="str">
        <f t="shared" si="33"/>
        <v>CanOnTor/gEmpI,L134-ws</v>
      </c>
      <c r="L450" s="15">
        <f t="shared" si="34"/>
        <v>44749</v>
      </c>
    </row>
    <row r="451" spans="1:12" x14ac:dyDescent="0.35">
      <c r="A451" s="35" t="s">
        <v>176</v>
      </c>
      <c r="B451" s="35" t="s">
        <v>177</v>
      </c>
      <c r="C451" s="36">
        <v>44749</v>
      </c>
      <c r="D451" s="38">
        <v>44749.6721875</v>
      </c>
      <c r="E451" s="35">
        <v>149</v>
      </c>
      <c r="F451" s="35" t="s">
        <v>178</v>
      </c>
      <c r="G451" t="str">
        <f>VLOOKUP(E451,'Record Types'!$B$8:$C$21,2,1)</f>
        <v>Device Shutdown Start</v>
      </c>
      <c r="H451" s="15">
        <f t="shared" si="30"/>
        <v>44749</v>
      </c>
      <c r="I451" s="16">
        <f t="shared" si="31"/>
        <v>44749.67150462963</v>
      </c>
      <c r="J451">
        <f t="shared" si="32"/>
        <v>144</v>
      </c>
      <c r="K451" t="str">
        <f t="shared" si="33"/>
        <v>CanOnWat/hEmpP</v>
      </c>
      <c r="L451" s="15">
        <f t="shared" si="34"/>
        <v>44749</v>
      </c>
    </row>
    <row r="452" spans="1:12" x14ac:dyDescent="0.35">
      <c r="A452" s="35" t="s">
        <v>189</v>
      </c>
      <c r="B452" s="35" t="s">
        <v>270</v>
      </c>
      <c r="C452" s="36">
        <v>44749</v>
      </c>
      <c r="D452" s="38">
        <v>44749.6718287037</v>
      </c>
      <c r="E452" s="35">
        <v>139</v>
      </c>
      <c r="F452" s="35" t="s">
        <v>276</v>
      </c>
      <c r="G452" t="str">
        <f>VLOOKUP(E452,'Record Types'!$B$8:$C$21,2,1)</f>
        <v>User Logout Start</v>
      </c>
      <c r="H452" s="15" t="e">
        <f t="shared" si="30"/>
        <v>#N/A</v>
      </c>
      <c r="I452" s="16" t="e">
        <f t="shared" si="31"/>
        <v>#N/A</v>
      </c>
      <c r="J452" t="e">
        <f t="shared" si="32"/>
        <v>#N/A</v>
      </c>
      <c r="K452" t="e">
        <f t="shared" si="33"/>
        <v>#N/A</v>
      </c>
      <c r="L452" s="15">
        <f t="shared" si="34"/>
        <v>44749</v>
      </c>
    </row>
    <row r="453" spans="1:12" x14ac:dyDescent="0.35">
      <c r="A453" s="35" t="s">
        <v>176</v>
      </c>
      <c r="B453" s="35" t="s">
        <v>177</v>
      </c>
      <c r="C453" s="36">
        <v>44749</v>
      </c>
      <c r="D453" s="38">
        <v>44749.67150462963</v>
      </c>
      <c r="E453" s="35">
        <v>144</v>
      </c>
      <c r="F453" s="35" t="s">
        <v>179</v>
      </c>
      <c r="G453" t="str">
        <f>VLOOKUP(E453,'Record Types'!$B$8:$C$21,2,1)</f>
        <v>User Logout is Good</v>
      </c>
      <c r="H453" s="15">
        <f t="shared" si="30"/>
        <v>44749</v>
      </c>
      <c r="I453" s="16">
        <f t="shared" si="31"/>
        <v>44749.671018518522</v>
      </c>
      <c r="J453">
        <f t="shared" si="32"/>
        <v>139</v>
      </c>
      <c r="K453" t="str">
        <f t="shared" si="33"/>
        <v>CanOnWat/hEmpP,J165-ws</v>
      </c>
      <c r="L453" s="15">
        <f t="shared" si="34"/>
        <v>44749</v>
      </c>
    </row>
    <row r="454" spans="1:12" x14ac:dyDescent="0.35">
      <c r="A454" s="35" t="s">
        <v>176</v>
      </c>
      <c r="B454" s="35" t="s">
        <v>177</v>
      </c>
      <c r="C454" s="36">
        <v>44749</v>
      </c>
      <c r="D454" s="38">
        <v>44749.671018518522</v>
      </c>
      <c r="E454" s="35">
        <v>139</v>
      </c>
      <c r="F454" s="35" t="s">
        <v>180</v>
      </c>
      <c r="G454" t="str">
        <f>VLOOKUP(E454,'Record Types'!$B$8:$C$21,2,1)</f>
        <v>User Logout Start</v>
      </c>
      <c r="H454" s="15" t="e">
        <f t="shared" si="30"/>
        <v>#N/A</v>
      </c>
      <c r="I454" s="16" t="e">
        <f t="shared" si="31"/>
        <v>#N/A</v>
      </c>
      <c r="J454" t="e">
        <f t="shared" si="32"/>
        <v>#N/A</v>
      </c>
      <c r="K454" t="e">
        <f t="shared" si="33"/>
        <v>#N/A</v>
      </c>
      <c r="L454" s="15" t="e">
        <f t="shared" si="34"/>
        <v>#N/A</v>
      </c>
    </row>
    <row r="455" spans="1:12" x14ac:dyDescent="0.35">
      <c r="A455" s="35" t="s">
        <v>189</v>
      </c>
      <c r="B455" s="35" t="s">
        <v>244</v>
      </c>
      <c r="C455" s="36">
        <v>44749</v>
      </c>
      <c r="D455" s="38">
        <v>44749.667858796296</v>
      </c>
      <c r="E455" s="35">
        <v>156</v>
      </c>
      <c r="F455" s="14"/>
      <c r="G455" t="str">
        <f>VLOOKUP(E455,'Record Types'!$B$8:$C$21,2,1)</f>
        <v>PowerDown Or Network Disconnect Discovered</v>
      </c>
      <c r="H455" s="15">
        <f t="shared" si="30"/>
        <v>44749</v>
      </c>
      <c r="I455" s="16">
        <f t="shared" si="31"/>
        <v>44749.667731481481</v>
      </c>
      <c r="J455">
        <f t="shared" si="32"/>
        <v>151</v>
      </c>
      <c r="K455" t="str">
        <f t="shared" si="33"/>
        <v>Y133-ws</v>
      </c>
      <c r="L455" s="15">
        <f t="shared" si="34"/>
        <v>44749</v>
      </c>
    </row>
    <row r="456" spans="1:12" x14ac:dyDescent="0.35">
      <c r="A456" s="35" t="s">
        <v>176</v>
      </c>
      <c r="B456" s="35" t="s">
        <v>264</v>
      </c>
      <c r="C456" s="36">
        <v>44749</v>
      </c>
      <c r="D456" s="38">
        <v>44749.667754629627</v>
      </c>
      <c r="E456" s="35">
        <v>156</v>
      </c>
      <c r="F456" s="14"/>
      <c r="G456" t="str">
        <f>VLOOKUP(E456,'Record Types'!$B$8:$C$21,2,1)</f>
        <v>PowerDown Or Network Disconnect Discovered</v>
      </c>
      <c r="H456" s="15">
        <f t="shared" si="30"/>
        <v>44749</v>
      </c>
      <c r="I456" s="16">
        <f t="shared" si="31"/>
        <v>44749.667615740742</v>
      </c>
      <c r="J456">
        <f t="shared" si="32"/>
        <v>151</v>
      </c>
      <c r="K456" t="str">
        <f t="shared" si="33"/>
        <v>Y130-ws</v>
      </c>
      <c r="L456" s="15">
        <f t="shared" si="34"/>
        <v>44749</v>
      </c>
    </row>
    <row r="457" spans="1:12" x14ac:dyDescent="0.35">
      <c r="A457" s="35" t="s">
        <v>189</v>
      </c>
      <c r="B457" s="35" t="s">
        <v>244</v>
      </c>
      <c r="C457" s="36">
        <v>44749</v>
      </c>
      <c r="D457" s="38">
        <v>44749.667731481481</v>
      </c>
      <c r="E457" s="35">
        <v>151</v>
      </c>
      <c r="F457" s="35" t="s">
        <v>245</v>
      </c>
      <c r="G457" t="str">
        <f>VLOOKUP(E457,'Record Types'!$B$8:$C$21,2,1)</f>
        <v>Device Shutdown Finish</v>
      </c>
      <c r="H457" s="15">
        <f t="shared" si="30"/>
        <v>44749</v>
      </c>
      <c r="I457" s="16">
        <f t="shared" si="31"/>
        <v>44749.666817129626</v>
      </c>
      <c r="J457">
        <f t="shared" si="32"/>
        <v>149</v>
      </c>
      <c r="K457" t="str">
        <f t="shared" si="33"/>
        <v>Y133-ws</v>
      </c>
      <c r="L457" s="15">
        <f t="shared" si="34"/>
        <v>44749</v>
      </c>
    </row>
    <row r="458" spans="1:12" x14ac:dyDescent="0.35">
      <c r="A458" s="35" t="s">
        <v>176</v>
      </c>
      <c r="B458" s="35" t="s">
        <v>264</v>
      </c>
      <c r="C458" s="36">
        <v>44749</v>
      </c>
      <c r="D458" s="38">
        <v>44749.667615740742</v>
      </c>
      <c r="E458" s="35">
        <v>151</v>
      </c>
      <c r="F458" s="35" t="s">
        <v>265</v>
      </c>
      <c r="G458" t="str">
        <f>VLOOKUP(E458,'Record Types'!$B$8:$C$21,2,1)</f>
        <v>Device Shutdown Finish</v>
      </c>
      <c r="H458" s="15">
        <f t="shared" si="30"/>
        <v>44749</v>
      </c>
      <c r="I458" s="16">
        <f t="shared" si="31"/>
        <v>44749.667372685188</v>
      </c>
      <c r="J458">
        <f t="shared" si="32"/>
        <v>149</v>
      </c>
      <c r="K458" t="str">
        <f t="shared" si="33"/>
        <v>Y130-ws</v>
      </c>
      <c r="L458" s="15">
        <f t="shared" si="34"/>
        <v>44749</v>
      </c>
    </row>
    <row r="459" spans="1:12" x14ac:dyDescent="0.35">
      <c r="A459" s="35" t="s">
        <v>176</v>
      </c>
      <c r="B459" s="35" t="s">
        <v>264</v>
      </c>
      <c r="C459" s="36">
        <v>44749</v>
      </c>
      <c r="D459" s="38">
        <v>44749.667372685188</v>
      </c>
      <c r="E459" s="35">
        <v>149</v>
      </c>
      <c r="F459" s="35" t="s">
        <v>265</v>
      </c>
      <c r="G459" t="str">
        <f>VLOOKUP(E459,'Record Types'!$B$8:$C$21,2,1)</f>
        <v>Device Shutdown Start</v>
      </c>
      <c r="H459" s="15">
        <f t="shared" si="30"/>
        <v>44749</v>
      </c>
      <c r="I459" s="16">
        <f t="shared" si="31"/>
        <v>44749.666747685187</v>
      </c>
      <c r="J459">
        <f t="shared" si="32"/>
        <v>144</v>
      </c>
      <c r="K459" t="str">
        <f t="shared" si="33"/>
        <v>CanOnWat/fEmpV</v>
      </c>
      <c r="L459" s="15">
        <f t="shared" si="34"/>
        <v>44749</v>
      </c>
    </row>
    <row r="460" spans="1:12" x14ac:dyDescent="0.35">
      <c r="A460" s="35" t="s">
        <v>189</v>
      </c>
      <c r="B460" s="35" t="s">
        <v>267</v>
      </c>
      <c r="C460" s="36">
        <v>44749</v>
      </c>
      <c r="D460" s="38">
        <v>44749.667071759257</v>
      </c>
      <c r="E460" s="35">
        <v>156</v>
      </c>
      <c r="F460" s="14"/>
      <c r="G460" t="str">
        <f>VLOOKUP(E460,'Record Types'!$B$8:$C$21,2,1)</f>
        <v>PowerDown Or Network Disconnect Discovered</v>
      </c>
      <c r="H460" s="15">
        <f t="shared" ref="H460:H523" si="35">VLOOKUP(B460,B461:C472,2,FALSE)</f>
        <v>44749</v>
      </c>
      <c r="I460" s="16">
        <f t="shared" ref="I460:I523" si="36">VLOOKUP(B460,B461:D472,3,FALSE)</f>
        <v>44749.666932870372</v>
      </c>
      <c r="J460">
        <f t="shared" ref="J460:J523" si="37">VLOOKUP(B460,B461:E469,4,FALSE)</f>
        <v>151</v>
      </c>
      <c r="K460" t="str">
        <f t="shared" ref="K460:K523" si="38">VLOOKUP(B460,B461:F472,5,FALSE)</f>
        <v>V111-ws</v>
      </c>
      <c r="L460" s="15">
        <f t="shared" ref="L460:L523" si="39">VLOOKUP(B460,B461:C470,2,TRUE)</f>
        <v>44749</v>
      </c>
    </row>
    <row r="461" spans="1:12" x14ac:dyDescent="0.35">
      <c r="A461" s="35" t="s">
        <v>189</v>
      </c>
      <c r="B461" s="35" t="s">
        <v>267</v>
      </c>
      <c r="C461" s="36">
        <v>44749</v>
      </c>
      <c r="D461" s="38">
        <v>44749.666932870372</v>
      </c>
      <c r="E461" s="35">
        <v>151</v>
      </c>
      <c r="F461" s="35" t="s">
        <v>269</v>
      </c>
      <c r="G461" t="str">
        <f>VLOOKUP(E461,'Record Types'!$B$8:$C$21,2,1)</f>
        <v>Device Shutdown Finish</v>
      </c>
      <c r="H461" s="15">
        <f t="shared" si="35"/>
        <v>44749</v>
      </c>
      <c r="I461" s="16">
        <f t="shared" si="36"/>
        <v>44749.666458333333</v>
      </c>
      <c r="J461">
        <f t="shared" si="37"/>
        <v>149</v>
      </c>
      <c r="K461" t="str">
        <f t="shared" si="38"/>
        <v>V111-ws</v>
      </c>
      <c r="L461" s="15">
        <f t="shared" si="39"/>
        <v>44749</v>
      </c>
    </row>
    <row r="462" spans="1:12" x14ac:dyDescent="0.35">
      <c r="A462" s="35" t="s">
        <v>189</v>
      </c>
      <c r="B462" s="35" t="s">
        <v>244</v>
      </c>
      <c r="C462" s="36">
        <v>44749</v>
      </c>
      <c r="D462" s="38">
        <v>44749.666817129626</v>
      </c>
      <c r="E462" s="35">
        <v>149</v>
      </c>
      <c r="F462" s="35" t="s">
        <v>245</v>
      </c>
      <c r="G462" t="str">
        <f>VLOOKUP(E462,'Record Types'!$B$8:$C$21,2,1)</f>
        <v>Device Shutdown Start</v>
      </c>
      <c r="H462" s="15">
        <f t="shared" si="35"/>
        <v>44749</v>
      </c>
      <c r="I462" s="16">
        <f t="shared" si="36"/>
        <v>44749.666180555556</v>
      </c>
      <c r="J462" t="e">
        <f t="shared" si="37"/>
        <v>#N/A</v>
      </c>
      <c r="K462" t="str">
        <f t="shared" si="38"/>
        <v>CanOnTor/oEmpT</v>
      </c>
      <c r="L462" s="15" t="e">
        <f t="shared" si="39"/>
        <v>#N/A</v>
      </c>
    </row>
    <row r="463" spans="1:12" x14ac:dyDescent="0.35">
      <c r="A463" s="35" t="s">
        <v>176</v>
      </c>
      <c r="B463" s="35" t="s">
        <v>287</v>
      </c>
      <c r="C463" s="36">
        <v>44749</v>
      </c>
      <c r="D463" s="38">
        <v>44749.666747685187</v>
      </c>
      <c r="E463" s="35">
        <v>156</v>
      </c>
      <c r="F463" s="14"/>
      <c r="G463" t="str">
        <f>VLOOKUP(E463,'Record Types'!$B$8:$C$21,2,1)</f>
        <v>PowerDown Or Network Disconnect Discovered</v>
      </c>
      <c r="H463" s="15">
        <f t="shared" si="35"/>
        <v>44749</v>
      </c>
      <c r="I463" s="16">
        <f t="shared" si="36"/>
        <v>44749.666585648149</v>
      </c>
      <c r="J463">
        <f t="shared" si="37"/>
        <v>144</v>
      </c>
      <c r="K463" t="str">
        <f t="shared" si="38"/>
        <v>CanOnWat/uEmpC</v>
      </c>
      <c r="L463" s="15">
        <f t="shared" si="39"/>
        <v>44749</v>
      </c>
    </row>
    <row r="464" spans="1:12" x14ac:dyDescent="0.35">
      <c r="A464" s="35" t="s">
        <v>176</v>
      </c>
      <c r="B464" s="35" t="s">
        <v>264</v>
      </c>
      <c r="C464" s="36">
        <v>44749</v>
      </c>
      <c r="D464" s="38">
        <v>44749.666747685187</v>
      </c>
      <c r="E464" s="35">
        <v>144</v>
      </c>
      <c r="F464" s="35" t="s">
        <v>249</v>
      </c>
      <c r="G464" t="str">
        <f>VLOOKUP(E464,'Record Types'!$B$8:$C$21,2,1)</f>
        <v>User Logout is Good</v>
      </c>
      <c r="H464" s="15">
        <f t="shared" si="35"/>
        <v>44749</v>
      </c>
      <c r="I464" s="16">
        <f t="shared" si="36"/>
        <v>44749.666261574072</v>
      </c>
      <c r="J464">
        <f t="shared" si="37"/>
        <v>139</v>
      </c>
      <c r="K464" t="str">
        <f t="shared" si="38"/>
        <v>CanOnWat/fEmpV,Y130-ws</v>
      </c>
      <c r="L464" s="15">
        <f t="shared" si="39"/>
        <v>44749</v>
      </c>
    </row>
    <row r="465" spans="1:12" x14ac:dyDescent="0.35">
      <c r="A465" s="35" t="s">
        <v>176</v>
      </c>
      <c r="B465" s="35" t="s">
        <v>287</v>
      </c>
      <c r="C465" s="36">
        <v>44749</v>
      </c>
      <c r="D465" s="38">
        <v>44749.666585648149</v>
      </c>
      <c r="E465" s="35">
        <v>144</v>
      </c>
      <c r="F465" s="35" t="s">
        <v>288</v>
      </c>
      <c r="G465" t="str">
        <f>VLOOKUP(E465,'Record Types'!$B$8:$C$21,2,1)</f>
        <v>User Logout is Good</v>
      </c>
      <c r="H465" s="15">
        <f t="shared" si="35"/>
        <v>44749</v>
      </c>
      <c r="I465" s="16">
        <f t="shared" si="36"/>
        <v>44749.665266203701</v>
      </c>
      <c r="J465" t="e">
        <f t="shared" si="37"/>
        <v>#N/A</v>
      </c>
      <c r="K465" t="str">
        <f t="shared" si="38"/>
        <v>CanOnWat/uEmpC</v>
      </c>
      <c r="L465" s="15">
        <f t="shared" si="39"/>
        <v>44749</v>
      </c>
    </row>
    <row r="466" spans="1:12" x14ac:dyDescent="0.35">
      <c r="A466" s="35" t="s">
        <v>176</v>
      </c>
      <c r="B466" s="35" t="s">
        <v>248</v>
      </c>
      <c r="C466" s="36">
        <v>44749</v>
      </c>
      <c r="D466" s="38">
        <v>44749.666550925926</v>
      </c>
      <c r="E466" s="35">
        <v>156</v>
      </c>
      <c r="F466" s="14"/>
      <c r="G466" t="str">
        <f>VLOOKUP(E466,'Record Types'!$B$8:$C$21,2,1)</f>
        <v>PowerDown Or Network Disconnect Discovered</v>
      </c>
      <c r="H466" s="15">
        <f t="shared" si="35"/>
        <v>44749</v>
      </c>
      <c r="I466" s="16">
        <f t="shared" si="36"/>
        <v>44749.666400462964</v>
      </c>
      <c r="J466">
        <f t="shared" si="37"/>
        <v>144</v>
      </c>
      <c r="K466" t="str">
        <f t="shared" si="38"/>
        <v>CanOnWat/fEmpV</v>
      </c>
      <c r="L466" s="15" t="e">
        <f t="shared" si="39"/>
        <v>#N/A</v>
      </c>
    </row>
    <row r="467" spans="1:12" x14ac:dyDescent="0.35">
      <c r="A467" s="35" t="s">
        <v>189</v>
      </c>
      <c r="B467" s="35" t="s">
        <v>267</v>
      </c>
      <c r="C467" s="36">
        <v>44749</v>
      </c>
      <c r="D467" s="38">
        <v>44749.666458333333</v>
      </c>
      <c r="E467" s="35">
        <v>149</v>
      </c>
      <c r="F467" s="35" t="s">
        <v>269</v>
      </c>
      <c r="G467" t="str">
        <f>VLOOKUP(E467,'Record Types'!$B$8:$C$21,2,1)</f>
        <v>Device Shutdown Start</v>
      </c>
      <c r="H467" s="15">
        <f t="shared" si="35"/>
        <v>44749</v>
      </c>
      <c r="I467" s="16">
        <f t="shared" si="36"/>
        <v>44749.665555555555</v>
      </c>
      <c r="J467">
        <f t="shared" si="37"/>
        <v>144</v>
      </c>
      <c r="K467" t="str">
        <f t="shared" si="38"/>
        <v>CanOnTor/oEmpJ</v>
      </c>
      <c r="L467" s="15">
        <f t="shared" si="39"/>
        <v>44749</v>
      </c>
    </row>
    <row r="468" spans="1:12" x14ac:dyDescent="0.35">
      <c r="A468" s="35" t="s">
        <v>189</v>
      </c>
      <c r="B468" s="35" t="s">
        <v>277</v>
      </c>
      <c r="C468" s="36">
        <v>44749</v>
      </c>
      <c r="D468" s="38">
        <v>44749.666412037041</v>
      </c>
      <c r="E468" s="35">
        <v>156</v>
      </c>
      <c r="F468" s="14"/>
      <c r="G468" t="str">
        <f>VLOOKUP(E468,'Record Types'!$B$8:$C$21,2,1)</f>
        <v>PowerDown Or Network Disconnect Discovered</v>
      </c>
      <c r="H468" s="15">
        <f t="shared" si="35"/>
        <v>44749</v>
      </c>
      <c r="I468" s="16">
        <f t="shared" si="36"/>
        <v>44749.666250000002</v>
      </c>
      <c r="J468">
        <f t="shared" si="37"/>
        <v>151</v>
      </c>
      <c r="K468" t="str">
        <f t="shared" si="38"/>
        <v>F129-ws</v>
      </c>
      <c r="L468" s="15">
        <f t="shared" si="39"/>
        <v>44749</v>
      </c>
    </row>
    <row r="469" spans="1:12" x14ac:dyDescent="0.35">
      <c r="A469" s="35" t="s">
        <v>176</v>
      </c>
      <c r="B469" s="35" t="s">
        <v>248</v>
      </c>
      <c r="C469" s="36">
        <v>44749</v>
      </c>
      <c r="D469" s="38">
        <v>44749.666400462964</v>
      </c>
      <c r="E469" s="35">
        <v>144</v>
      </c>
      <c r="F469" s="35" t="s">
        <v>249</v>
      </c>
      <c r="G469" t="str">
        <f>VLOOKUP(E469,'Record Types'!$B$8:$C$21,2,1)</f>
        <v>User Logout is Good</v>
      </c>
      <c r="H469" s="15">
        <f t="shared" si="35"/>
        <v>44749</v>
      </c>
      <c r="I469" s="16">
        <f t="shared" si="36"/>
        <v>44749.665081018517</v>
      </c>
      <c r="J469">
        <f t="shared" si="37"/>
        <v>139</v>
      </c>
      <c r="K469" t="str">
        <f t="shared" si="38"/>
        <v>CanOnWat/fEmpV</v>
      </c>
      <c r="L469" s="15" t="e">
        <f t="shared" si="39"/>
        <v>#N/A</v>
      </c>
    </row>
    <row r="470" spans="1:12" x14ac:dyDescent="0.35">
      <c r="A470" s="35" t="s">
        <v>176</v>
      </c>
      <c r="B470" s="35" t="s">
        <v>264</v>
      </c>
      <c r="C470" s="36">
        <v>44749</v>
      </c>
      <c r="D470" s="38">
        <v>44749.666261574072</v>
      </c>
      <c r="E470" s="35">
        <v>139</v>
      </c>
      <c r="F470" s="35" t="s">
        <v>272</v>
      </c>
      <c r="G470" t="str">
        <f>VLOOKUP(E470,'Record Types'!$B$8:$C$21,2,1)</f>
        <v>User Logout Start</v>
      </c>
      <c r="H470" s="15" t="e">
        <f t="shared" si="35"/>
        <v>#N/A</v>
      </c>
      <c r="I470" s="16" t="e">
        <f t="shared" si="36"/>
        <v>#N/A</v>
      </c>
      <c r="J470" t="e">
        <f t="shared" si="37"/>
        <v>#N/A</v>
      </c>
      <c r="K470" t="e">
        <f t="shared" si="38"/>
        <v>#N/A</v>
      </c>
      <c r="L470" s="15">
        <f t="shared" si="39"/>
        <v>44749</v>
      </c>
    </row>
    <row r="471" spans="1:12" x14ac:dyDescent="0.35">
      <c r="A471" s="35" t="s">
        <v>189</v>
      </c>
      <c r="B471" s="35" t="s">
        <v>277</v>
      </c>
      <c r="C471" s="36">
        <v>44749</v>
      </c>
      <c r="D471" s="38">
        <v>44749.666250000002</v>
      </c>
      <c r="E471" s="35">
        <v>151</v>
      </c>
      <c r="F471" s="35" t="s">
        <v>278</v>
      </c>
      <c r="G471" t="str">
        <f>VLOOKUP(E471,'Record Types'!$B$8:$C$21,2,1)</f>
        <v>Device Shutdown Finish</v>
      </c>
      <c r="H471" s="15">
        <f t="shared" si="35"/>
        <v>44749</v>
      </c>
      <c r="I471" s="16">
        <f t="shared" si="36"/>
        <v>44749.665659722225</v>
      </c>
      <c r="J471">
        <f t="shared" si="37"/>
        <v>149</v>
      </c>
      <c r="K471" t="str">
        <f t="shared" si="38"/>
        <v>F129-ws</v>
      </c>
      <c r="L471" s="15">
        <f t="shared" si="39"/>
        <v>44749</v>
      </c>
    </row>
    <row r="472" spans="1:12" x14ac:dyDescent="0.35">
      <c r="A472" s="35" t="s">
        <v>189</v>
      </c>
      <c r="B472" s="35" t="s">
        <v>244</v>
      </c>
      <c r="C472" s="36">
        <v>44749</v>
      </c>
      <c r="D472" s="38">
        <v>44749.666180555556</v>
      </c>
      <c r="E472" s="35">
        <v>144</v>
      </c>
      <c r="F472" s="35" t="s">
        <v>246</v>
      </c>
      <c r="G472" t="str">
        <f>VLOOKUP(E472,'Record Types'!$B$8:$C$21,2,1)</f>
        <v>User Logout is Good</v>
      </c>
      <c r="H472" s="15">
        <f t="shared" si="35"/>
        <v>44749</v>
      </c>
      <c r="I472" s="16">
        <f t="shared" si="36"/>
        <v>44749.664930555555</v>
      </c>
      <c r="J472">
        <f t="shared" si="37"/>
        <v>139</v>
      </c>
      <c r="K472" t="str">
        <f t="shared" si="38"/>
        <v>CanOnTor/oEmpT,Y133-ws</v>
      </c>
      <c r="L472" s="15">
        <f t="shared" si="39"/>
        <v>44749</v>
      </c>
    </row>
    <row r="473" spans="1:12" x14ac:dyDescent="0.35">
      <c r="A473" s="35" t="s">
        <v>189</v>
      </c>
      <c r="B473" s="35" t="s">
        <v>277</v>
      </c>
      <c r="C473" s="36">
        <v>44749</v>
      </c>
      <c r="D473" s="38">
        <v>44749.665659722225</v>
      </c>
      <c r="E473" s="35">
        <v>149</v>
      </c>
      <c r="F473" s="35" t="s">
        <v>278</v>
      </c>
      <c r="G473" t="str">
        <f>VLOOKUP(E473,'Record Types'!$B$8:$C$21,2,1)</f>
        <v>Device Shutdown Start</v>
      </c>
      <c r="H473" s="15">
        <f t="shared" si="35"/>
        <v>44749</v>
      </c>
      <c r="I473" s="16">
        <f t="shared" si="36"/>
        <v>44749.664803240739</v>
      </c>
      <c r="J473">
        <f t="shared" si="37"/>
        <v>144</v>
      </c>
      <c r="K473" t="str">
        <f t="shared" si="38"/>
        <v>CanOnTor/xEmpS</v>
      </c>
      <c r="L473" s="15">
        <f t="shared" si="39"/>
        <v>44749</v>
      </c>
    </row>
    <row r="474" spans="1:12" x14ac:dyDescent="0.35">
      <c r="A474" s="35" t="s">
        <v>189</v>
      </c>
      <c r="B474" s="35" t="s">
        <v>267</v>
      </c>
      <c r="C474" s="36">
        <v>44749</v>
      </c>
      <c r="D474" s="38">
        <v>44749.665555555555</v>
      </c>
      <c r="E474" s="35">
        <v>144</v>
      </c>
      <c r="F474" s="35" t="s">
        <v>273</v>
      </c>
      <c r="G474" t="str">
        <f>VLOOKUP(E474,'Record Types'!$B$8:$C$21,2,1)</f>
        <v>User Logout is Good</v>
      </c>
      <c r="H474" s="15">
        <f t="shared" si="35"/>
        <v>44749</v>
      </c>
      <c r="I474" s="16">
        <f t="shared" si="36"/>
        <v>44749.665150462963</v>
      </c>
      <c r="J474">
        <f t="shared" si="37"/>
        <v>139</v>
      </c>
      <c r="K474" t="str">
        <f t="shared" si="38"/>
        <v>CanOnTor/oEmpJ,V111-ws</v>
      </c>
      <c r="L474" s="15">
        <f t="shared" si="39"/>
        <v>44749</v>
      </c>
    </row>
    <row r="475" spans="1:12" x14ac:dyDescent="0.35">
      <c r="A475" s="35" t="s">
        <v>176</v>
      </c>
      <c r="B475" s="35" t="s">
        <v>287</v>
      </c>
      <c r="C475" s="36">
        <v>44749</v>
      </c>
      <c r="D475" s="38">
        <v>44749.665266203701</v>
      </c>
      <c r="E475" s="35">
        <v>139</v>
      </c>
      <c r="F475" s="35" t="s">
        <v>288</v>
      </c>
      <c r="G475" t="str">
        <f>VLOOKUP(E475,'Record Types'!$B$8:$C$21,2,1)</f>
        <v>User Logout Start</v>
      </c>
      <c r="H475" s="15" t="e">
        <f t="shared" si="35"/>
        <v>#N/A</v>
      </c>
      <c r="I475" s="16" t="e">
        <f t="shared" si="36"/>
        <v>#N/A</v>
      </c>
      <c r="J475" t="e">
        <f t="shared" si="37"/>
        <v>#N/A</v>
      </c>
      <c r="K475" t="e">
        <f t="shared" si="38"/>
        <v>#N/A</v>
      </c>
      <c r="L475" s="15">
        <f t="shared" si="39"/>
        <v>44749</v>
      </c>
    </row>
    <row r="476" spans="1:12" x14ac:dyDescent="0.35">
      <c r="A476" s="35" t="s">
        <v>189</v>
      </c>
      <c r="B476" s="35" t="s">
        <v>267</v>
      </c>
      <c r="C476" s="36">
        <v>44749</v>
      </c>
      <c r="D476" s="38">
        <v>44749.665150462963</v>
      </c>
      <c r="E476" s="35">
        <v>139</v>
      </c>
      <c r="F476" s="35" t="s">
        <v>274</v>
      </c>
      <c r="G476" t="str">
        <f>VLOOKUP(E476,'Record Types'!$B$8:$C$21,2,1)</f>
        <v>User Logout Start</v>
      </c>
      <c r="H476" s="15" t="e">
        <f t="shared" si="35"/>
        <v>#N/A</v>
      </c>
      <c r="I476" s="16" t="e">
        <f t="shared" si="36"/>
        <v>#N/A</v>
      </c>
      <c r="J476" t="e">
        <f t="shared" si="37"/>
        <v>#N/A</v>
      </c>
      <c r="K476" t="e">
        <f t="shared" si="38"/>
        <v>#N/A</v>
      </c>
      <c r="L476" s="15">
        <f t="shared" si="39"/>
        <v>44749</v>
      </c>
    </row>
    <row r="477" spans="1:12" x14ac:dyDescent="0.35">
      <c r="A477" s="35" t="s">
        <v>176</v>
      </c>
      <c r="B477" s="35" t="s">
        <v>248</v>
      </c>
      <c r="C477" s="36">
        <v>44749</v>
      </c>
      <c r="D477" s="38">
        <v>44749.665081018517</v>
      </c>
      <c r="E477" s="35">
        <v>139</v>
      </c>
      <c r="F477" s="35" t="s">
        <v>249</v>
      </c>
      <c r="G477" t="str">
        <f>VLOOKUP(E477,'Record Types'!$B$8:$C$21,2,1)</f>
        <v>User Logout Start</v>
      </c>
      <c r="H477" s="15" t="e">
        <f t="shared" si="35"/>
        <v>#N/A</v>
      </c>
      <c r="I477" s="16" t="e">
        <f t="shared" si="36"/>
        <v>#N/A</v>
      </c>
      <c r="J477" t="e">
        <f t="shared" si="37"/>
        <v>#N/A</v>
      </c>
      <c r="K477" t="e">
        <f t="shared" si="38"/>
        <v>#N/A</v>
      </c>
      <c r="L477" s="15">
        <f t="shared" si="39"/>
        <v>44749</v>
      </c>
    </row>
    <row r="478" spans="1:12" x14ac:dyDescent="0.35">
      <c r="A478" s="35" t="s">
        <v>189</v>
      </c>
      <c r="B478" s="35" t="s">
        <v>255</v>
      </c>
      <c r="C478" s="36">
        <v>44749</v>
      </c>
      <c r="D478" s="38">
        <v>44749.664942129632</v>
      </c>
      <c r="E478" s="35">
        <v>156</v>
      </c>
      <c r="F478" s="14"/>
      <c r="G478" t="str">
        <f>VLOOKUP(E478,'Record Types'!$B$8:$C$21,2,1)</f>
        <v>PowerDown Or Network Disconnect Discovered</v>
      </c>
      <c r="H478" s="15">
        <f t="shared" si="35"/>
        <v>44749</v>
      </c>
      <c r="I478" s="16">
        <f t="shared" si="36"/>
        <v>44749.664780092593</v>
      </c>
      <c r="J478">
        <f t="shared" si="37"/>
        <v>144</v>
      </c>
      <c r="K478" t="str">
        <f t="shared" si="38"/>
        <v>CanOnTor/cEmpZ</v>
      </c>
      <c r="L478" s="15" t="e">
        <f t="shared" si="39"/>
        <v>#N/A</v>
      </c>
    </row>
    <row r="479" spans="1:12" x14ac:dyDescent="0.35">
      <c r="A479" s="35" t="s">
        <v>189</v>
      </c>
      <c r="B479" s="35" t="s">
        <v>244</v>
      </c>
      <c r="C479" s="36">
        <v>44749</v>
      </c>
      <c r="D479" s="38">
        <v>44749.664930555555</v>
      </c>
      <c r="E479" s="35">
        <v>139</v>
      </c>
      <c r="F479" s="35" t="s">
        <v>247</v>
      </c>
      <c r="G479" t="str">
        <f>VLOOKUP(E479,'Record Types'!$B$8:$C$21,2,1)</f>
        <v>User Logout Start</v>
      </c>
      <c r="H479" s="15" t="e">
        <f t="shared" si="35"/>
        <v>#N/A</v>
      </c>
      <c r="I479" s="16" t="e">
        <f t="shared" si="36"/>
        <v>#N/A</v>
      </c>
      <c r="J479" t="e">
        <f t="shared" si="37"/>
        <v>#N/A</v>
      </c>
      <c r="K479" t="e">
        <f t="shared" si="38"/>
        <v>#N/A</v>
      </c>
      <c r="L479" s="15">
        <f t="shared" si="39"/>
        <v>44749</v>
      </c>
    </row>
    <row r="480" spans="1:12" x14ac:dyDescent="0.35">
      <c r="A480" s="35" t="s">
        <v>189</v>
      </c>
      <c r="B480" s="35" t="s">
        <v>277</v>
      </c>
      <c r="C480" s="36">
        <v>44749</v>
      </c>
      <c r="D480" s="38">
        <v>44749.664803240739</v>
      </c>
      <c r="E480" s="35">
        <v>144</v>
      </c>
      <c r="F480" s="35" t="s">
        <v>279</v>
      </c>
      <c r="G480" t="str">
        <f>VLOOKUP(E480,'Record Types'!$B$8:$C$21,2,1)</f>
        <v>User Logout is Good</v>
      </c>
      <c r="H480" s="15">
        <f t="shared" si="35"/>
        <v>44749</v>
      </c>
      <c r="I480" s="16">
        <f t="shared" si="36"/>
        <v>44749.664375</v>
      </c>
      <c r="J480">
        <f t="shared" si="37"/>
        <v>139</v>
      </c>
      <c r="K480" t="str">
        <f t="shared" si="38"/>
        <v>CanOnTor/xEmpS,F129-ws</v>
      </c>
      <c r="L480" s="15">
        <f t="shared" si="39"/>
        <v>44749</v>
      </c>
    </row>
    <row r="481" spans="1:12" x14ac:dyDescent="0.35">
      <c r="A481" s="35" t="s">
        <v>189</v>
      </c>
      <c r="B481" s="35" t="s">
        <v>255</v>
      </c>
      <c r="C481" s="36">
        <v>44749</v>
      </c>
      <c r="D481" s="38">
        <v>44749.664780092593</v>
      </c>
      <c r="E481" s="35">
        <v>144</v>
      </c>
      <c r="F481" s="35" t="s">
        <v>256</v>
      </c>
      <c r="G481" t="str">
        <f>VLOOKUP(E481,'Record Types'!$B$8:$C$21,2,1)</f>
        <v>User Logout is Good</v>
      </c>
      <c r="H481" s="15">
        <f t="shared" si="35"/>
        <v>44749</v>
      </c>
      <c r="I481" s="16">
        <f t="shared" si="36"/>
        <v>44749.664317129631</v>
      </c>
      <c r="J481">
        <f t="shared" si="37"/>
        <v>139</v>
      </c>
      <c r="K481" t="str">
        <f t="shared" si="38"/>
        <v>CanOnTor/cEmpZ</v>
      </c>
      <c r="L481" s="15" t="e">
        <f t="shared" si="39"/>
        <v>#N/A</v>
      </c>
    </row>
    <row r="482" spans="1:12" x14ac:dyDescent="0.35">
      <c r="A482" s="35" t="s">
        <v>176</v>
      </c>
      <c r="B482" s="35" t="s">
        <v>260</v>
      </c>
      <c r="C482" s="36">
        <v>44749</v>
      </c>
      <c r="D482" s="38">
        <v>44749.664409722223</v>
      </c>
      <c r="E482" s="35">
        <v>156</v>
      </c>
      <c r="F482" s="14"/>
      <c r="G482" t="str">
        <f>VLOOKUP(E482,'Record Types'!$B$8:$C$21,2,1)</f>
        <v>PowerDown Or Network Disconnect Discovered</v>
      </c>
      <c r="H482" s="15">
        <f t="shared" si="35"/>
        <v>44749</v>
      </c>
      <c r="I482" s="16">
        <f t="shared" si="36"/>
        <v>44749.664247685185</v>
      </c>
      <c r="J482">
        <f t="shared" si="37"/>
        <v>144</v>
      </c>
      <c r="K482" t="str">
        <f t="shared" si="38"/>
        <v>CanOnWat/oEmpJ</v>
      </c>
      <c r="L482" s="15">
        <f t="shared" si="39"/>
        <v>44749</v>
      </c>
    </row>
    <row r="483" spans="1:12" x14ac:dyDescent="0.35">
      <c r="A483" s="35" t="s">
        <v>189</v>
      </c>
      <c r="B483" s="35" t="s">
        <v>277</v>
      </c>
      <c r="C483" s="36">
        <v>44749</v>
      </c>
      <c r="D483" s="38">
        <v>44749.664375</v>
      </c>
      <c r="E483" s="35">
        <v>139</v>
      </c>
      <c r="F483" s="35" t="s">
        <v>280</v>
      </c>
      <c r="G483" t="str">
        <f>VLOOKUP(E483,'Record Types'!$B$8:$C$21,2,1)</f>
        <v>User Logout Start</v>
      </c>
      <c r="H483" s="15" t="e">
        <f t="shared" si="35"/>
        <v>#N/A</v>
      </c>
      <c r="I483" s="16" t="e">
        <f t="shared" si="36"/>
        <v>#N/A</v>
      </c>
      <c r="J483" t="e">
        <f t="shared" si="37"/>
        <v>#N/A</v>
      </c>
      <c r="K483" t="e">
        <f t="shared" si="38"/>
        <v>#N/A</v>
      </c>
      <c r="L483" s="15">
        <f t="shared" si="39"/>
        <v>44749</v>
      </c>
    </row>
    <row r="484" spans="1:12" x14ac:dyDescent="0.35">
      <c r="A484" s="35" t="s">
        <v>189</v>
      </c>
      <c r="B484" s="35" t="s">
        <v>255</v>
      </c>
      <c r="C484" s="36">
        <v>44749</v>
      </c>
      <c r="D484" s="38">
        <v>44749.664317129631</v>
      </c>
      <c r="E484" s="35">
        <v>139</v>
      </c>
      <c r="F484" s="35" t="s">
        <v>256</v>
      </c>
      <c r="G484" t="str">
        <f>VLOOKUP(E484,'Record Types'!$B$8:$C$21,2,1)</f>
        <v>User Logout Start</v>
      </c>
      <c r="H484" s="15" t="e">
        <f t="shared" si="35"/>
        <v>#N/A</v>
      </c>
      <c r="I484" s="16" t="e">
        <f t="shared" si="36"/>
        <v>#N/A</v>
      </c>
      <c r="J484" t="e">
        <f t="shared" si="37"/>
        <v>#N/A</v>
      </c>
      <c r="K484" t="e">
        <f t="shared" si="38"/>
        <v>#N/A</v>
      </c>
      <c r="L484" s="15" t="e">
        <f t="shared" si="39"/>
        <v>#N/A</v>
      </c>
    </row>
    <row r="485" spans="1:12" x14ac:dyDescent="0.35">
      <c r="A485" s="35" t="s">
        <v>176</v>
      </c>
      <c r="B485" s="35" t="s">
        <v>260</v>
      </c>
      <c r="C485" s="36">
        <v>44749</v>
      </c>
      <c r="D485" s="38">
        <v>44749.664247685185</v>
      </c>
      <c r="E485" s="35">
        <v>144</v>
      </c>
      <c r="F485" s="35" t="s">
        <v>261</v>
      </c>
      <c r="G485" t="str">
        <f>VLOOKUP(E485,'Record Types'!$B$8:$C$21,2,1)</f>
        <v>User Logout is Good</v>
      </c>
      <c r="H485" s="15">
        <f t="shared" si="35"/>
        <v>44749</v>
      </c>
      <c r="I485" s="16">
        <f t="shared" si="36"/>
        <v>44749.663819444446</v>
      </c>
      <c r="J485">
        <f t="shared" si="37"/>
        <v>139</v>
      </c>
      <c r="K485" t="str">
        <f t="shared" si="38"/>
        <v>CanOnWat/oEmpJ</v>
      </c>
      <c r="L485" s="15" t="e">
        <f t="shared" si="39"/>
        <v>#N/A</v>
      </c>
    </row>
    <row r="486" spans="1:12" x14ac:dyDescent="0.35">
      <c r="A486" s="35" t="s">
        <v>176</v>
      </c>
      <c r="B486" s="35" t="s">
        <v>289</v>
      </c>
      <c r="C486" s="36">
        <v>44749</v>
      </c>
      <c r="D486" s="38">
        <v>44749.664143518516</v>
      </c>
      <c r="E486" s="35">
        <v>156</v>
      </c>
      <c r="F486" s="14"/>
      <c r="G486" t="str">
        <f>VLOOKUP(E486,'Record Types'!$B$8:$C$21,2,1)</f>
        <v>PowerDown Or Network Disconnect Discovered</v>
      </c>
      <c r="H486" s="15">
        <f t="shared" si="35"/>
        <v>44749</v>
      </c>
      <c r="I486" s="16">
        <f t="shared" si="36"/>
        <v>44749.6640162037</v>
      </c>
      <c r="J486">
        <f t="shared" si="37"/>
        <v>151</v>
      </c>
      <c r="K486" t="str">
        <f t="shared" si="38"/>
        <v>S141-ws</v>
      </c>
      <c r="L486" s="15">
        <f t="shared" si="39"/>
        <v>44749</v>
      </c>
    </row>
    <row r="487" spans="1:12" x14ac:dyDescent="0.35">
      <c r="A487" s="35" t="s">
        <v>176</v>
      </c>
      <c r="B487" s="35" t="s">
        <v>289</v>
      </c>
      <c r="C487" s="36">
        <v>44749</v>
      </c>
      <c r="D487" s="38">
        <v>44749.6640162037</v>
      </c>
      <c r="E487" s="35">
        <v>151</v>
      </c>
      <c r="F487" s="35" t="s">
        <v>290</v>
      </c>
      <c r="G487" t="str">
        <f>VLOOKUP(E487,'Record Types'!$B$8:$C$21,2,1)</f>
        <v>Device Shutdown Finish</v>
      </c>
      <c r="H487" s="15">
        <f t="shared" si="35"/>
        <v>44749</v>
      </c>
      <c r="I487" s="16">
        <f t="shared" si="36"/>
        <v>44749.663206018522</v>
      </c>
      <c r="J487">
        <f t="shared" si="37"/>
        <v>149</v>
      </c>
      <c r="K487" t="str">
        <f t="shared" si="38"/>
        <v>S141-ws</v>
      </c>
      <c r="L487" s="15">
        <f t="shared" si="39"/>
        <v>44749</v>
      </c>
    </row>
    <row r="488" spans="1:12" x14ac:dyDescent="0.35">
      <c r="A488" s="35" t="s">
        <v>176</v>
      </c>
      <c r="B488" s="35" t="s">
        <v>260</v>
      </c>
      <c r="C488" s="36">
        <v>44749</v>
      </c>
      <c r="D488" s="38">
        <v>44749.663819444446</v>
      </c>
      <c r="E488" s="35">
        <v>139</v>
      </c>
      <c r="F488" s="35" t="s">
        <v>261</v>
      </c>
      <c r="G488" t="str">
        <f>VLOOKUP(E488,'Record Types'!$B$8:$C$21,2,1)</f>
        <v>User Logout Start</v>
      </c>
      <c r="H488" s="15" t="e">
        <f t="shared" si="35"/>
        <v>#N/A</v>
      </c>
      <c r="I488" s="16" t="e">
        <f t="shared" si="36"/>
        <v>#N/A</v>
      </c>
      <c r="J488" t="e">
        <f t="shared" si="37"/>
        <v>#N/A</v>
      </c>
      <c r="K488" t="e">
        <f t="shared" si="38"/>
        <v>#N/A</v>
      </c>
      <c r="L488" s="15" t="e">
        <f t="shared" si="39"/>
        <v>#N/A</v>
      </c>
    </row>
    <row r="489" spans="1:12" x14ac:dyDescent="0.35">
      <c r="A489" s="35" t="s">
        <v>176</v>
      </c>
      <c r="B489" s="35" t="s">
        <v>289</v>
      </c>
      <c r="C489" s="36">
        <v>44749</v>
      </c>
      <c r="D489" s="38">
        <v>44749.663206018522</v>
      </c>
      <c r="E489" s="35">
        <v>149</v>
      </c>
      <c r="F489" s="35" t="s">
        <v>290</v>
      </c>
      <c r="G489" t="str">
        <f>VLOOKUP(E489,'Record Types'!$B$8:$C$21,2,1)</f>
        <v>Device Shutdown Start</v>
      </c>
      <c r="H489" s="15">
        <f t="shared" si="35"/>
        <v>44749</v>
      </c>
      <c r="I489" s="16">
        <f t="shared" si="36"/>
        <v>44749.662407407406</v>
      </c>
      <c r="J489">
        <f t="shared" si="37"/>
        <v>144</v>
      </c>
      <c r="K489" t="str">
        <f t="shared" si="38"/>
        <v>CanOnWat/vEmpQ</v>
      </c>
      <c r="L489" s="15">
        <f t="shared" si="39"/>
        <v>44749</v>
      </c>
    </row>
    <row r="490" spans="1:12" x14ac:dyDescent="0.35">
      <c r="A490" s="35" t="s">
        <v>176</v>
      </c>
      <c r="B490" s="35" t="s">
        <v>289</v>
      </c>
      <c r="C490" s="36">
        <v>44749</v>
      </c>
      <c r="D490" s="38">
        <v>44749.662407407406</v>
      </c>
      <c r="E490" s="35">
        <v>144</v>
      </c>
      <c r="F490" s="35" t="s">
        <v>286</v>
      </c>
      <c r="G490" t="str">
        <f>VLOOKUP(E490,'Record Types'!$B$8:$C$21,2,1)</f>
        <v>User Logout is Good</v>
      </c>
      <c r="H490" s="15">
        <f t="shared" si="35"/>
        <v>44749</v>
      </c>
      <c r="I490" s="16">
        <f t="shared" si="36"/>
        <v>44749.661932870367</v>
      </c>
      <c r="J490">
        <f t="shared" si="37"/>
        <v>139</v>
      </c>
      <c r="K490" t="str">
        <f t="shared" si="38"/>
        <v>CanOnWat/vEmpQ,S141-ws</v>
      </c>
      <c r="L490" s="15">
        <f t="shared" si="39"/>
        <v>44749</v>
      </c>
    </row>
    <row r="491" spans="1:12" x14ac:dyDescent="0.35">
      <c r="A491" s="35" t="s">
        <v>189</v>
      </c>
      <c r="B491" s="35" t="s">
        <v>251</v>
      </c>
      <c r="C491" s="36">
        <v>44749</v>
      </c>
      <c r="D491" s="38">
        <v>44749.662361111114</v>
      </c>
      <c r="E491" s="35">
        <v>156</v>
      </c>
      <c r="F491" s="14"/>
      <c r="G491" t="str">
        <f>VLOOKUP(E491,'Record Types'!$B$8:$C$21,2,1)</f>
        <v>PowerDown Or Network Disconnect Discovered</v>
      </c>
      <c r="H491" s="15">
        <f t="shared" si="35"/>
        <v>44749</v>
      </c>
      <c r="I491" s="16">
        <f t="shared" si="36"/>
        <v>44749.662245370368</v>
      </c>
      <c r="J491">
        <f t="shared" si="37"/>
        <v>151</v>
      </c>
      <c r="K491" t="str">
        <f t="shared" si="38"/>
        <v>Q216-ws</v>
      </c>
      <c r="L491" s="15">
        <f t="shared" si="39"/>
        <v>44749</v>
      </c>
    </row>
    <row r="492" spans="1:12" x14ac:dyDescent="0.35">
      <c r="A492" s="35" t="s">
        <v>189</v>
      </c>
      <c r="B492" s="35" t="s">
        <v>251</v>
      </c>
      <c r="C492" s="36">
        <v>44749</v>
      </c>
      <c r="D492" s="38">
        <v>44749.662245370368</v>
      </c>
      <c r="E492" s="35">
        <v>151</v>
      </c>
      <c r="F492" s="35" t="s">
        <v>252</v>
      </c>
      <c r="G492" t="str">
        <f>VLOOKUP(E492,'Record Types'!$B$8:$C$21,2,1)</f>
        <v>Device Shutdown Finish</v>
      </c>
      <c r="H492" s="15">
        <f t="shared" si="35"/>
        <v>44749</v>
      </c>
      <c r="I492" s="16">
        <f t="shared" si="36"/>
        <v>44749.661458333336</v>
      </c>
      <c r="J492">
        <f t="shared" si="37"/>
        <v>149</v>
      </c>
      <c r="K492" t="str">
        <f t="shared" si="38"/>
        <v>Q216-ws</v>
      </c>
      <c r="L492" s="15">
        <f t="shared" si="39"/>
        <v>44749</v>
      </c>
    </row>
    <row r="493" spans="1:12" x14ac:dyDescent="0.35">
      <c r="A493" s="35" t="s">
        <v>176</v>
      </c>
      <c r="B493" s="35" t="s">
        <v>289</v>
      </c>
      <c r="C493" s="36">
        <v>44749</v>
      </c>
      <c r="D493" s="38">
        <v>44749.661932870367</v>
      </c>
      <c r="E493" s="35">
        <v>139</v>
      </c>
      <c r="F493" s="35" t="s">
        <v>291</v>
      </c>
      <c r="G493" t="str">
        <f>VLOOKUP(E493,'Record Types'!$B$8:$C$21,2,1)</f>
        <v>User Logout Start</v>
      </c>
      <c r="H493" s="15" t="e">
        <f t="shared" si="35"/>
        <v>#N/A</v>
      </c>
      <c r="I493" s="16" t="e">
        <f t="shared" si="36"/>
        <v>#N/A</v>
      </c>
      <c r="J493" t="e">
        <f t="shared" si="37"/>
        <v>#N/A</v>
      </c>
      <c r="K493" t="e">
        <f t="shared" si="38"/>
        <v>#N/A</v>
      </c>
      <c r="L493" s="15">
        <f t="shared" si="39"/>
        <v>44749</v>
      </c>
    </row>
    <row r="494" spans="1:12" x14ac:dyDescent="0.35">
      <c r="A494" s="35" t="s">
        <v>189</v>
      </c>
      <c r="B494" s="35" t="s">
        <v>251</v>
      </c>
      <c r="C494" s="36">
        <v>44749</v>
      </c>
      <c r="D494" s="38">
        <v>44749.661458333336</v>
      </c>
      <c r="E494" s="35">
        <v>149</v>
      </c>
      <c r="F494" s="35" t="s">
        <v>252</v>
      </c>
      <c r="G494" t="str">
        <f>VLOOKUP(E494,'Record Types'!$B$8:$C$21,2,1)</f>
        <v>Device Shutdown Start</v>
      </c>
      <c r="H494" s="15">
        <f t="shared" si="35"/>
        <v>44749</v>
      </c>
      <c r="I494" s="16">
        <f t="shared" si="36"/>
        <v>44749.661030092589</v>
      </c>
      <c r="J494">
        <f t="shared" si="37"/>
        <v>144</v>
      </c>
      <c r="K494" t="str">
        <f t="shared" si="38"/>
        <v>CanOnTor/cEmpZ</v>
      </c>
      <c r="L494" s="15">
        <f t="shared" si="39"/>
        <v>44749</v>
      </c>
    </row>
    <row r="495" spans="1:12" x14ac:dyDescent="0.35">
      <c r="A495" s="35" t="s">
        <v>189</v>
      </c>
      <c r="B495" s="35" t="s">
        <v>251</v>
      </c>
      <c r="C495" s="36">
        <v>44749</v>
      </c>
      <c r="D495" s="38">
        <v>44749.661030092589</v>
      </c>
      <c r="E495" s="35">
        <v>144</v>
      </c>
      <c r="F495" s="35" t="s">
        <v>256</v>
      </c>
      <c r="G495" t="str">
        <f>VLOOKUP(E495,'Record Types'!$B$8:$C$21,2,1)</f>
        <v>User Logout is Good</v>
      </c>
      <c r="H495" s="15">
        <f t="shared" si="35"/>
        <v>44749</v>
      </c>
      <c r="I495" s="16">
        <f t="shared" si="36"/>
        <v>44749.659687500003</v>
      </c>
      <c r="J495">
        <f t="shared" si="37"/>
        <v>139</v>
      </c>
      <c r="K495" t="str">
        <f t="shared" si="38"/>
        <v>CanOnTor/cEmpZ,Q216-ws</v>
      </c>
      <c r="L495" s="15">
        <f t="shared" si="39"/>
        <v>44749</v>
      </c>
    </row>
    <row r="496" spans="1:12" x14ac:dyDescent="0.35">
      <c r="A496" s="35" t="s">
        <v>189</v>
      </c>
      <c r="B496" s="35" t="s">
        <v>251</v>
      </c>
      <c r="C496" s="36">
        <v>44749</v>
      </c>
      <c r="D496" s="38">
        <v>44749.659687500003</v>
      </c>
      <c r="E496" s="35">
        <v>139</v>
      </c>
      <c r="F496" s="35" t="s">
        <v>258</v>
      </c>
      <c r="G496" t="str">
        <f>VLOOKUP(E496,'Record Types'!$B$8:$C$21,2,1)</f>
        <v>User Logout Start</v>
      </c>
      <c r="H496" s="15" t="e">
        <f t="shared" si="35"/>
        <v>#N/A</v>
      </c>
      <c r="I496" s="16" t="e">
        <f t="shared" si="36"/>
        <v>#N/A</v>
      </c>
      <c r="J496" t="e">
        <f t="shared" si="37"/>
        <v>#N/A</v>
      </c>
      <c r="K496" t="e">
        <f t="shared" si="38"/>
        <v>#N/A</v>
      </c>
      <c r="L496" s="15">
        <f t="shared" si="39"/>
        <v>44749</v>
      </c>
    </row>
    <row r="497" spans="1:12" x14ac:dyDescent="0.35">
      <c r="A497" s="35" t="s">
        <v>189</v>
      </c>
      <c r="B497" s="35" t="s">
        <v>292</v>
      </c>
      <c r="C497" s="36">
        <v>44749</v>
      </c>
      <c r="D497" s="38">
        <v>44749.652291666665</v>
      </c>
      <c r="E497" s="35">
        <v>156</v>
      </c>
      <c r="F497" s="14"/>
      <c r="G497" t="str">
        <f>VLOOKUP(E497,'Record Types'!$B$8:$C$21,2,1)</f>
        <v>PowerDown Or Network Disconnect Discovered</v>
      </c>
      <c r="H497" s="15">
        <f t="shared" si="35"/>
        <v>44749</v>
      </c>
      <c r="I497" s="16">
        <f t="shared" si="36"/>
        <v>44749.65216435185</v>
      </c>
      <c r="J497">
        <f t="shared" si="37"/>
        <v>144</v>
      </c>
      <c r="K497" t="str">
        <f t="shared" si="38"/>
        <v>CanOnTor/nEmpY</v>
      </c>
      <c r="L497" s="15">
        <f t="shared" si="39"/>
        <v>44749</v>
      </c>
    </row>
    <row r="498" spans="1:12" x14ac:dyDescent="0.35">
      <c r="A498" s="35" t="s">
        <v>189</v>
      </c>
      <c r="B498" s="35" t="s">
        <v>292</v>
      </c>
      <c r="C498" s="36">
        <v>44749</v>
      </c>
      <c r="D498" s="38">
        <v>44749.65216435185</v>
      </c>
      <c r="E498" s="35">
        <v>144</v>
      </c>
      <c r="F498" s="35" t="s">
        <v>293</v>
      </c>
      <c r="G498" t="str">
        <f>VLOOKUP(E498,'Record Types'!$B$8:$C$21,2,1)</f>
        <v>User Logout is Good</v>
      </c>
      <c r="H498" s="15">
        <f t="shared" si="35"/>
        <v>44749</v>
      </c>
      <c r="I498" s="16">
        <f t="shared" si="36"/>
        <v>44749.651747685188</v>
      </c>
      <c r="J498">
        <f t="shared" si="37"/>
        <v>139</v>
      </c>
      <c r="K498" t="str">
        <f t="shared" si="38"/>
        <v>CanOnTor/nEmpY</v>
      </c>
      <c r="L498" s="15">
        <f t="shared" si="39"/>
        <v>44749</v>
      </c>
    </row>
    <row r="499" spans="1:12" x14ac:dyDescent="0.35">
      <c r="A499" s="35" t="s">
        <v>189</v>
      </c>
      <c r="B499" s="35" t="s">
        <v>292</v>
      </c>
      <c r="C499" s="36">
        <v>44749</v>
      </c>
      <c r="D499" s="38">
        <v>44749.651747685188</v>
      </c>
      <c r="E499" s="35">
        <v>139</v>
      </c>
      <c r="F499" s="35" t="s">
        <v>293</v>
      </c>
      <c r="G499" t="str">
        <f>VLOOKUP(E499,'Record Types'!$B$8:$C$21,2,1)</f>
        <v>User Logout Start</v>
      </c>
      <c r="H499" s="15" t="e">
        <f t="shared" si="35"/>
        <v>#N/A</v>
      </c>
      <c r="I499" s="16" t="e">
        <f t="shared" si="36"/>
        <v>#N/A</v>
      </c>
      <c r="J499" t="e">
        <f t="shared" si="37"/>
        <v>#N/A</v>
      </c>
      <c r="K499" t="e">
        <f t="shared" si="38"/>
        <v>#N/A</v>
      </c>
      <c r="L499" s="15">
        <f t="shared" si="39"/>
        <v>44749</v>
      </c>
    </row>
    <row r="500" spans="1:12" x14ac:dyDescent="0.35">
      <c r="A500" s="35" t="s">
        <v>189</v>
      </c>
      <c r="B500" s="35" t="s">
        <v>294</v>
      </c>
      <c r="C500" s="36">
        <v>44749</v>
      </c>
      <c r="D500" s="38">
        <v>44749.641481481478</v>
      </c>
      <c r="E500" s="35">
        <v>156</v>
      </c>
      <c r="F500" s="14"/>
      <c r="G500" t="str">
        <f>VLOOKUP(E500,'Record Types'!$B$8:$C$21,2,1)</f>
        <v>PowerDown Or Network Disconnect Discovered</v>
      </c>
      <c r="H500" s="15">
        <f t="shared" si="35"/>
        <v>44749</v>
      </c>
      <c r="I500" s="16">
        <f t="shared" si="36"/>
        <v>44749.64135416667</v>
      </c>
      <c r="J500">
        <f t="shared" si="37"/>
        <v>151</v>
      </c>
      <c r="K500" t="str">
        <f t="shared" si="38"/>
        <v>S101-ws</v>
      </c>
      <c r="L500" s="15">
        <f t="shared" si="39"/>
        <v>44749</v>
      </c>
    </row>
    <row r="501" spans="1:12" x14ac:dyDescent="0.35">
      <c r="A501" s="35" t="s">
        <v>189</v>
      </c>
      <c r="B501" s="35" t="s">
        <v>294</v>
      </c>
      <c r="C501" s="36">
        <v>44749</v>
      </c>
      <c r="D501" s="38">
        <v>44749.64135416667</v>
      </c>
      <c r="E501" s="35">
        <v>151</v>
      </c>
      <c r="F501" s="35" t="s">
        <v>295</v>
      </c>
      <c r="G501" t="str">
        <f>VLOOKUP(E501,'Record Types'!$B$8:$C$21,2,1)</f>
        <v>Device Shutdown Finish</v>
      </c>
      <c r="H501" s="15">
        <f t="shared" si="35"/>
        <v>44749</v>
      </c>
      <c r="I501" s="16">
        <f t="shared" si="36"/>
        <v>44749.640752314815</v>
      </c>
      <c r="J501">
        <f t="shared" si="37"/>
        <v>149</v>
      </c>
      <c r="K501" t="str">
        <f t="shared" si="38"/>
        <v>S101-ws</v>
      </c>
      <c r="L501" s="15">
        <f t="shared" si="39"/>
        <v>44749</v>
      </c>
    </row>
    <row r="502" spans="1:12" x14ac:dyDescent="0.35">
      <c r="A502" s="35" t="s">
        <v>189</v>
      </c>
      <c r="B502" s="35" t="s">
        <v>294</v>
      </c>
      <c r="C502" s="36">
        <v>44749</v>
      </c>
      <c r="D502" s="38">
        <v>44749.640752314815</v>
      </c>
      <c r="E502" s="35">
        <v>149</v>
      </c>
      <c r="F502" s="35" t="s">
        <v>295</v>
      </c>
      <c r="G502" t="str">
        <f>VLOOKUP(E502,'Record Types'!$B$8:$C$21,2,1)</f>
        <v>Device Shutdown Start</v>
      </c>
      <c r="H502" s="15">
        <f t="shared" si="35"/>
        <v>44749</v>
      </c>
      <c r="I502" s="16">
        <f t="shared" si="36"/>
        <v>44749.639837962961</v>
      </c>
      <c r="J502">
        <f t="shared" si="37"/>
        <v>144</v>
      </c>
      <c r="K502" t="str">
        <f t="shared" si="38"/>
        <v>CanOnTor/nEmpY</v>
      </c>
      <c r="L502" s="15">
        <f t="shared" si="39"/>
        <v>44749</v>
      </c>
    </row>
    <row r="503" spans="1:12" x14ac:dyDescent="0.35">
      <c r="A503" s="35" t="s">
        <v>189</v>
      </c>
      <c r="B503" s="35" t="s">
        <v>294</v>
      </c>
      <c r="C503" s="36">
        <v>44749</v>
      </c>
      <c r="D503" s="38">
        <v>44749.639837962961</v>
      </c>
      <c r="E503" s="35">
        <v>144</v>
      </c>
      <c r="F503" s="35" t="s">
        <v>293</v>
      </c>
      <c r="G503" t="str">
        <f>VLOOKUP(E503,'Record Types'!$B$8:$C$21,2,1)</f>
        <v>User Logout is Good</v>
      </c>
      <c r="H503" s="15">
        <f t="shared" si="35"/>
        <v>44749</v>
      </c>
      <c r="I503" s="16">
        <f t="shared" si="36"/>
        <v>44749.639490740738</v>
      </c>
      <c r="J503">
        <f t="shared" si="37"/>
        <v>139</v>
      </c>
      <c r="K503" t="str">
        <f t="shared" si="38"/>
        <v>CanOnTor/nEmpY,S101-ws</v>
      </c>
      <c r="L503" s="15">
        <f t="shared" si="39"/>
        <v>44749</v>
      </c>
    </row>
    <row r="504" spans="1:12" x14ac:dyDescent="0.35">
      <c r="A504" s="35" t="s">
        <v>189</v>
      </c>
      <c r="B504" s="35" t="s">
        <v>294</v>
      </c>
      <c r="C504" s="36">
        <v>44749</v>
      </c>
      <c r="D504" s="38">
        <v>44749.639490740738</v>
      </c>
      <c r="E504" s="35">
        <v>139</v>
      </c>
      <c r="F504" s="35" t="s">
        <v>296</v>
      </c>
      <c r="G504" t="str">
        <f>VLOOKUP(E504,'Record Types'!$B$8:$C$21,2,1)</f>
        <v>User Logout Start</v>
      </c>
      <c r="H504" s="15" t="e">
        <f t="shared" si="35"/>
        <v>#N/A</v>
      </c>
      <c r="I504" s="16" t="e">
        <f t="shared" si="36"/>
        <v>#N/A</v>
      </c>
      <c r="J504" t="e">
        <f t="shared" si="37"/>
        <v>#N/A</v>
      </c>
      <c r="K504" t="e">
        <f t="shared" si="38"/>
        <v>#N/A</v>
      </c>
      <c r="L504" s="15" t="e">
        <f t="shared" si="39"/>
        <v>#N/A</v>
      </c>
    </row>
    <row r="505" spans="1:12" x14ac:dyDescent="0.35">
      <c r="A505" s="35" t="s">
        <v>176</v>
      </c>
      <c r="B505" s="35" t="s">
        <v>181</v>
      </c>
      <c r="C505" s="36">
        <v>44749</v>
      </c>
      <c r="D505" s="38">
        <v>44749.335509259261</v>
      </c>
      <c r="E505" s="35">
        <v>123</v>
      </c>
      <c r="F505" s="35" t="s">
        <v>183</v>
      </c>
      <c r="G505" t="str">
        <f>VLOOKUP(E505,'Record Types'!$B$8:$C$21,2,1)</f>
        <v>User Login Start is Good</v>
      </c>
      <c r="H505" s="15">
        <f t="shared" si="35"/>
        <v>44749</v>
      </c>
      <c r="I505" s="16">
        <f t="shared" si="36"/>
        <v>44749.335497685184</v>
      </c>
      <c r="J505">
        <f t="shared" si="37"/>
        <v>113</v>
      </c>
      <c r="K505" t="str">
        <f t="shared" si="38"/>
        <v>CanOnWat/wEmpF,T235-ws</v>
      </c>
      <c r="L505" s="15">
        <f t="shared" si="39"/>
        <v>44749</v>
      </c>
    </row>
    <row r="506" spans="1:12" x14ac:dyDescent="0.35">
      <c r="A506" s="35" t="s">
        <v>176</v>
      </c>
      <c r="B506" s="35" t="s">
        <v>181</v>
      </c>
      <c r="C506" s="36">
        <v>44749</v>
      </c>
      <c r="D506" s="38">
        <v>44749.335497685184</v>
      </c>
      <c r="E506" s="35">
        <v>113</v>
      </c>
      <c r="F506" s="35" t="s">
        <v>184</v>
      </c>
      <c r="G506" t="str">
        <f>VLOOKUP(E506,'Record Types'!$B$8:$C$21,2,1)</f>
        <v>User Login Start</v>
      </c>
      <c r="H506" s="15">
        <f t="shared" si="35"/>
        <v>44749</v>
      </c>
      <c r="I506" s="16">
        <f t="shared" si="36"/>
        <v>44749.33488425926</v>
      </c>
      <c r="J506">
        <f t="shared" si="37"/>
        <v>112</v>
      </c>
      <c r="K506" t="str">
        <f t="shared" si="38"/>
        <v>T235-ws</v>
      </c>
      <c r="L506" s="15">
        <f t="shared" si="39"/>
        <v>44749</v>
      </c>
    </row>
    <row r="507" spans="1:12" x14ac:dyDescent="0.35">
      <c r="A507" s="35" t="s">
        <v>176</v>
      </c>
      <c r="B507" s="35" t="s">
        <v>181</v>
      </c>
      <c r="C507" s="36">
        <v>44749</v>
      </c>
      <c r="D507" s="38">
        <v>44749.33488425926</v>
      </c>
      <c r="E507" s="35">
        <v>112</v>
      </c>
      <c r="F507" s="35" t="s">
        <v>182</v>
      </c>
      <c r="G507" t="str">
        <f>VLOOKUP(E507,'Record Types'!$B$8:$C$21,2,1)</f>
        <v>Device Connect Network</v>
      </c>
      <c r="H507" s="15">
        <f t="shared" si="35"/>
        <v>44749</v>
      </c>
      <c r="I507" s="16">
        <f t="shared" si="36"/>
        <v>44749.334780092591</v>
      </c>
      <c r="J507">
        <f t="shared" si="37"/>
        <v>106</v>
      </c>
      <c r="K507" t="str">
        <f t="shared" si="38"/>
        <v>T235-ws</v>
      </c>
      <c r="L507" s="15">
        <f t="shared" si="39"/>
        <v>44749</v>
      </c>
    </row>
    <row r="508" spans="1:12" x14ac:dyDescent="0.35">
      <c r="A508" s="35" t="s">
        <v>176</v>
      </c>
      <c r="B508" s="35" t="s">
        <v>181</v>
      </c>
      <c r="C508" s="36">
        <v>44749</v>
      </c>
      <c r="D508" s="38">
        <v>44749.334780092591</v>
      </c>
      <c r="E508" s="35">
        <v>106</v>
      </c>
      <c r="F508" s="35" t="s">
        <v>182</v>
      </c>
      <c r="G508" t="str">
        <f>VLOOKUP(E508,'Record Types'!$B$8:$C$21,2,1)</f>
        <v>Device Start is Good</v>
      </c>
      <c r="H508" s="15">
        <f t="shared" si="35"/>
        <v>44749</v>
      </c>
      <c r="I508" s="16">
        <f t="shared" si="36"/>
        <v>44749.332777777781</v>
      </c>
      <c r="J508">
        <f t="shared" si="37"/>
        <v>102</v>
      </c>
      <c r="K508" t="str">
        <f t="shared" si="38"/>
        <v>T235-ws</v>
      </c>
      <c r="L508" s="15">
        <f t="shared" si="39"/>
        <v>44749</v>
      </c>
    </row>
    <row r="509" spans="1:12" x14ac:dyDescent="0.35">
      <c r="A509" s="35" t="s">
        <v>189</v>
      </c>
      <c r="B509" s="35" t="s">
        <v>205</v>
      </c>
      <c r="C509" s="36">
        <v>44749</v>
      </c>
      <c r="D509" s="38">
        <v>44749.334722222222</v>
      </c>
      <c r="E509" s="35">
        <v>123</v>
      </c>
      <c r="F509" s="35" t="s">
        <v>207</v>
      </c>
      <c r="G509" t="str">
        <f>VLOOKUP(E509,'Record Types'!$B$8:$C$21,2,1)</f>
        <v>User Login Start is Good</v>
      </c>
      <c r="H509" s="15">
        <f t="shared" si="35"/>
        <v>44749</v>
      </c>
      <c r="I509" s="16">
        <f t="shared" si="36"/>
        <v>44749.334641203706</v>
      </c>
      <c r="J509">
        <f t="shared" si="37"/>
        <v>113</v>
      </c>
      <c r="K509" t="str">
        <f t="shared" si="38"/>
        <v>CanOnTor/jEmpG</v>
      </c>
      <c r="L509" s="15">
        <f t="shared" si="39"/>
        <v>44749</v>
      </c>
    </row>
    <row r="510" spans="1:12" x14ac:dyDescent="0.35">
      <c r="A510" s="35" t="s">
        <v>189</v>
      </c>
      <c r="B510" s="35" t="s">
        <v>205</v>
      </c>
      <c r="C510" s="36">
        <v>44749</v>
      </c>
      <c r="D510" s="38">
        <v>44749.334641203706</v>
      </c>
      <c r="E510" s="35">
        <v>113</v>
      </c>
      <c r="F510" s="35" t="s">
        <v>207</v>
      </c>
      <c r="G510" t="str">
        <f>VLOOKUP(E510,'Record Types'!$B$8:$C$21,2,1)</f>
        <v>User Login Start</v>
      </c>
      <c r="H510" s="15" t="e">
        <f t="shared" si="35"/>
        <v>#N/A</v>
      </c>
      <c r="I510" s="16" t="e">
        <f t="shared" si="36"/>
        <v>#N/A</v>
      </c>
      <c r="J510" t="e">
        <f t="shared" si="37"/>
        <v>#N/A</v>
      </c>
      <c r="K510" t="e">
        <f t="shared" si="38"/>
        <v>#N/A</v>
      </c>
      <c r="L510" s="15" t="e">
        <f t="shared" si="39"/>
        <v>#N/A</v>
      </c>
    </row>
    <row r="511" spans="1:12" x14ac:dyDescent="0.35">
      <c r="A511" s="35" t="s">
        <v>176</v>
      </c>
      <c r="B511" s="35" t="s">
        <v>215</v>
      </c>
      <c r="C511" s="36">
        <v>44749</v>
      </c>
      <c r="D511" s="38">
        <v>44749.333032407405</v>
      </c>
      <c r="E511" s="35">
        <v>123</v>
      </c>
      <c r="F511" s="35" t="s">
        <v>220</v>
      </c>
      <c r="G511" t="str">
        <f>VLOOKUP(E511,'Record Types'!$B$8:$C$21,2,1)</f>
        <v>User Login Start is Good</v>
      </c>
      <c r="H511" s="15">
        <f t="shared" si="35"/>
        <v>44749</v>
      </c>
      <c r="I511" s="16">
        <f t="shared" si="36"/>
        <v>44749.332962962966</v>
      </c>
      <c r="J511">
        <f t="shared" si="37"/>
        <v>113</v>
      </c>
      <c r="K511" t="str">
        <f t="shared" si="38"/>
        <v>CanOnWat/jEmpG,A236-ws</v>
      </c>
      <c r="L511" s="15">
        <f t="shared" si="39"/>
        <v>44749</v>
      </c>
    </row>
    <row r="512" spans="1:12" x14ac:dyDescent="0.35">
      <c r="A512" s="35" t="s">
        <v>176</v>
      </c>
      <c r="B512" s="35" t="s">
        <v>215</v>
      </c>
      <c r="C512" s="36">
        <v>44749</v>
      </c>
      <c r="D512" s="38">
        <v>44749.332962962966</v>
      </c>
      <c r="E512" s="35">
        <v>113</v>
      </c>
      <c r="F512" s="35" t="s">
        <v>224</v>
      </c>
      <c r="G512" t="str">
        <f>VLOOKUP(E512,'Record Types'!$B$8:$C$21,2,1)</f>
        <v>User Login Start</v>
      </c>
      <c r="H512" s="15">
        <f t="shared" si="35"/>
        <v>44749</v>
      </c>
      <c r="I512" s="16">
        <f t="shared" si="36"/>
        <v>44749.332048611112</v>
      </c>
      <c r="J512">
        <f t="shared" si="37"/>
        <v>112</v>
      </c>
      <c r="K512" t="str">
        <f t="shared" si="38"/>
        <v>A236-ws</v>
      </c>
      <c r="L512" s="15">
        <f t="shared" si="39"/>
        <v>44749</v>
      </c>
    </row>
    <row r="513" spans="1:12" x14ac:dyDescent="0.35">
      <c r="A513" s="35" t="s">
        <v>176</v>
      </c>
      <c r="B513" s="35" t="s">
        <v>181</v>
      </c>
      <c r="C513" s="36">
        <v>44749</v>
      </c>
      <c r="D513" s="38">
        <v>44749.332777777781</v>
      </c>
      <c r="E513" s="35">
        <v>102</v>
      </c>
      <c r="F513" s="35" t="s">
        <v>182</v>
      </c>
      <c r="G513" t="str">
        <f>VLOOKUP(E513,'Record Types'!$B$8:$C$21,2,1)</f>
        <v>Device Start</v>
      </c>
      <c r="H513" s="15" t="e">
        <f t="shared" si="35"/>
        <v>#N/A</v>
      </c>
      <c r="I513" s="16" t="e">
        <f t="shared" si="36"/>
        <v>#N/A</v>
      </c>
      <c r="J513" t="e">
        <f t="shared" si="37"/>
        <v>#N/A</v>
      </c>
      <c r="K513" t="e">
        <f t="shared" si="38"/>
        <v>#N/A</v>
      </c>
      <c r="L513" s="15" t="e">
        <f t="shared" si="39"/>
        <v>#N/A</v>
      </c>
    </row>
    <row r="514" spans="1:12" x14ac:dyDescent="0.35">
      <c r="A514" s="35" t="s">
        <v>176</v>
      </c>
      <c r="B514" s="35" t="s">
        <v>215</v>
      </c>
      <c r="C514" s="36">
        <v>44749</v>
      </c>
      <c r="D514" s="38">
        <v>44749.332048611112</v>
      </c>
      <c r="E514" s="35">
        <v>112</v>
      </c>
      <c r="F514" s="35" t="s">
        <v>216</v>
      </c>
      <c r="G514" t="str">
        <f>VLOOKUP(E514,'Record Types'!$B$8:$C$21,2,1)</f>
        <v>Device Connect Network</v>
      </c>
      <c r="H514" s="15">
        <f t="shared" si="35"/>
        <v>44749</v>
      </c>
      <c r="I514" s="16">
        <f t="shared" si="36"/>
        <v>44749.331944444442</v>
      </c>
      <c r="J514">
        <f t="shared" si="37"/>
        <v>106</v>
      </c>
      <c r="K514" t="str">
        <f t="shared" si="38"/>
        <v>A236-ws</v>
      </c>
      <c r="L514" s="15">
        <f t="shared" si="39"/>
        <v>44749</v>
      </c>
    </row>
    <row r="515" spans="1:12" x14ac:dyDescent="0.35">
      <c r="A515" s="35" t="s">
        <v>176</v>
      </c>
      <c r="B515" s="35" t="s">
        <v>215</v>
      </c>
      <c r="C515" s="36">
        <v>44749</v>
      </c>
      <c r="D515" s="38">
        <v>44749.331944444442</v>
      </c>
      <c r="E515" s="35">
        <v>106</v>
      </c>
      <c r="F515" s="35" t="s">
        <v>216</v>
      </c>
      <c r="G515" t="str">
        <f>VLOOKUP(E515,'Record Types'!$B$8:$C$21,2,1)</f>
        <v>Device Start is Good</v>
      </c>
      <c r="H515" s="15">
        <f t="shared" si="35"/>
        <v>44749</v>
      </c>
      <c r="I515" s="16">
        <f t="shared" si="36"/>
        <v>44749.331157407411</v>
      </c>
      <c r="J515">
        <f t="shared" si="37"/>
        <v>102</v>
      </c>
      <c r="K515" t="str">
        <f t="shared" si="38"/>
        <v>A236-ws</v>
      </c>
      <c r="L515" s="15">
        <f t="shared" si="39"/>
        <v>44749</v>
      </c>
    </row>
    <row r="516" spans="1:12" x14ac:dyDescent="0.35">
      <c r="A516" s="35" t="s">
        <v>176</v>
      </c>
      <c r="B516" s="35" t="s">
        <v>215</v>
      </c>
      <c r="C516" s="36">
        <v>44749</v>
      </c>
      <c r="D516" s="38">
        <v>44749.331157407411</v>
      </c>
      <c r="E516" s="35">
        <v>102</v>
      </c>
      <c r="F516" s="35" t="s">
        <v>216</v>
      </c>
      <c r="G516" t="str">
        <f>VLOOKUP(E516,'Record Types'!$B$8:$C$21,2,1)</f>
        <v>Device Start</v>
      </c>
      <c r="H516" s="15" t="e">
        <f t="shared" si="35"/>
        <v>#N/A</v>
      </c>
      <c r="I516" s="16" t="e">
        <f t="shared" si="36"/>
        <v>#N/A</v>
      </c>
      <c r="J516" t="e">
        <f t="shared" si="37"/>
        <v>#N/A</v>
      </c>
      <c r="K516" t="e">
        <f t="shared" si="38"/>
        <v>#N/A</v>
      </c>
      <c r="L516" s="15" t="e">
        <f t="shared" si="39"/>
        <v>#N/A</v>
      </c>
    </row>
    <row r="517" spans="1:12" x14ac:dyDescent="0.35">
      <c r="A517" s="35" t="s">
        <v>189</v>
      </c>
      <c r="B517" s="35" t="s">
        <v>190</v>
      </c>
      <c r="C517" s="36">
        <v>44749</v>
      </c>
      <c r="D517" s="38">
        <v>44749.328333333331</v>
      </c>
      <c r="E517" s="35">
        <v>123</v>
      </c>
      <c r="F517" s="35" t="s">
        <v>194</v>
      </c>
      <c r="G517" t="str">
        <f>VLOOKUP(E517,'Record Types'!$B$8:$C$21,2,1)</f>
        <v>User Login Start is Good</v>
      </c>
      <c r="H517" s="15">
        <f t="shared" si="35"/>
        <v>44749</v>
      </c>
      <c r="I517" s="16">
        <f t="shared" si="36"/>
        <v>44749.328217592592</v>
      </c>
      <c r="J517">
        <f t="shared" si="37"/>
        <v>113</v>
      </c>
      <c r="K517" t="str">
        <f t="shared" si="38"/>
        <v>CanOnTor/nEmpM,T217-ws</v>
      </c>
      <c r="L517" s="15">
        <f t="shared" si="39"/>
        <v>44749</v>
      </c>
    </row>
    <row r="518" spans="1:12" x14ac:dyDescent="0.35">
      <c r="A518" s="35" t="s">
        <v>189</v>
      </c>
      <c r="B518" s="35" t="s">
        <v>190</v>
      </c>
      <c r="C518" s="36">
        <v>44749</v>
      </c>
      <c r="D518" s="38">
        <v>44749.328217592592</v>
      </c>
      <c r="E518" s="35">
        <v>113</v>
      </c>
      <c r="F518" s="35" t="s">
        <v>199</v>
      </c>
      <c r="G518" t="str">
        <f>VLOOKUP(E518,'Record Types'!$B$8:$C$21,2,1)</f>
        <v>User Login Start</v>
      </c>
      <c r="H518" s="15">
        <f t="shared" si="35"/>
        <v>44749</v>
      </c>
      <c r="I518" s="16">
        <f t="shared" si="36"/>
        <v>44749.328125</v>
      </c>
      <c r="J518">
        <f t="shared" si="37"/>
        <v>112</v>
      </c>
      <c r="K518" t="str">
        <f t="shared" si="38"/>
        <v>T217-ws</v>
      </c>
      <c r="L518" s="15">
        <f t="shared" si="39"/>
        <v>44749</v>
      </c>
    </row>
    <row r="519" spans="1:12" x14ac:dyDescent="0.35">
      <c r="A519" s="35" t="s">
        <v>189</v>
      </c>
      <c r="B519" s="35" t="s">
        <v>190</v>
      </c>
      <c r="C519" s="36">
        <v>44749</v>
      </c>
      <c r="D519" s="38">
        <v>44749.328125</v>
      </c>
      <c r="E519" s="35">
        <v>112</v>
      </c>
      <c r="F519" s="35" t="s">
        <v>191</v>
      </c>
      <c r="G519" t="str">
        <f>VLOOKUP(E519,'Record Types'!$B$8:$C$21,2,1)</f>
        <v>Device Connect Network</v>
      </c>
      <c r="H519" s="15">
        <f t="shared" si="35"/>
        <v>44749</v>
      </c>
      <c r="I519" s="16">
        <f t="shared" si="36"/>
        <v>44749.328020833331</v>
      </c>
      <c r="J519">
        <f t="shared" si="37"/>
        <v>106</v>
      </c>
      <c r="K519" t="str">
        <f t="shared" si="38"/>
        <v>T217-ws</v>
      </c>
      <c r="L519" s="15">
        <f t="shared" si="39"/>
        <v>44749</v>
      </c>
    </row>
    <row r="520" spans="1:12" x14ac:dyDescent="0.35">
      <c r="A520" s="35" t="s">
        <v>189</v>
      </c>
      <c r="B520" s="35" t="s">
        <v>190</v>
      </c>
      <c r="C520" s="36">
        <v>44749</v>
      </c>
      <c r="D520" s="38">
        <v>44749.328020833331</v>
      </c>
      <c r="E520" s="35">
        <v>106</v>
      </c>
      <c r="F520" s="35" t="s">
        <v>191</v>
      </c>
      <c r="G520" t="str">
        <f>VLOOKUP(E520,'Record Types'!$B$8:$C$21,2,1)</f>
        <v>Device Start is Good</v>
      </c>
      <c r="H520" s="15">
        <f t="shared" si="35"/>
        <v>44749</v>
      </c>
      <c r="I520" s="16">
        <f t="shared" si="36"/>
        <v>44749.327094907407</v>
      </c>
      <c r="J520">
        <f t="shared" si="37"/>
        <v>102</v>
      </c>
      <c r="K520" t="str">
        <f t="shared" si="38"/>
        <v>T217-ws</v>
      </c>
      <c r="L520" s="15">
        <f t="shared" si="39"/>
        <v>44749</v>
      </c>
    </row>
    <row r="521" spans="1:12" x14ac:dyDescent="0.35">
      <c r="A521" s="35" t="s">
        <v>176</v>
      </c>
      <c r="B521" s="35" t="s">
        <v>229</v>
      </c>
      <c r="C521" s="36">
        <v>44749</v>
      </c>
      <c r="D521" s="38">
        <v>44749.327824074076</v>
      </c>
      <c r="E521" s="35">
        <v>123</v>
      </c>
      <c r="F521" s="35" t="s">
        <v>233</v>
      </c>
      <c r="G521" t="str">
        <f>VLOOKUP(E521,'Record Types'!$B$8:$C$21,2,1)</f>
        <v>User Login Start is Good</v>
      </c>
      <c r="H521" s="15">
        <f t="shared" si="35"/>
        <v>44749</v>
      </c>
      <c r="I521" s="16">
        <f t="shared" si="36"/>
        <v>44749.327766203707</v>
      </c>
      <c r="J521">
        <f t="shared" si="37"/>
        <v>113</v>
      </c>
      <c r="K521" t="str">
        <f t="shared" si="38"/>
        <v>CanOnWat/pEmpL,F182-ws</v>
      </c>
      <c r="L521" s="15">
        <f t="shared" si="39"/>
        <v>44749</v>
      </c>
    </row>
    <row r="522" spans="1:12" x14ac:dyDescent="0.35">
      <c r="A522" s="35" t="s">
        <v>176</v>
      </c>
      <c r="B522" s="35" t="s">
        <v>229</v>
      </c>
      <c r="C522" s="36">
        <v>44749</v>
      </c>
      <c r="D522" s="38">
        <v>44749.327766203707</v>
      </c>
      <c r="E522" s="35">
        <v>113</v>
      </c>
      <c r="F522" s="35" t="s">
        <v>234</v>
      </c>
      <c r="G522" t="str">
        <f>VLOOKUP(E522,'Record Types'!$B$8:$C$21,2,1)</f>
        <v>User Login Start</v>
      </c>
      <c r="H522" s="15">
        <f t="shared" si="35"/>
        <v>44749</v>
      </c>
      <c r="I522" s="16">
        <f t="shared" si="36"/>
        <v>44749.32708333333</v>
      </c>
      <c r="J522">
        <f t="shared" si="37"/>
        <v>112</v>
      </c>
      <c r="K522" t="str">
        <f t="shared" si="38"/>
        <v>F182-ws</v>
      </c>
      <c r="L522" s="15">
        <f t="shared" si="39"/>
        <v>44749</v>
      </c>
    </row>
    <row r="523" spans="1:12" x14ac:dyDescent="0.35">
      <c r="A523" s="35" t="s">
        <v>176</v>
      </c>
      <c r="B523" s="35" t="s">
        <v>208</v>
      </c>
      <c r="C523" s="36">
        <v>44749</v>
      </c>
      <c r="D523" s="38">
        <v>44749.32739583333</v>
      </c>
      <c r="E523" s="35">
        <v>123</v>
      </c>
      <c r="F523" s="35" t="s">
        <v>210</v>
      </c>
      <c r="G523" t="str">
        <f>VLOOKUP(E523,'Record Types'!$B$8:$C$21,2,1)</f>
        <v>User Login Start is Good</v>
      </c>
      <c r="H523" s="15">
        <f t="shared" si="35"/>
        <v>44749</v>
      </c>
      <c r="I523" s="16">
        <f t="shared" si="36"/>
        <v>44749.327372685184</v>
      </c>
      <c r="J523">
        <f t="shared" si="37"/>
        <v>113</v>
      </c>
      <c r="K523" t="str">
        <f t="shared" si="38"/>
        <v>CanOnWat/sEmpX,A182-ws</v>
      </c>
      <c r="L523" s="15">
        <f t="shared" si="39"/>
        <v>44749</v>
      </c>
    </row>
    <row r="524" spans="1:12" x14ac:dyDescent="0.35">
      <c r="A524" s="35" t="s">
        <v>176</v>
      </c>
      <c r="B524" s="35" t="s">
        <v>208</v>
      </c>
      <c r="C524" s="36">
        <v>44749</v>
      </c>
      <c r="D524" s="38">
        <v>44749.327372685184</v>
      </c>
      <c r="E524" s="35">
        <v>113</v>
      </c>
      <c r="F524" s="35" t="s">
        <v>211</v>
      </c>
      <c r="G524" t="str">
        <f>VLOOKUP(E524,'Record Types'!$B$8:$C$21,2,1)</f>
        <v>User Login Start</v>
      </c>
      <c r="H524" s="15">
        <f t="shared" ref="H524:H587" si="40">VLOOKUP(B524,B525:C536,2,FALSE)</f>
        <v>44749</v>
      </c>
      <c r="I524" s="16">
        <f t="shared" ref="I524:I587" si="41">VLOOKUP(B524,B525:D536,3,FALSE)</f>
        <v>44749.325659722221</v>
      </c>
      <c r="J524" t="e">
        <f t="shared" ref="J524:J587" si="42">VLOOKUP(B524,B525:E533,4,FALSE)</f>
        <v>#N/A</v>
      </c>
      <c r="K524" t="str">
        <f t="shared" ref="K524:K587" si="43">VLOOKUP(B524,B525:F536,5,FALSE)</f>
        <v>CanOnWat/sEmpX</v>
      </c>
      <c r="L524" s="15">
        <f t="shared" ref="L524:L587" si="44">VLOOKUP(B524,B525:C534,2,TRUE)</f>
        <v>44749</v>
      </c>
    </row>
    <row r="525" spans="1:12" x14ac:dyDescent="0.35">
      <c r="A525" s="35" t="s">
        <v>189</v>
      </c>
      <c r="B525" s="35" t="s">
        <v>190</v>
      </c>
      <c r="C525" s="36">
        <v>44749</v>
      </c>
      <c r="D525" s="38">
        <v>44749.327094907407</v>
      </c>
      <c r="E525" s="35">
        <v>102</v>
      </c>
      <c r="F525" s="35" t="s">
        <v>191</v>
      </c>
      <c r="G525" t="str">
        <f>VLOOKUP(E525,'Record Types'!$B$8:$C$21,2,1)</f>
        <v>Device Start</v>
      </c>
      <c r="H525" s="15" t="e">
        <f t="shared" si="40"/>
        <v>#N/A</v>
      </c>
      <c r="I525" s="16" t="e">
        <f t="shared" si="41"/>
        <v>#N/A</v>
      </c>
      <c r="J525" t="e">
        <f t="shared" si="42"/>
        <v>#N/A</v>
      </c>
      <c r="K525" t="e">
        <f t="shared" si="43"/>
        <v>#N/A</v>
      </c>
      <c r="L525" s="15">
        <f t="shared" si="44"/>
        <v>44749</v>
      </c>
    </row>
    <row r="526" spans="1:12" x14ac:dyDescent="0.35">
      <c r="A526" s="35" t="s">
        <v>176</v>
      </c>
      <c r="B526" s="35" t="s">
        <v>229</v>
      </c>
      <c r="C526" s="36">
        <v>44749</v>
      </c>
      <c r="D526" s="38">
        <v>44749.32708333333</v>
      </c>
      <c r="E526" s="35">
        <v>112</v>
      </c>
      <c r="F526" s="35" t="s">
        <v>230</v>
      </c>
      <c r="G526" t="str">
        <f>VLOOKUP(E526,'Record Types'!$B$8:$C$21,2,1)</f>
        <v>Device Connect Network</v>
      </c>
      <c r="H526" s="15">
        <f t="shared" si="40"/>
        <v>44749</v>
      </c>
      <c r="I526" s="16">
        <f t="shared" si="41"/>
        <v>44749.326979166668</v>
      </c>
      <c r="J526">
        <f t="shared" si="42"/>
        <v>106</v>
      </c>
      <c r="K526" t="str">
        <f t="shared" si="43"/>
        <v>F182-ws</v>
      </c>
      <c r="L526" s="15">
        <f t="shared" si="44"/>
        <v>44749</v>
      </c>
    </row>
    <row r="527" spans="1:12" x14ac:dyDescent="0.35">
      <c r="A527" s="35" t="s">
        <v>176</v>
      </c>
      <c r="B527" s="35" t="s">
        <v>229</v>
      </c>
      <c r="C527" s="36">
        <v>44749</v>
      </c>
      <c r="D527" s="38">
        <v>44749.326979166668</v>
      </c>
      <c r="E527" s="35">
        <v>106</v>
      </c>
      <c r="F527" s="35" t="s">
        <v>230</v>
      </c>
      <c r="G527" t="str">
        <f>VLOOKUP(E527,'Record Types'!$B$8:$C$21,2,1)</f>
        <v>Device Start is Good</v>
      </c>
      <c r="H527" s="15">
        <f t="shared" si="40"/>
        <v>44749</v>
      </c>
      <c r="I527" s="16">
        <f t="shared" si="41"/>
        <v>44749.326423611114</v>
      </c>
      <c r="J527">
        <f t="shared" si="42"/>
        <v>102</v>
      </c>
      <c r="K527" t="str">
        <f t="shared" si="43"/>
        <v>F182-ws</v>
      </c>
      <c r="L527" s="15">
        <f t="shared" si="44"/>
        <v>44749</v>
      </c>
    </row>
    <row r="528" spans="1:12" x14ac:dyDescent="0.35">
      <c r="A528" s="35" t="s">
        <v>176</v>
      </c>
      <c r="B528" s="35" t="s">
        <v>221</v>
      </c>
      <c r="C528" s="36">
        <v>44749</v>
      </c>
      <c r="D528" s="38">
        <v>44749.326909722222</v>
      </c>
      <c r="E528" s="35">
        <v>123</v>
      </c>
      <c r="F528" s="35" t="s">
        <v>187</v>
      </c>
      <c r="G528" t="str">
        <f>VLOOKUP(E528,'Record Types'!$B$8:$C$21,2,1)</f>
        <v>User Login Start is Good</v>
      </c>
      <c r="H528" s="15">
        <f t="shared" si="40"/>
        <v>44749</v>
      </c>
      <c r="I528" s="16">
        <f t="shared" si="41"/>
        <v>44749.326817129629</v>
      </c>
      <c r="J528">
        <f t="shared" si="42"/>
        <v>113</v>
      </c>
      <c r="K528" t="str">
        <f t="shared" si="43"/>
        <v>CanOnWat/xEmpH</v>
      </c>
      <c r="L528" s="15">
        <f t="shared" si="44"/>
        <v>44749</v>
      </c>
    </row>
    <row r="529" spans="1:12" x14ac:dyDescent="0.35">
      <c r="A529" s="35" t="s">
        <v>176</v>
      </c>
      <c r="B529" s="35" t="s">
        <v>221</v>
      </c>
      <c r="C529" s="36">
        <v>44749</v>
      </c>
      <c r="D529" s="38">
        <v>44749.326817129629</v>
      </c>
      <c r="E529" s="35">
        <v>113</v>
      </c>
      <c r="F529" s="35" t="s">
        <v>187</v>
      </c>
      <c r="G529" t="str">
        <f>VLOOKUP(E529,'Record Types'!$B$8:$C$21,2,1)</f>
        <v>User Login Start</v>
      </c>
      <c r="H529" s="15" t="e">
        <f t="shared" si="40"/>
        <v>#N/A</v>
      </c>
      <c r="I529" s="16" t="e">
        <f t="shared" si="41"/>
        <v>#N/A</v>
      </c>
      <c r="J529" t="e">
        <f t="shared" si="42"/>
        <v>#N/A</v>
      </c>
      <c r="K529" t="e">
        <f t="shared" si="43"/>
        <v>#N/A</v>
      </c>
      <c r="L529" s="15" t="e">
        <f t="shared" si="44"/>
        <v>#N/A</v>
      </c>
    </row>
    <row r="530" spans="1:12" x14ac:dyDescent="0.35">
      <c r="A530" s="35" t="s">
        <v>176</v>
      </c>
      <c r="B530" s="35" t="s">
        <v>229</v>
      </c>
      <c r="C530" s="36">
        <v>44749</v>
      </c>
      <c r="D530" s="38">
        <v>44749.326423611114</v>
      </c>
      <c r="E530" s="35">
        <v>102</v>
      </c>
      <c r="F530" s="35" t="s">
        <v>230</v>
      </c>
      <c r="G530" t="str">
        <f>VLOOKUP(E530,'Record Types'!$B$8:$C$21,2,1)</f>
        <v>Device Start</v>
      </c>
      <c r="H530" s="15" t="e">
        <f t="shared" si="40"/>
        <v>#N/A</v>
      </c>
      <c r="I530" s="16" t="e">
        <f t="shared" si="41"/>
        <v>#N/A</v>
      </c>
      <c r="J530" t="e">
        <f t="shared" si="42"/>
        <v>#N/A</v>
      </c>
      <c r="K530" t="e">
        <f t="shared" si="43"/>
        <v>#N/A</v>
      </c>
      <c r="L530" s="15">
        <f t="shared" si="44"/>
        <v>44749</v>
      </c>
    </row>
    <row r="531" spans="1:12" x14ac:dyDescent="0.35">
      <c r="A531" s="35" t="s">
        <v>176</v>
      </c>
      <c r="B531" s="35" t="s">
        <v>192</v>
      </c>
      <c r="C531" s="36">
        <v>44749</v>
      </c>
      <c r="D531" s="38">
        <v>44749.326064814813</v>
      </c>
      <c r="E531" s="35">
        <v>123</v>
      </c>
      <c r="F531" s="35" t="s">
        <v>195</v>
      </c>
      <c r="G531" t="str">
        <f>VLOOKUP(E531,'Record Types'!$B$8:$C$21,2,1)</f>
        <v>User Login Start is Good</v>
      </c>
      <c r="H531" s="15">
        <f t="shared" si="40"/>
        <v>44749</v>
      </c>
      <c r="I531" s="16">
        <f t="shared" si="41"/>
        <v>44749.325937499998</v>
      </c>
      <c r="J531">
        <f t="shared" si="42"/>
        <v>113</v>
      </c>
      <c r="K531" t="str">
        <f t="shared" si="43"/>
        <v>CanOnWat/jEmpB,S226-ws</v>
      </c>
      <c r="L531" s="15">
        <f t="shared" si="44"/>
        <v>44749</v>
      </c>
    </row>
    <row r="532" spans="1:12" x14ac:dyDescent="0.35">
      <c r="A532" s="35" t="s">
        <v>176</v>
      </c>
      <c r="B532" s="35" t="s">
        <v>192</v>
      </c>
      <c r="C532" s="36">
        <v>44749</v>
      </c>
      <c r="D532" s="38">
        <v>44749.325937499998</v>
      </c>
      <c r="E532" s="35">
        <v>113</v>
      </c>
      <c r="F532" s="35" t="s">
        <v>197</v>
      </c>
      <c r="G532" t="str">
        <f>VLOOKUP(E532,'Record Types'!$B$8:$C$21,2,1)</f>
        <v>User Login Start</v>
      </c>
      <c r="H532" s="15">
        <f t="shared" si="40"/>
        <v>44749</v>
      </c>
      <c r="I532" s="16">
        <f t="shared" si="41"/>
        <v>44749.325011574074</v>
      </c>
      <c r="J532">
        <f t="shared" si="42"/>
        <v>112</v>
      </c>
      <c r="K532" t="str">
        <f t="shared" si="43"/>
        <v>S226-ws</v>
      </c>
      <c r="L532" s="15">
        <f t="shared" si="44"/>
        <v>44749</v>
      </c>
    </row>
    <row r="533" spans="1:12" x14ac:dyDescent="0.35">
      <c r="A533" s="35" t="s">
        <v>176</v>
      </c>
      <c r="B533" s="35" t="s">
        <v>185</v>
      </c>
      <c r="C533" s="36">
        <v>44749</v>
      </c>
      <c r="D533" s="38">
        <v>44749.325729166667</v>
      </c>
      <c r="E533" s="35">
        <v>123</v>
      </c>
      <c r="F533" s="35" t="s">
        <v>187</v>
      </c>
      <c r="G533" t="str">
        <f>VLOOKUP(E533,'Record Types'!$B$8:$C$21,2,1)</f>
        <v>User Login Start is Good</v>
      </c>
      <c r="H533" s="15">
        <f t="shared" si="40"/>
        <v>44749</v>
      </c>
      <c r="I533" s="16">
        <f t="shared" si="41"/>
        <v>44749.32571759259</v>
      </c>
      <c r="J533">
        <f t="shared" si="42"/>
        <v>113</v>
      </c>
      <c r="K533" t="str">
        <f t="shared" si="43"/>
        <v>CanOnWat/xEmpH,V157-ws</v>
      </c>
      <c r="L533" s="15">
        <f t="shared" si="44"/>
        <v>44749</v>
      </c>
    </row>
    <row r="534" spans="1:12" x14ac:dyDescent="0.35">
      <c r="A534" s="35" t="s">
        <v>176</v>
      </c>
      <c r="B534" s="35" t="s">
        <v>185</v>
      </c>
      <c r="C534" s="36">
        <v>44749</v>
      </c>
      <c r="D534" s="38">
        <v>44749.32571759259</v>
      </c>
      <c r="E534" s="35">
        <v>113</v>
      </c>
      <c r="F534" s="35" t="s">
        <v>188</v>
      </c>
      <c r="G534" t="str">
        <f>VLOOKUP(E534,'Record Types'!$B$8:$C$21,2,1)</f>
        <v>User Login Start</v>
      </c>
      <c r="H534" s="15">
        <f t="shared" si="40"/>
        <v>44749</v>
      </c>
      <c r="I534" s="16">
        <f t="shared" si="41"/>
        <v>44749.324849537035</v>
      </c>
      <c r="J534">
        <f t="shared" si="42"/>
        <v>112</v>
      </c>
      <c r="K534" t="str">
        <f t="shared" si="43"/>
        <v>V157-ws</v>
      </c>
      <c r="L534" s="15" t="e">
        <f t="shared" si="44"/>
        <v>#N/A</v>
      </c>
    </row>
    <row r="535" spans="1:12" x14ac:dyDescent="0.35">
      <c r="A535" s="35" t="s">
        <v>176</v>
      </c>
      <c r="B535" s="35" t="s">
        <v>208</v>
      </c>
      <c r="C535" s="36">
        <v>44749</v>
      </c>
      <c r="D535" s="38">
        <v>44749.325659722221</v>
      </c>
      <c r="E535" s="35">
        <v>135</v>
      </c>
      <c r="F535" s="35" t="s">
        <v>210</v>
      </c>
      <c r="G535" t="str">
        <f>VLOOKUP(E535,'Record Types'!$B$8:$C$21,2,1)</f>
        <v>User Login Start Fail</v>
      </c>
      <c r="H535" s="15">
        <f t="shared" si="40"/>
        <v>44749</v>
      </c>
      <c r="I535" s="16">
        <f t="shared" si="41"/>
        <v>44749.325601851851</v>
      </c>
      <c r="J535">
        <f t="shared" si="42"/>
        <v>113</v>
      </c>
      <c r="K535" t="str">
        <f t="shared" si="43"/>
        <v>CanOnWat/sEmpX,A182-ws</v>
      </c>
      <c r="L535" s="15">
        <f t="shared" si="44"/>
        <v>44749</v>
      </c>
    </row>
    <row r="536" spans="1:12" x14ac:dyDescent="0.35">
      <c r="A536" s="35" t="s">
        <v>176</v>
      </c>
      <c r="B536" s="35" t="s">
        <v>208</v>
      </c>
      <c r="C536" s="36">
        <v>44749</v>
      </c>
      <c r="D536" s="38">
        <v>44749.325601851851</v>
      </c>
      <c r="E536" s="35">
        <v>113</v>
      </c>
      <c r="F536" s="35" t="s">
        <v>211</v>
      </c>
      <c r="G536" t="str">
        <f>VLOOKUP(E536,'Record Types'!$B$8:$C$21,2,1)</f>
        <v>User Login Start</v>
      </c>
      <c r="H536" s="15">
        <f t="shared" si="40"/>
        <v>44749</v>
      </c>
      <c r="I536" s="16">
        <f t="shared" si="41"/>
        <v>44749.324942129628</v>
      </c>
      <c r="J536">
        <f t="shared" si="42"/>
        <v>112</v>
      </c>
      <c r="K536" t="str">
        <f t="shared" si="43"/>
        <v>A182-ws</v>
      </c>
      <c r="L536" s="15">
        <f t="shared" si="44"/>
        <v>44749</v>
      </c>
    </row>
    <row r="537" spans="1:12" x14ac:dyDescent="0.35">
      <c r="A537" s="35" t="s">
        <v>176</v>
      </c>
      <c r="B537" s="35" t="s">
        <v>192</v>
      </c>
      <c r="C537" s="36">
        <v>44749</v>
      </c>
      <c r="D537" s="38">
        <v>44749.325011574074</v>
      </c>
      <c r="E537" s="35">
        <v>112</v>
      </c>
      <c r="F537" s="35" t="s">
        <v>193</v>
      </c>
      <c r="G537" t="str">
        <f>VLOOKUP(E537,'Record Types'!$B$8:$C$21,2,1)</f>
        <v>Device Connect Network</v>
      </c>
      <c r="H537" s="15">
        <f t="shared" si="40"/>
        <v>44749</v>
      </c>
      <c r="I537" s="16">
        <f t="shared" si="41"/>
        <v>44749.324907407405</v>
      </c>
      <c r="J537">
        <f t="shared" si="42"/>
        <v>106</v>
      </c>
      <c r="K537" t="str">
        <f t="shared" si="43"/>
        <v>S226-ws</v>
      </c>
      <c r="L537" s="15">
        <f t="shared" si="44"/>
        <v>44749</v>
      </c>
    </row>
    <row r="538" spans="1:12" x14ac:dyDescent="0.35">
      <c r="A538" s="35" t="s">
        <v>176</v>
      </c>
      <c r="B538" s="35" t="s">
        <v>208</v>
      </c>
      <c r="C538" s="36">
        <v>44749</v>
      </c>
      <c r="D538" s="38">
        <v>44749.324942129628</v>
      </c>
      <c r="E538" s="35">
        <v>112</v>
      </c>
      <c r="F538" s="35" t="s">
        <v>209</v>
      </c>
      <c r="G538" t="str">
        <f>VLOOKUP(E538,'Record Types'!$B$8:$C$21,2,1)</f>
        <v>Device Connect Network</v>
      </c>
      <c r="H538" s="15">
        <f t="shared" si="40"/>
        <v>44749</v>
      </c>
      <c r="I538" s="16">
        <f t="shared" si="41"/>
        <v>44749.324837962966</v>
      </c>
      <c r="J538">
        <f t="shared" si="42"/>
        <v>106</v>
      </c>
      <c r="K538" t="str">
        <f t="shared" si="43"/>
        <v>A182-ws</v>
      </c>
      <c r="L538" s="15">
        <f t="shared" si="44"/>
        <v>44749</v>
      </c>
    </row>
    <row r="539" spans="1:12" x14ac:dyDescent="0.35">
      <c r="A539" s="35" t="s">
        <v>176</v>
      </c>
      <c r="B539" s="35" t="s">
        <v>192</v>
      </c>
      <c r="C539" s="36">
        <v>44749</v>
      </c>
      <c r="D539" s="38">
        <v>44749.324907407405</v>
      </c>
      <c r="E539" s="35">
        <v>106</v>
      </c>
      <c r="F539" s="35" t="s">
        <v>193</v>
      </c>
      <c r="G539" t="str">
        <f>VLOOKUP(E539,'Record Types'!$B$8:$C$21,2,1)</f>
        <v>Device Start is Good</v>
      </c>
      <c r="H539" s="15">
        <f t="shared" si="40"/>
        <v>44749</v>
      </c>
      <c r="I539" s="16">
        <f t="shared" si="41"/>
        <v>44749.324374999997</v>
      </c>
      <c r="J539">
        <f t="shared" si="42"/>
        <v>102</v>
      </c>
      <c r="K539" t="str">
        <f t="shared" si="43"/>
        <v>S226-ws</v>
      </c>
      <c r="L539" s="15">
        <f t="shared" si="44"/>
        <v>44749</v>
      </c>
    </row>
    <row r="540" spans="1:12" x14ac:dyDescent="0.35">
      <c r="A540" s="35" t="s">
        <v>176</v>
      </c>
      <c r="B540" s="35" t="s">
        <v>196</v>
      </c>
      <c r="C540" s="36">
        <v>44749</v>
      </c>
      <c r="D540" s="38">
        <v>44749.324861111112</v>
      </c>
      <c r="E540" s="35">
        <v>123</v>
      </c>
      <c r="F540" s="35" t="s">
        <v>198</v>
      </c>
      <c r="G540" t="str">
        <f>VLOOKUP(E540,'Record Types'!$B$8:$C$21,2,1)</f>
        <v>User Login Start is Good</v>
      </c>
      <c r="H540" s="15">
        <f t="shared" si="40"/>
        <v>44749</v>
      </c>
      <c r="I540" s="16">
        <f t="shared" si="41"/>
        <v>44749.324699074074</v>
      </c>
      <c r="J540">
        <f t="shared" si="42"/>
        <v>113</v>
      </c>
      <c r="K540" t="str">
        <f t="shared" si="43"/>
        <v>CanOnWat/lEmpA</v>
      </c>
      <c r="L540" s="15">
        <f t="shared" si="44"/>
        <v>44749</v>
      </c>
    </row>
    <row r="541" spans="1:12" x14ac:dyDescent="0.35">
      <c r="A541" s="35" t="s">
        <v>176</v>
      </c>
      <c r="B541" s="35" t="s">
        <v>185</v>
      </c>
      <c r="C541" s="36">
        <v>44749</v>
      </c>
      <c r="D541" s="38">
        <v>44749.324849537035</v>
      </c>
      <c r="E541" s="35">
        <v>112</v>
      </c>
      <c r="F541" s="35" t="s">
        <v>186</v>
      </c>
      <c r="G541" t="str">
        <f>VLOOKUP(E541,'Record Types'!$B$8:$C$21,2,1)</f>
        <v>Device Connect Network</v>
      </c>
      <c r="H541" s="15">
        <f t="shared" si="40"/>
        <v>44749</v>
      </c>
      <c r="I541" s="16">
        <f t="shared" si="41"/>
        <v>44749.324745370373</v>
      </c>
      <c r="J541">
        <f t="shared" si="42"/>
        <v>106</v>
      </c>
      <c r="K541" t="str">
        <f t="shared" si="43"/>
        <v>V157-ws</v>
      </c>
      <c r="L541" s="15" t="e">
        <f t="shared" si="44"/>
        <v>#N/A</v>
      </c>
    </row>
    <row r="542" spans="1:12" x14ac:dyDescent="0.35">
      <c r="A542" s="35" t="s">
        <v>189</v>
      </c>
      <c r="B542" s="35" t="s">
        <v>204</v>
      </c>
      <c r="C542" s="36">
        <v>44749</v>
      </c>
      <c r="D542" s="38">
        <v>44749.324849537035</v>
      </c>
      <c r="E542" s="35">
        <v>123</v>
      </c>
      <c r="F542" s="35" t="s">
        <v>206</v>
      </c>
      <c r="G542" t="str">
        <f>VLOOKUP(E542,'Record Types'!$B$8:$C$21,2,1)</f>
        <v>User Login Start is Good</v>
      </c>
      <c r="H542" s="15">
        <f t="shared" si="40"/>
        <v>44749</v>
      </c>
      <c r="I542" s="16">
        <f t="shared" si="41"/>
        <v>44749.324699074074</v>
      </c>
      <c r="J542">
        <f t="shared" si="42"/>
        <v>113</v>
      </c>
      <c r="K542" t="str">
        <f t="shared" si="43"/>
        <v>CanOnTor/sEmpX</v>
      </c>
      <c r="L542" s="15">
        <f t="shared" si="44"/>
        <v>44749</v>
      </c>
    </row>
    <row r="543" spans="1:12" x14ac:dyDescent="0.35">
      <c r="A543" s="35" t="s">
        <v>176</v>
      </c>
      <c r="B543" s="35" t="s">
        <v>208</v>
      </c>
      <c r="C543" s="36">
        <v>44749</v>
      </c>
      <c r="D543" s="38">
        <v>44749.324837962966</v>
      </c>
      <c r="E543" s="35">
        <v>106</v>
      </c>
      <c r="F543" s="35" t="s">
        <v>209</v>
      </c>
      <c r="G543" t="str">
        <f>VLOOKUP(E543,'Record Types'!$B$8:$C$21,2,1)</f>
        <v>Device Start is Good</v>
      </c>
      <c r="H543" s="15">
        <f t="shared" si="40"/>
        <v>44749</v>
      </c>
      <c r="I543" s="16">
        <f t="shared" si="41"/>
        <v>44749.324178240742</v>
      </c>
      <c r="J543">
        <f t="shared" si="42"/>
        <v>102</v>
      </c>
      <c r="K543" t="str">
        <f t="shared" si="43"/>
        <v>A182-ws</v>
      </c>
      <c r="L543" s="15">
        <f t="shared" si="44"/>
        <v>44749</v>
      </c>
    </row>
    <row r="544" spans="1:12" x14ac:dyDescent="0.35">
      <c r="A544" s="35" t="s">
        <v>176</v>
      </c>
      <c r="B544" s="35" t="s">
        <v>185</v>
      </c>
      <c r="C544" s="36">
        <v>44749</v>
      </c>
      <c r="D544" s="38">
        <v>44749.324745370373</v>
      </c>
      <c r="E544" s="35">
        <v>106</v>
      </c>
      <c r="F544" s="35" t="s">
        <v>186</v>
      </c>
      <c r="G544" t="str">
        <f>VLOOKUP(E544,'Record Types'!$B$8:$C$21,2,1)</f>
        <v>Device Start is Good</v>
      </c>
      <c r="H544" s="15">
        <f t="shared" si="40"/>
        <v>44749</v>
      </c>
      <c r="I544" s="16">
        <f t="shared" si="41"/>
        <v>44749.324016203704</v>
      </c>
      <c r="J544">
        <f t="shared" si="42"/>
        <v>102</v>
      </c>
      <c r="K544" t="str">
        <f t="shared" si="43"/>
        <v>V157-ws</v>
      </c>
      <c r="L544" s="15" t="e">
        <f t="shared" si="44"/>
        <v>#N/A</v>
      </c>
    </row>
    <row r="545" spans="1:12" x14ac:dyDescent="0.35">
      <c r="A545" s="35" t="s">
        <v>176</v>
      </c>
      <c r="B545" s="35" t="s">
        <v>196</v>
      </c>
      <c r="C545" s="36">
        <v>44749</v>
      </c>
      <c r="D545" s="38">
        <v>44749.324699074074</v>
      </c>
      <c r="E545" s="35">
        <v>113</v>
      </c>
      <c r="F545" s="35" t="s">
        <v>198</v>
      </c>
      <c r="G545" t="str">
        <f>VLOOKUP(E545,'Record Types'!$B$8:$C$21,2,1)</f>
        <v>User Login Start</v>
      </c>
      <c r="H545" s="15" t="e">
        <f t="shared" si="40"/>
        <v>#N/A</v>
      </c>
      <c r="I545" s="16" t="e">
        <f t="shared" si="41"/>
        <v>#N/A</v>
      </c>
      <c r="J545" t="e">
        <f t="shared" si="42"/>
        <v>#N/A</v>
      </c>
      <c r="K545" t="e">
        <f t="shared" si="43"/>
        <v>#N/A</v>
      </c>
      <c r="L545" s="15">
        <f t="shared" si="44"/>
        <v>44749</v>
      </c>
    </row>
    <row r="546" spans="1:12" x14ac:dyDescent="0.35">
      <c r="A546" s="35" t="s">
        <v>189</v>
      </c>
      <c r="B546" s="35" t="s">
        <v>204</v>
      </c>
      <c r="C546" s="36">
        <v>44749</v>
      </c>
      <c r="D546" s="38">
        <v>44749.324699074074</v>
      </c>
      <c r="E546" s="35">
        <v>113</v>
      </c>
      <c r="F546" s="35" t="s">
        <v>206</v>
      </c>
      <c r="G546" t="str">
        <f>VLOOKUP(E546,'Record Types'!$B$8:$C$21,2,1)</f>
        <v>User Login Start</v>
      </c>
      <c r="H546" s="15" t="e">
        <f t="shared" si="40"/>
        <v>#N/A</v>
      </c>
      <c r="I546" s="16" t="e">
        <f t="shared" si="41"/>
        <v>#N/A</v>
      </c>
      <c r="J546" t="e">
        <f t="shared" si="42"/>
        <v>#N/A</v>
      </c>
      <c r="K546" t="e">
        <f t="shared" si="43"/>
        <v>#N/A</v>
      </c>
      <c r="L546" s="15">
        <f t="shared" si="44"/>
        <v>44749</v>
      </c>
    </row>
    <row r="547" spans="1:12" x14ac:dyDescent="0.35">
      <c r="A547" s="35" t="s">
        <v>176</v>
      </c>
      <c r="B547" s="35" t="s">
        <v>192</v>
      </c>
      <c r="C547" s="36">
        <v>44749</v>
      </c>
      <c r="D547" s="38">
        <v>44749.324374999997</v>
      </c>
      <c r="E547" s="35">
        <v>102</v>
      </c>
      <c r="F547" s="35" t="s">
        <v>193</v>
      </c>
      <c r="G547" t="str">
        <f>VLOOKUP(E547,'Record Types'!$B$8:$C$21,2,1)</f>
        <v>Device Start</v>
      </c>
      <c r="H547" s="15" t="e">
        <f t="shared" si="40"/>
        <v>#N/A</v>
      </c>
      <c r="I547" s="16" t="e">
        <f t="shared" si="41"/>
        <v>#N/A</v>
      </c>
      <c r="J547" t="e">
        <f t="shared" si="42"/>
        <v>#N/A</v>
      </c>
      <c r="K547" t="e">
        <f t="shared" si="43"/>
        <v>#N/A</v>
      </c>
      <c r="L547" s="15">
        <f t="shared" si="44"/>
        <v>44749</v>
      </c>
    </row>
    <row r="548" spans="1:12" x14ac:dyDescent="0.35">
      <c r="A548" s="35" t="s">
        <v>189</v>
      </c>
      <c r="B548" s="35" t="s">
        <v>205</v>
      </c>
      <c r="C548" s="36">
        <v>44749</v>
      </c>
      <c r="D548" s="38">
        <v>44749.324293981481</v>
      </c>
      <c r="E548" s="35">
        <v>112</v>
      </c>
      <c r="F548" s="35" t="s">
        <v>297</v>
      </c>
      <c r="G548" t="str">
        <f>VLOOKUP(E548,'Record Types'!$B$8:$C$21,2,1)</f>
        <v>Device Connect Network</v>
      </c>
      <c r="H548" s="15" t="e">
        <f t="shared" si="40"/>
        <v>#N/A</v>
      </c>
      <c r="I548" s="16" t="e">
        <f t="shared" si="41"/>
        <v>#N/A</v>
      </c>
      <c r="J548" t="e">
        <f t="shared" si="42"/>
        <v>#N/A</v>
      </c>
      <c r="K548" t="e">
        <f t="shared" si="43"/>
        <v>#N/A</v>
      </c>
      <c r="L548" s="15" t="e">
        <f t="shared" si="44"/>
        <v>#N/A</v>
      </c>
    </row>
    <row r="549" spans="1:12" x14ac:dyDescent="0.35">
      <c r="A549" s="35" t="s">
        <v>176</v>
      </c>
      <c r="B549" s="35" t="s">
        <v>208</v>
      </c>
      <c r="C549" s="36">
        <v>44749</v>
      </c>
      <c r="D549" s="38">
        <v>44749.324178240742</v>
      </c>
      <c r="E549" s="35">
        <v>102</v>
      </c>
      <c r="F549" s="35" t="s">
        <v>209</v>
      </c>
      <c r="G549" t="str">
        <f>VLOOKUP(E549,'Record Types'!$B$8:$C$21,2,1)</f>
        <v>Device Start</v>
      </c>
      <c r="H549" s="15" t="e">
        <f t="shared" si="40"/>
        <v>#N/A</v>
      </c>
      <c r="I549" s="16" t="e">
        <f t="shared" si="41"/>
        <v>#N/A</v>
      </c>
      <c r="J549" t="e">
        <f t="shared" si="42"/>
        <v>#N/A</v>
      </c>
      <c r="K549" t="e">
        <f t="shared" si="43"/>
        <v>#N/A</v>
      </c>
      <c r="L549" s="15">
        <f t="shared" si="44"/>
        <v>44749</v>
      </c>
    </row>
    <row r="550" spans="1:12" x14ac:dyDescent="0.35">
      <c r="A550" s="35" t="s">
        <v>176</v>
      </c>
      <c r="B550" s="35" t="s">
        <v>235</v>
      </c>
      <c r="C550" s="36">
        <v>44749</v>
      </c>
      <c r="D550" s="38">
        <v>44749.324166666665</v>
      </c>
      <c r="E550" s="35">
        <v>123</v>
      </c>
      <c r="F550" s="35" t="s">
        <v>238</v>
      </c>
      <c r="G550" t="str">
        <f>VLOOKUP(E550,'Record Types'!$B$8:$C$21,2,1)</f>
        <v>User Login Start is Good</v>
      </c>
      <c r="H550" s="15">
        <f t="shared" si="40"/>
        <v>44749</v>
      </c>
      <c r="I550" s="16">
        <f t="shared" si="41"/>
        <v>44749.324062500003</v>
      </c>
      <c r="J550">
        <f t="shared" si="42"/>
        <v>112</v>
      </c>
      <c r="K550" t="str">
        <f t="shared" si="43"/>
        <v>F184-ws</v>
      </c>
      <c r="L550" s="15">
        <f t="shared" si="44"/>
        <v>44749</v>
      </c>
    </row>
    <row r="551" spans="1:12" x14ac:dyDescent="0.35">
      <c r="A551" s="35" t="s">
        <v>176</v>
      </c>
      <c r="B551" s="35" t="s">
        <v>235</v>
      </c>
      <c r="C551" s="36">
        <v>44749</v>
      </c>
      <c r="D551" s="38">
        <v>44749.324062500003</v>
      </c>
      <c r="E551" s="35">
        <v>112</v>
      </c>
      <c r="F551" s="35" t="s">
        <v>236</v>
      </c>
      <c r="G551" t="str">
        <f>VLOOKUP(E551,'Record Types'!$B$8:$C$21,2,1)</f>
        <v>Device Connect Network</v>
      </c>
      <c r="H551" s="15">
        <f t="shared" si="40"/>
        <v>44749</v>
      </c>
      <c r="I551" s="16">
        <f t="shared" si="41"/>
        <v>44749.32403935185</v>
      </c>
      <c r="J551">
        <f t="shared" si="42"/>
        <v>113</v>
      </c>
      <c r="K551" t="str">
        <f t="shared" si="43"/>
        <v>CanOnWat/hEmpW,F184-ws</v>
      </c>
      <c r="L551" s="15">
        <f t="shared" si="44"/>
        <v>44749</v>
      </c>
    </row>
    <row r="552" spans="1:12" x14ac:dyDescent="0.35">
      <c r="A552" s="35" t="s">
        <v>176</v>
      </c>
      <c r="B552" s="35" t="s">
        <v>235</v>
      </c>
      <c r="C552" s="36">
        <v>44749</v>
      </c>
      <c r="D552" s="38">
        <v>44749.32403935185</v>
      </c>
      <c r="E552" s="35">
        <v>113</v>
      </c>
      <c r="F552" s="35" t="s">
        <v>239</v>
      </c>
      <c r="G552" t="str">
        <f>VLOOKUP(E552,'Record Types'!$B$8:$C$21,2,1)</f>
        <v>User Login Start</v>
      </c>
      <c r="H552" s="15">
        <f t="shared" si="40"/>
        <v>44749</v>
      </c>
      <c r="I552" s="16">
        <f t="shared" si="41"/>
        <v>44749.323958333334</v>
      </c>
      <c r="J552">
        <f t="shared" si="42"/>
        <v>106</v>
      </c>
      <c r="K552" t="str">
        <f t="shared" si="43"/>
        <v>F184-ws</v>
      </c>
      <c r="L552" s="15">
        <f t="shared" si="44"/>
        <v>44749</v>
      </c>
    </row>
    <row r="553" spans="1:12" x14ac:dyDescent="0.35">
      <c r="A553" s="35" t="s">
        <v>176</v>
      </c>
      <c r="B553" s="35" t="s">
        <v>185</v>
      </c>
      <c r="C553" s="36">
        <v>44749</v>
      </c>
      <c r="D553" s="38">
        <v>44749.324016203704</v>
      </c>
      <c r="E553" s="35">
        <v>102</v>
      </c>
      <c r="F553" s="35" t="s">
        <v>186</v>
      </c>
      <c r="G553" t="str">
        <f>VLOOKUP(E553,'Record Types'!$B$8:$C$21,2,1)</f>
        <v>Device Start</v>
      </c>
      <c r="H553" s="15" t="e">
        <f t="shared" si="40"/>
        <v>#N/A</v>
      </c>
      <c r="I553" s="16" t="e">
        <f t="shared" si="41"/>
        <v>#N/A</v>
      </c>
      <c r="J553" t="e">
        <f t="shared" si="42"/>
        <v>#N/A</v>
      </c>
      <c r="K553" t="e">
        <f t="shared" si="43"/>
        <v>#N/A</v>
      </c>
      <c r="L553" s="15" t="e">
        <f t="shared" si="44"/>
        <v>#N/A</v>
      </c>
    </row>
    <row r="554" spans="1:12" x14ac:dyDescent="0.35">
      <c r="A554" s="35" t="s">
        <v>176</v>
      </c>
      <c r="B554" s="35" t="s">
        <v>235</v>
      </c>
      <c r="C554" s="36">
        <v>44749</v>
      </c>
      <c r="D554" s="38">
        <v>44749.323958333334</v>
      </c>
      <c r="E554" s="35">
        <v>106</v>
      </c>
      <c r="F554" s="35" t="s">
        <v>236</v>
      </c>
      <c r="G554" t="str">
        <f>VLOOKUP(E554,'Record Types'!$B$8:$C$21,2,1)</f>
        <v>Device Start is Good</v>
      </c>
      <c r="H554" s="15">
        <f t="shared" si="40"/>
        <v>44749</v>
      </c>
      <c r="I554" s="16">
        <f t="shared" si="41"/>
        <v>44749.323136574072</v>
      </c>
      <c r="J554">
        <f t="shared" si="42"/>
        <v>102</v>
      </c>
      <c r="K554" t="str">
        <f t="shared" si="43"/>
        <v>F184-ws</v>
      </c>
      <c r="L554" s="15" t="e">
        <f t="shared" si="44"/>
        <v>#N/A</v>
      </c>
    </row>
    <row r="555" spans="1:12" x14ac:dyDescent="0.35">
      <c r="A555" s="35" t="s">
        <v>176</v>
      </c>
      <c r="B555" s="35" t="s">
        <v>231</v>
      </c>
      <c r="C555" s="36">
        <v>44749</v>
      </c>
      <c r="D555" s="38">
        <v>44749.323819444442</v>
      </c>
      <c r="E555" s="35">
        <v>123</v>
      </c>
      <c r="F555" s="35" t="s">
        <v>198</v>
      </c>
      <c r="G555" t="str">
        <f>VLOOKUP(E555,'Record Types'!$B$8:$C$21,2,1)</f>
        <v>User Login Start is Good</v>
      </c>
      <c r="H555" s="15">
        <f t="shared" si="40"/>
        <v>44749</v>
      </c>
      <c r="I555" s="16">
        <f t="shared" si="41"/>
        <v>44749.323692129627</v>
      </c>
      <c r="J555">
        <f t="shared" si="42"/>
        <v>113</v>
      </c>
      <c r="K555" t="str">
        <f t="shared" si="43"/>
        <v>CanOnWat/lEmpA,C225-ws</v>
      </c>
      <c r="L555" s="15">
        <f t="shared" si="44"/>
        <v>44749</v>
      </c>
    </row>
    <row r="556" spans="1:12" x14ac:dyDescent="0.35">
      <c r="A556" s="35" t="s">
        <v>176</v>
      </c>
      <c r="B556" s="35" t="s">
        <v>231</v>
      </c>
      <c r="C556" s="36">
        <v>44749</v>
      </c>
      <c r="D556" s="38">
        <v>44749.323692129627</v>
      </c>
      <c r="E556" s="35">
        <v>113</v>
      </c>
      <c r="F556" s="35" t="s">
        <v>237</v>
      </c>
      <c r="G556" t="str">
        <f>VLOOKUP(E556,'Record Types'!$B$8:$C$21,2,1)</f>
        <v>User Login Start</v>
      </c>
      <c r="H556" s="15">
        <f t="shared" si="40"/>
        <v>44749</v>
      </c>
      <c r="I556" s="16">
        <f t="shared" si="41"/>
        <v>44749.323321759257</v>
      </c>
      <c r="J556">
        <f t="shared" si="42"/>
        <v>112</v>
      </c>
      <c r="K556" t="str">
        <f t="shared" si="43"/>
        <v>C225-ws</v>
      </c>
      <c r="L556" s="15">
        <f t="shared" si="44"/>
        <v>44749</v>
      </c>
    </row>
    <row r="557" spans="1:12" x14ac:dyDescent="0.35">
      <c r="A557" s="35" t="s">
        <v>189</v>
      </c>
      <c r="B557" s="35" t="s">
        <v>225</v>
      </c>
      <c r="C557" s="36">
        <v>44749</v>
      </c>
      <c r="D557" s="38">
        <v>44749.323368055557</v>
      </c>
      <c r="E557" s="35">
        <v>123</v>
      </c>
      <c r="F557" s="35" t="s">
        <v>227</v>
      </c>
      <c r="G557" t="str">
        <f>VLOOKUP(E557,'Record Types'!$B$8:$C$21,2,1)</f>
        <v>User Login Start is Good</v>
      </c>
      <c r="H557" s="15">
        <f t="shared" si="40"/>
        <v>44749</v>
      </c>
      <c r="I557" s="16">
        <f t="shared" si="41"/>
        <v>44749.323263888888</v>
      </c>
      <c r="J557">
        <f t="shared" si="42"/>
        <v>113</v>
      </c>
      <c r="K557" t="str">
        <f t="shared" si="43"/>
        <v>CanOnTor/qEmpD,Y132-ws</v>
      </c>
      <c r="L557" s="15">
        <f t="shared" si="44"/>
        <v>44749</v>
      </c>
    </row>
    <row r="558" spans="1:12" x14ac:dyDescent="0.35">
      <c r="A558" s="35" t="s">
        <v>176</v>
      </c>
      <c r="B558" s="35" t="s">
        <v>231</v>
      </c>
      <c r="C558" s="36">
        <v>44749</v>
      </c>
      <c r="D558" s="38">
        <v>44749.323321759257</v>
      </c>
      <c r="E558" s="35">
        <v>112</v>
      </c>
      <c r="F558" s="35" t="s">
        <v>232</v>
      </c>
      <c r="G558" t="str">
        <f>VLOOKUP(E558,'Record Types'!$B$8:$C$21,2,1)</f>
        <v>Device Connect Network</v>
      </c>
      <c r="H558" s="15">
        <f t="shared" si="40"/>
        <v>44749</v>
      </c>
      <c r="I558" s="16">
        <f t="shared" si="41"/>
        <v>44749.323217592595</v>
      </c>
      <c r="J558">
        <f t="shared" si="42"/>
        <v>106</v>
      </c>
      <c r="K558" t="str">
        <f t="shared" si="43"/>
        <v>C225-ws</v>
      </c>
      <c r="L558" s="15">
        <f t="shared" si="44"/>
        <v>44749</v>
      </c>
    </row>
    <row r="559" spans="1:12" x14ac:dyDescent="0.35">
      <c r="A559" s="35" t="s">
        <v>189</v>
      </c>
      <c r="B559" s="35" t="s">
        <v>225</v>
      </c>
      <c r="C559" s="36">
        <v>44749</v>
      </c>
      <c r="D559" s="38">
        <v>44749.323263888888</v>
      </c>
      <c r="E559" s="35">
        <v>113</v>
      </c>
      <c r="F559" s="35" t="s">
        <v>228</v>
      </c>
      <c r="G559" t="str">
        <f>VLOOKUP(E559,'Record Types'!$B$8:$C$21,2,1)</f>
        <v>User Login Start</v>
      </c>
      <c r="H559" s="15">
        <f t="shared" si="40"/>
        <v>44749</v>
      </c>
      <c r="I559" s="16">
        <f t="shared" si="41"/>
        <v>44749.322696759256</v>
      </c>
      <c r="J559">
        <f t="shared" si="42"/>
        <v>112</v>
      </c>
      <c r="K559" t="str">
        <f t="shared" si="43"/>
        <v>Y132-ws</v>
      </c>
      <c r="L559" s="15">
        <f t="shared" si="44"/>
        <v>44749</v>
      </c>
    </row>
    <row r="560" spans="1:12" x14ac:dyDescent="0.35">
      <c r="A560" s="35" t="s">
        <v>176</v>
      </c>
      <c r="B560" s="35" t="s">
        <v>231</v>
      </c>
      <c r="C560" s="36">
        <v>44749</v>
      </c>
      <c r="D560" s="38">
        <v>44749.323217592595</v>
      </c>
      <c r="E560" s="35">
        <v>106</v>
      </c>
      <c r="F560" s="35" t="s">
        <v>232</v>
      </c>
      <c r="G560" t="str">
        <f>VLOOKUP(E560,'Record Types'!$B$8:$C$21,2,1)</f>
        <v>Device Start is Good</v>
      </c>
      <c r="H560" s="15">
        <f t="shared" si="40"/>
        <v>44749</v>
      </c>
      <c r="I560" s="16">
        <f t="shared" si="41"/>
        <v>44749.322326388887</v>
      </c>
      <c r="J560">
        <f t="shared" si="42"/>
        <v>102</v>
      </c>
      <c r="K560" t="str">
        <f t="shared" si="43"/>
        <v>C225-ws</v>
      </c>
      <c r="L560" s="15">
        <f t="shared" si="44"/>
        <v>44749</v>
      </c>
    </row>
    <row r="561" spans="1:12" x14ac:dyDescent="0.35">
      <c r="A561" s="35" t="s">
        <v>176</v>
      </c>
      <c r="B561" s="35" t="s">
        <v>235</v>
      </c>
      <c r="C561" s="36">
        <v>44749</v>
      </c>
      <c r="D561" s="38">
        <v>44749.323136574072</v>
      </c>
      <c r="E561" s="35">
        <v>102</v>
      </c>
      <c r="F561" s="35" t="s">
        <v>236</v>
      </c>
      <c r="G561" t="str">
        <f>VLOOKUP(E561,'Record Types'!$B$8:$C$21,2,1)</f>
        <v>Device Start</v>
      </c>
      <c r="H561" s="15" t="e">
        <f t="shared" si="40"/>
        <v>#N/A</v>
      </c>
      <c r="I561" s="16" t="e">
        <f t="shared" si="41"/>
        <v>#N/A</v>
      </c>
      <c r="J561" t="e">
        <f t="shared" si="42"/>
        <v>#N/A</v>
      </c>
      <c r="K561" t="e">
        <f t="shared" si="43"/>
        <v>#N/A</v>
      </c>
      <c r="L561" s="15" t="e">
        <f t="shared" si="44"/>
        <v>#N/A</v>
      </c>
    </row>
    <row r="562" spans="1:12" x14ac:dyDescent="0.35">
      <c r="A562" s="35" t="s">
        <v>189</v>
      </c>
      <c r="B562" s="35" t="s">
        <v>225</v>
      </c>
      <c r="C562" s="36">
        <v>44749</v>
      </c>
      <c r="D562" s="38">
        <v>44749.322696759256</v>
      </c>
      <c r="E562" s="35">
        <v>112</v>
      </c>
      <c r="F562" s="35" t="s">
        <v>226</v>
      </c>
      <c r="G562" t="str">
        <f>VLOOKUP(E562,'Record Types'!$B$8:$C$21,2,1)</f>
        <v>Device Connect Network</v>
      </c>
      <c r="H562" s="15">
        <f t="shared" si="40"/>
        <v>44749</v>
      </c>
      <c r="I562" s="16">
        <f t="shared" si="41"/>
        <v>44749.322592592594</v>
      </c>
      <c r="J562">
        <f t="shared" si="42"/>
        <v>106</v>
      </c>
      <c r="K562" t="str">
        <f t="shared" si="43"/>
        <v>Y132-ws</v>
      </c>
      <c r="L562" s="15">
        <f t="shared" si="44"/>
        <v>44749</v>
      </c>
    </row>
    <row r="563" spans="1:12" x14ac:dyDescent="0.35">
      <c r="A563" s="35" t="s">
        <v>189</v>
      </c>
      <c r="B563" s="35" t="s">
        <v>225</v>
      </c>
      <c r="C563" s="36">
        <v>44749</v>
      </c>
      <c r="D563" s="38">
        <v>44749.322592592594</v>
      </c>
      <c r="E563" s="35">
        <v>106</v>
      </c>
      <c r="F563" s="35" t="s">
        <v>226</v>
      </c>
      <c r="G563" t="str">
        <f>VLOOKUP(E563,'Record Types'!$B$8:$C$21,2,1)</f>
        <v>Device Start is Good</v>
      </c>
      <c r="H563" s="15">
        <f t="shared" si="40"/>
        <v>44749</v>
      </c>
      <c r="I563" s="16">
        <f t="shared" si="41"/>
        <v>44749.32203703704</v>
      </c>
      <c r="J563">
        <f t="shared" si="42"/>
        <v>102</v>
      </c>
      <c r="K563" t="str">
        <f t="shared" si="43"/>
        <v>Y132-ws</v>
      </c>
      <c r="L563" s="15">
        <f t="shared" si="44"/>
        <v>44749</v>
      </c>
    </row>
    <row r="564" spans="1:12" x14ac:dyDescent="0.35">
      <c r="A564" s="35" t="s">
        <v>176</v>
      </c>
      <c r="B564" s="35" t="s">
        <v>231</v>
      </c>
      <c r="C564" s="36">
        <v>44749</v>
      </c>
      <c r="D564" s="38">
        <v>44749.322326388887</v>
      </c>
      <c r="E564" s="35">
        <v>102</v>
      </c>
      <c r="F564" s="35" t="s">
        <v>232</v>
      </c>
      <c r="G564" t="str">
        <f>VLOOKUP(E564,'Record Types'!$B$8:$C$21,2,1)</f>
        <v>Device Start</v>
      </c>
      <c r="H564" s="15" t="e">
        <f t="shared" si="40"/>
        <v>#N/A</v>
      </c>
      <c r="I564" s="16" t="e">
        <f t="shared" si="41"/>
        <v>#N/A</v>
      </c>
      <c r="J564" t="e">
        <f t="shared" si="42"/>
        <v>#N/A</v>
      </c>
      <c r="K564" t="e">
        <f t="shared" si="43"/>
        <v>#N/A</v>
      </c>
      <c r="L564" s="15">
        <f t="shared" si="44"/>
        <v>44749</v>
      </c>
    </row>
    <row r="565" spans="1:12" x14ac:dyDescent="0.35">
      <c r="A565" s="35" t="s">
        <v>189</v>
      </c>
      <c r="B565" s="35" t="s">
        <v>225</v>
      </c>
      <c r="C565" s="36">
        <v>44749</v>
      </c>
      <c r="D565" s="38">
        <v>44749.32203703704</v>
      </c>
      <c r="E565" s="35">
        <v>102</v>
      </c>
      <c r="F565" s="35" t="s">
        <v>226</v>
      </c>
      <c r="G565" t="str">
        <f>VLOOKUP(E565,'Record Types'!$B$8:$C$21,2,1)</f>
        <v>Device Start</v>
      </c>
      <c r="H565" s="15" t="e">
        <f t="shared" si="40"/>
        <v>#N/A</v>
      </c>
      <c r="I565" s="16" t="e">
        <f t="shared" si="41"/>
        <v>#N/A</v>
      </c>
      <c r="J565" t="e">
        <f t="shared" si="42"/>
        <v>#N/A</v>
      </c>
      <c r="K565" t="e">
        <f t="shared" si="43"/>
        <v>#N/A</v>
      </c>
      <c r="L565" s="15">
        <f t="shared" si="44"/>
        <v>44749</v>
      </c>
    </row>
    <row r="566" spans="1:12" x14ac:dyDescent="0.35">
      <c r="A566" s="35" t="s">
        <v>189</v>
      </c>
      <c r="B566" s="35" t="s">
        <v>212</v>
      </c>
      <c r="C566" s="36">
        <v>44749</v>
      </c>
      <c r="D566" s="38">
        <v>44749.320937500001</v>
      </c>
      <c r="E566" s="35">
        <v>123</v>
      </c>
      <c r="F566" s="35" t="s">
        <v>214</v>
      </c>
      <c r="G566" t="str">
        <f>VLOOKUP(E566,'Record Types'!$B$8:$C$21,2,1)</f>
        <v>User Login Start is Good</v>
      </c>
      <c r="H566" s="15">
        <f t="shared" si="40"/>
        <v>44749</v>
      </c>
      <c r="I566" s="16">
        <f t="shared" si="41"/>
        <v>44749.320891203701</v>
      </c>
      <c r="J566">
        <f t="shared" si="42"/>
        <v>113</v>
      </c>
      <c r="K566" t="str">
        <f t="shared" si="43"/>
        <v>CanOnTor/nEmpU,F110-ws</v>
      </c>
      <c r="L566" s="15">
        <f t="shared" si="44"/>
        <v>44749</v>
      </c>
    </row>
    <row r="567" spans="1:12" x14ac:dyDescent="0.35">
      <c r="A567" s="35" t="s">
        <v>189</v>
      </c>
      <c r="B567" s="35" t="s">
        <v>212</v>
      </c>
      <c r="C567" s="36">
        <v>44749</v>
      </c>
      <c r="D567" s="38">
        <v>44749.320891203701</v>
      </c>
      <c r="E567" s="35">
        <v>113</v>
      </c>
      <c r="F567" s="35" t="s">
        <v>219</v>
      </c>
      <c r="G567" t="str">
        <f>VLOOKUP(E567,'Record Types'!$B$8:$C$21,2,1)</f>
        <v>User Login Start</v>
      </c>
      <c r="H567" s="15">
        <f t="shared" si="40"/>
        <v>44749</v>
      </c>
      <c r="I567" s="16">
        <f t="shared" si="41"/>
        <v>44749.320439814815</v>
      </c>
      <c r="J567">
        <f t="shared" si="42"/>
        <v>112</v>
      </c>
      <c r="K567" t="str">
        <f t="shared" si="43"/>
        <v>F110-ws</v>
      </c>
      <c r="L567" s="15">
        <f t="shared" si="44"/>
        <v>44749</v>
      </c>
    </row>
    <row r="568" spans="1:12" x14ac:dyDescent="0.35">
      <c r="A568" s="35" t="s">
        <v>189</v>
      </c>
      <c r="B568" s="35" t="s">
        <v>212</v>
      </c>
      <c r="C568" s="36">
        <v>44749</v>
      </c>
      <c r="D568" s="38">
        <v>44749.320439814815</v>
      </c>
      <c r="E568" s="35">
        <v>112</v>
      </c>
      <c r="F568" s="35" t="s">
        <v>213</v>
      </c>
      <c r="G568" t="str">
        <f>VLOOKUP(E568,'Record Types'!$B$8:$C$21,2,1)</f>
        <v>Device Connect Network</v>
      </c>
      <c r="H568" s="15">
        <f t="shared" si="40"/>
        <v>44749</v>
      </c>
      <c r="I568" s="16">
        <f t="shared" si="41"/>
        <v>44749.320335648146</v>
      </c>
      <c r="J568">
        <f t="shared" si="42"/>
        <v>106</v>
      </c>
      <c r="K568" t="str">
        <f t="shared" si="43"/>
        <v>F110-ws</v>
      </c>
      <c r="L568" s="15">
        <f t="shared" si="44"/>
        <v>44749</v>
      </c>
    </row>
    <row r="569" spans="1:12" x14ac:dyDescent="0.35">
      <c r="A569" s="35" t="s">
        <v>189</v>
      </c>
      <c r="B569" s="35" t="s">
        <v>212</v>
      </c>
      <c r="C569" s="36">
        <v>44749</v>
      </c>
      <c r="D569" s="38">
        <v>44749.320335648146</v>
      </c>
      <c r="E569" s="35">
        <v>106</v>
      </c>
      <c r="F569" s="35" t="s">
        <v>213</v>
      </c>
      <c r="G569" t="str">
        <f>VLOOKUP(E569,'Record Types'!$B$8:$C$21,2,1)</f>
        <v>Device Start is Good</v>
      </c>
      <c r="H569" s="15">
        <f t="shared" si="40"/>
        <v>44749</v>
      </c>
      <c r="I569" s="16">
        <f t="shared" si="41"/>
        <v>44749.319409722222</v>
      </c>
      <c r="J569">
        <f t="shared" si="42"/>
        <v>102</v>
      </c>
      <c r="K569" t="str">
        <f t="shared" si="43"/>
        <v>F110-ws</v>
      </c>
      <c r="L569" s="15">
        <f t="shared" si="44"/>
        <v>44749</v>
      </c>
    </row>
    <row r="570" spans="1:12" x14ac:dyDescent="0.35">
      <c r="A570" s="35" t="s">
        <v>189</v>
      </c>
      <c r="B570" s="35" t="s">
        <v>204</v>
      </c>
      <c r="C570" s="36">
        <v>44749</v>
      </c>
      <c r="D570" s="38">
        <v>44749.319699074076</v>
      </c>
      <c r="E570" s="35">
        <v>112</v>
      </c>
      <c r="F570" s="35" t="s">
        <v>299</v>
      </c>
      <c r="G570" t="str">
        <f>VLOOKUP(E570,'Record Types'!$B$8:$C$21,2,1)</f>
        <v>Device Connect Network</v>
      </c>
      <c r="H570" s="15" t="e">
        <f t="shared" si="40"/>
        <v>#N/A</v>
      </c>
      <c r="I570" s="16" t="e">
        <f t="shared" si="41"/>
        <v>#N/A</v>
      </c>
      <c r="J570" t="e">
        <f t="shared" si="42"/>
        <v>#N/A</v>
      </c>
      <c r="K570" t="e">
        <f t="shared" si="43"/>
        <v>#N/A</v>
      </c>
      <c r="L570" s="15">
        <f t="shared" si="44"/>
        <v>44749</v>
      </c>
    </row>
    <row r="571" spans="1:12" x14ac:dyDescent="0.35">
      <c r="A571" s="35" t="s">
        <v>189</v>
      </c>
      <c r="B571" s="35" t="s">
        <v>212</v>
      </c>
      <c r="C571" s="36">
        <v>44749</v>
      </c>
      <c r="D571" s="38">
        <v>44749.319409722222</v>
      </c>
      <c r="E571" s="35">
        <v>102</v>
      </c>
      <c r="F571" s="35" t="s">
        <v>213</v>
      </c>
      <c r="G571" t="str">
        <f>VLOOKUP(E571,'Record Types'!$B$8:$C$21,2,1)</f>
        <v>Device Start</v>
      </c>
      <c r="H571" s="15" t="e">
        <f t="shared" si="40"/>
        <v>#N/A</v>
      </c>
      <c r="I571" s="16" t="e">
        <f t="shared" si="41"/>
        <v>#N/A</v>
      </c>
      <c r="J571" t="e">
        <f t="shared" si="42"/>
        <v>#N/A</v>
      </c>
      <c r="K571" t="e">
        <f t="shared" si="43"/>
        <v>#N/A</v>
      </c>
      <c r="L571" s="15">
        <f t="shared" si="44"/>
        <v>44749</v>
      </c>
    </row>
    <row r="572" spans="1:12" x14ac:dyDescent="0.35">
      <c r="A572" s="35" t="s">
        <v>176</v>
      </c>
      <c r="B572" s="35" t="s">
        <v>196</v>
      </c>
      <c r="C572" s="36">
        <v>44749</v>
      </c>
      <c r="D572" s="38">
        <v>44749.319282407407</v>
      </c>
      <c r="E572" s="35">
        <v>112</v>
      </c>
      <c r="F572" s="35" t="s">
        <v>298</v>
      </c>
      <c r="G572" t="str">
        <f>VLOOKUP(E572,'Record Types'!$B$8:$C$21,2,1)</f>
        <v>Device Connect Network</v>
      </c>
      <c r="H572" s="15" t="e">
        <f t="shared" si="40"/>
        <v>#N/A</v>
      </c>
      <c r="I572" s="16" t="e">
        <f t="shared" si="41"/>
        <v>#N/A</v>
      </c>
      <c r="J572" t="e">
        <f t="shared" si="42"/>
        <v>#N/A</v>
      </c>
      <c r="K572" t="e">
        <f t="shared" si="43"/>
        <v>#N/A</v>
      </c>
      <c r="L572" s="15">
        <f t="shared" si="44"/>
        <v>44749</v>
      </c>
    </row>
    <row r="573" spans="1:12" x14ac:dyDescent="0.35">
      <c r="A573" s="35" t="s">
        <v>176</v>
      </c>
      <c r="B573" s="35" t="s">
        <v>221</v>
      </c>
      <c r="C573" s="36">
        <v>44749</v>
      </c>
      <c r="D573" s="38">
        <v>44749.315983796296</v>
      </c>
      <c r="E573" s="35">
        <v>112</v>
      </c>
      <c r="F573" s="35" t="s">
        <v>300</v>
      </c>
      <c r="G573" t="str">
        <f>VLOOKUP(E573,'Record Types'!$B$8:$C$21,2,1)</f>
        <v>Device Connect Network</v>
      </c>
      <c r="H573" s="15" t="e">
        <f t="shared" si="40"/>
        <v>#N/A</v>
      </c>
      <c r="I573" s="16" t="e">
        <f t="shared" si="41"/>
        <v>#N/A</v>
      </c>
      <c r="J573" t="e">
        <f t="shared" si="42"/>
        <v>#N/A</v>
      </c>
      <c r="K573" t="e">
        <f t="shared" si="43"/>
        <v>#N/A</v>
      </c>
      <c r="L573" s="15" t="e">
        <f t="shared" si="44"/>
        <v>#N/A</v>
      </c>
    </row>
    <row r="574" spans="1:12" x14ac:dyDescent="0.35">
      <c r="A574" s="35" t="s">
        <v>189</v>
      </c>
      <c r="B574" s="35" t="s">
        <v>217</v>
      </c>
      <c r="C574" s="36">
        <v>44749</v>
      </c>
      <c r="D574" s="38">
        <v>44749.314120370371</v>
      </c>
      <c r="E574" s="35">
        <v>123</v>
      </c>
      <c r="F574" s="35" t="s">
        <v>222</v>
      </c>
      <c r="G574" t="str">
        <f>VLOOKUP(E574,'Record Types'!$B$8:$C$21,2,1)</f>
        <v>User Login Start is Good</v>
      </c>
      <c r="H574" s="15">
        <f t="shared" si="40"/>
        <v>44749</v>
      </c>
      <c r="I574" s="16">
        <f t="shared" si="41"/>
        <v>44749.314062500001</v>
      </c>
      <c r="J574">
        <f t="shared" si="42"/>
        <v>113</v>
      </c>
      <c r="K574" t="str">
        <f t="shared" si="43"/>
        <v>CanOnTor/zEmpR,S194-ws</v>
      </c>
      <c r="L574" s="15">
        <f t="shared" si="44"/>
        <v>44749</v>
      </c>
    </row>
    <row r="575" spans="1:12" x14ac:dyDescent="0.35">
      <c r="A575" s="35" t="s">
        <v>189</v>
      </c>
      <c r="B575" s="35" t="s">
        <v>217</v>
      </c>
      <c r="C575" s="36">
        <v>44749</v>
      </c>
      <c r="D575" s="38">
        <v>44749.314062500001</v>
      </c>
      <c r="E575" s="35">
        <v>113</v>
      </c>
      <c r="F575" s="35" t="s">
        <v>223</v>
      </c>
      <c r="G575" t="str">
        <f>VLOOKUP(E575,'Record Types'!$B$8:$C$21,2,1)</f>
        <v>User Login Start</v>
      </c>
      <c r="H575" s="15">
        <f t="shared" si="40"/>
        <v>44749</v>
      </c>
      <c r="I575" s="16">
        <f t="shared" si="41"/>
        <v>44749.313622685186</v>
      </c>
      <c r="J575">
        <f t="shared" si="42"/>
        <v>112</v>
      </c>
      <c r="K575" t="str">
        <f t="shared" si="43"/>
        <v>S194-ws</v>
      </c>
      <c r="L575" s="15">
        <f t="shared" si="44"/>
        <v>44749</v>
      </c>
    </row>
    <row r="576" spans="1:12" x14ac:dyDescent="0.35">
      <c r="A576" s="35" t="s">
        <v>189</v>
      </c>
      <c r="B576" s="35" t="s">
        <v>217</v>
      </c>
      <c r="C576" s="36">
        <v>44749</v>
      </c>
      <c r="D576" s="38">
        <v>44749.313622685186</v>
      </c>
      <c r="E576" s="35">
        <v>112</v>
      </c>
      <c r="F576" s="35" t="s">
        <v>218</v>
      </c>
      <c r="G576" t="str">
        <f>VLOOKUP(E576,'Record Types'!$B$8:$C$21,2,1)</f>
        <v>Device Connect Network</v>
      </c>
      <c r="H576" s="15">
        <f t="shared" si="40"/>
        <v>44749</v>
      </c>
      <c r="I576" s="16">
        <f t="shared" si="41"/>
        <v>44749.313518518517</v>
      </c>
      <c r="J576">
        <f t="shared" si="42"/>
        <v>106</v>
      </c>
      <c r="K576" t="str">
        <f t="shared" si="43"/>
        <v>S194-ws</v>
      </c>
      <c r="L576" s="15">
        <f t="shared" si="44"/>
        <v>44749</v>
      </c>
    </row>
    <row r="577" spans="1:12" x14ac:dyDescent="0.35">
      <c r="A577" s="35" t="s">
        <v>189</v>
      </c>
      <c r="B577" s="35" t="s">
        <v>217</v>
      </c>
      <c r="C577" s="36">
        <v>44749</v>
      </c>
      <c r="D577" s="38">
        <v>44749.313518518517</v>
      </c>
      <c r="E577" s="35">
        <v>106</v>
      </c>
      <c r="F577" s="35" t="s">
        <v>218</v>
      </c>
      <c r="G577" t="str">
        <f>VLOOKUP(E577,'Record Types'!$B$8:$C$21,2,1)</f>
        <v>Device Start is Good</v>
      </c>
      <c r="H577" s="15">
        <f t="shared" si="40"/>
        <v>44749</v>
      </c>
      <c r="I577" s="16">
        <f t="shared" si="41"/>
        <v>44749.312557870369</v>
      </c>
      <c r="J577">
        <f t="shared" si="42"/>
        <v>102</v>
      </c>
      <c r="K577" t="str">
        <f t="shared" si="43"/>
        <v>S194-ws</v>
      </c>
      <c r="L577" s="15">
        <f t="shared" si="44"/>
        <v>44749</v>
      </c>
    </row>
    <row r="578" spans="1:12" x14ac:dyDescent="0.35">
      <c r="A578" s="35" t="s">
        <v>189</v>
      </c>
      <c r="B578" s="35" t="s">
        <v>217</v>
      </c>
      <c r="C578" s="36">
        <v>44749</v>
      </c>
      <c r="D578" s="38">
        <v>44749.312557870369</v>
      </c>
      <c r="E578" s="35">
        <v>102</v>
      </c>
      <c r="F578" s="35" t="s">
        <v>218</v>
      </c>
      <c r="G578" t="str">
        <f>VLOOKUP(E578,'Record Types'!$B$8:$C$21,2,1)</f>
        <v>Device Start</v>
      </c>
      <c r="H578" s="15" t="e">
        <f t="shared" si="40"/>
        <v>#N/A</v>
      </c>
      <c r="I578" s="16" t="e">
        <f t="shared" si="41"/>
        <v>#N/A</v>
      </c>
      <c r="J578" t="e">
        <f t="shared" si="42"/>
        <v>#N/A</v>
      </c>
      <c r="K578" t="e">
        <f t="shared" si="43"/>
        <v>#N/A</v>
      </c>
      <c r="L578" s="15" t="e">
        <f t="shared" si="44"/>
        <v>#N/A</v>
      </c>
    </row>
    <row r="579" spans="1:12" x14ac:dyDescent="0.35">
      <c r="A579" s="35" t="s">
        <v>176</v>
      </c>
      <c r="B579" s="35" t="s">
        <v>253</v>
      </c>
      <c r="C579" s="36">
        <v>44749</v>
      </c>
      <c r="D579" s="38">
        <v>44749.311782407407</v>
      </c>
      <c r="E579" s="35">
        <v>123</v>
      </c>
      <c r="F579" s="35" t="s">
        <v>257</v>
      </c>
      <c r="G579" t="str">
        <f>VLOOKUP(E579,'Record Types'!$B$8:$C$21,2,1)</f>
        <v>User Login Start is Good</v>
      </c>
      <c r="H579" s="15">
        <f t="shared" si="40"/>
        <v>44749</v>
      </c>
      <c r="I579" s="16">
        <f t="shared" si="41"/>
        <v>44749.311782407407</v>
      </c>
      <c r="J579">
        <f t="shared" si="42"/>
        <v>113</v>
      </c>
      <c r="K579" t="str">
        <f t="shared" si="43"/>
        <v>CanOnWat/oEmpO,J167-ws</v>
      </c>
      <c r="L579" s="15">
        <f t="shared" si="44"/>
        <v>44749</v>
      </c>
    </row>
    <row r="580" spans="1:12" x14ac:dyDescent="0.35">
      <c r="A580" s="35" t="s">
        <v>176</v>
      </c>
      <c r="B580" s="35" t="s">
        <v>253</v>
      </c>
      <c r="C580" s="36">
        <v>44749</v>
      </c>
      <c r="D580" s="38">
        <v>44749.311782407407</v>
      </c>
      <c r="E580" s="35">
        <v>113</v>
      </c>
      <c r="F580" s="35" t="s">
        <v>259</v>
      </c>
      <c r="G580" t="str">
        <f>VLOOKUP(E580,'Record Types'!$B$8:$C$21,2,1)</f>
        <v>User Login Start</v>
      </c>
      <c r="H580" s="15">
        <f t="shared" si="40"/>
        <v>44749</v>
      </c>
      <c r="I580" s="16">
        <f t="shared" si="41"/>
        <v>44749.310844907406</v>
      </c>
      <c r="J580">
        <f t="shared" si="42"/>
        <v>112</v>
      </c>
      <c r="K580" t="str">
        <f t="shared" si="43"/>
        <v>J167-ws</v>
      </c>
      <c r="L580" s="15">
        <f t="shared" si="44"/>
        <v>44749</v>
      </c>
    </row>
    <row r="581" spans="1:12" x14ac:dyDescent="0.35">
      <c r="A581" s="35" t="s">
        <v>176</v>
      </c>
      <c r="B581" s="35" t="s">
        <v>253</v>
      </c>
      <c r="C581" s="36">
        <v>44749</v>
      </c>
      <c r="D581" s="38">
        <v>44749.310844907406</v>
      </c>
      <c r="E581" s="35">
        <v>112</v>
      </c>
      <c r="F581" s="35" t="s">
        <v>254</v>
      </c>
      <c r="G581" t="str">
        <f>VLOOKUP(E581,'Record Types'!$B$8:$C$21,2,1)</f>
        <v>Device Connect Network</v>
      </c>
      <c r="H581" s="15">
        <f t="shared" si="40"/>
        <v>44749</v>
      </c>
      <c r="I581" s="16">
        <f t="shared" si="41"/>
        <v>44749.310740740744</v>
      </c>
      <c r="J581">
        <f t="shared" si="42"/>
        <v>106</v>
      </c>
      <c r="K581" t="str">
        <f t="shared" si="43"/>
        <v>J167-ws</v>
      </c>
      <c r="L581" s="15">
        <f t="shared" si="44"/>
        <v>44749</v>
      </c>
    </row>
    <row r="582" spans="1:12" x14ac:dyDescent="0.35">
      <c r="A582" s="35" t="s">
        <v>176</v>
      </c>
      <c r="B582" s="35" t="s">
        <v>253</v>
      </c>
      <c r="C582" s="36">
        <v>44749</v>
      </c>
      <c r="D582" s="38">
        <v>44749.310740740744</v>
      </c>
      <c r="E582" s="35">
        <v>106</v>
      </c>
      <c r="F582" s="35" t="s">
        <v>254</v>
      </c>
      <c r="G582" t="str">
        <f>VLOOKUP(E582,'Record Types'!$B$8:$C$21,2,1)</f>
        <v>Device Start is Good</v>
      </c>
      <c r="H582" s="15">
        <f t="shared" si="40"/>
        <v>44749</v>
      </c>
      <c r="I582" s="16">
        <f t="shared" si="41"/>
        <v>44749.30978009259</v>
      </c>
      <c r="J582">
        <f t="shared" si="42"/>
        <v>102</v>
      </c>
      <c r="K582" t="str">
        <f t="shared" si="43"/>
        <v>J167-ws</v>
      </c>
      <c r="L582" s="15">
        <f t="shared" si="44"/>
        <v>44749</v>
      </c>
    </row>
    <row r="583" spans="1:12" x14ac:dyDescent="0.35">
      <c r="A583" s="35" t="s">
        <v>176</v>
      </c>
      <c r="B583" s="35" t="s">
        <v>253</v>
      </c>
      <c r="C583" s="36">
        <v>44749</v>
      </c>
      <c r="D583" s="38">
        <v>44749.30978009259</v>
      </c>
      <c r="E583" s="35">
        <v>102</v>
      </c>
      <c r="F583" s="35" t="s">
        <v>254</v>
      </c>
      <c r="G583" t="str">
        <f>VLOOKUP(E583,'Record Types'!$B$8:$C$21,2,1)</f>
        <v>Device Start</v>
      </c>
      <c r="H583" s="15" t="e">
        <f t="shared" si="40"/>
        <v>#N/A</v>
      </c>
      <c r="I583" s="16" t="e">
        <f t="shared" si="41"/>
        <v>#N/A</v>
      </c>
      <c r="J583" t="e">
        <f t="shared" si="42"/>
        <v>#N/A</v>
      </c>
      <c r="K583" t="e">
        <f t="shared" si="43"/>
        <v>#N/A</v>
      </c>
      <c r="L583" s="15">
        <f t="shared" si="44"/>
        <v>44749</v>
      </c>
    </row>
    <row r="584" spans="1:12" x14ac:dyDescent="0.35">
      <c r="A584" s="35" t="s">
        <v>176</v>
      </c>
      <c r="B584" s="35" t="s">
        <v>177</v>
      </c>
      <c r="C584" s="36">
        <v>44749</v>
      </c>
      <c r="D584" s="38">
        <v>44749.305902777778</v>
      </c>
      <c r="E584" s="35">
        <v>123</v>
      </c>
      <c r="F584" s="35" t="s">
        <v>179</v>
      </c>
      <c r="G584" t="str">
        <f>VLOOKUP(E584,'Record Types'!$B$8:$C$21,2,1)</f>
        <v>User Login Start is Good</v>
      </c>
      <c r="H584" s="15">
        <f t="shared" si="40"/>
        <v>44749</v>
      </c>
      <c r="I584" s="16">
        <f t="shared" si="41"/>
        <v>44749.305856481478</v>
      </c>
      <c r="J584">
        <f t="shared" si="42"/>
        <v>113</v>
      </c>
      <c r="K584" t="str">
        <f t="shared" si="43"/>
        <v>CanOnWat/hEmpP,J165-ws</v>
      </c>
      <c r="L584" s="15">
        <f t="shared" si="44"/>
        <v>44749</v>
      </c>
    </row>
    <row r="585" spans="1:12" x14ac:dyDescent="0.35">
      <c r="A585" s="35" t="s">
        <v>176</v>
      </c>
      <c r="B585" s="35" t="s">
        <v>177</v>
      </c>
      <c r="C585" s="36">
        <v>44749</v>
      </c>
      <c r="D585" s="38">
        <v>44749.305856481478</v>
      </c>
      <c r="E585" s="35">
        <v>113</v>
      </c>
      <c r="F585" s="35" t="s">
        <v>180</v>
      </c>
      <c r="G585" t="str">
        <f>VLOOKUP(E585,'Record Types'!$B$8:$C$21,2,1)</f>
        <v>User Login Start</v>
      </c>
      <c r="H585" s="15">
        <f t="shared" si="40"/>
        <v>44749</v>
      </c>
      <c r="I585" s="16">
        <f t="shared" si="41"/>
        <v>44749.305300925924</v>
      </c>
      <c r="J585">
        <f t="shared" si="42"/>
        <v>112</v>
      </c>
      <c r="K585" t="str">
        <f t="shared" si="43"/>
        <v>J165-ws</v>
      </c>
      <c r="L585" s="15">
        <f t="shared" si="44"/>
        <v>44749</v>
      </c>
    </row>
    <row r="586" spans="1:12" x14ac:dyDescent="0.35">
      <c r="A586" s="35" t="s">
        <v>176</v>
      </c>
      <c r="B586" s="35" t="s">
        <v>177</v>
      </c>
      <c r="C586" s="36">
        <v>44749</v>
      </c>
      <c r="D586" s="38">
        <v>44749.305300925924</v>
      </c>
      <c r="E586" s="35">
        <v>112</v>
      </c>
      <c r="F586" s="35" t="s">
        <v>178</v>
      </c>
      <c r="G586" t="str">
        <f>VLOOKUP(E586,'Record Types'!$B$8:$C$21,2,1)</f>
        <v>Device Connect Network</v>
      </c>
      <c r="H586" s="15">
        <f t="shared" si="40"/>
        <v>44749</v>
      </c>
      <c r="I586" s="16">
        <f t="shared" si="41"/>
        <v>44749.305196759262</v>
      </c>
      <c r="J586">
        <f t="shared" si="42"/>
        <v>106</v>
      </c>
      <c r="K586" t="str">
        <f t="shared" si="43"/>
        <v>J165-ws</v>
      </c>
      <c r="L586" s="15">
        <f t="shared" si="44"/>
        <v>44749</v>
      </c>
    </row>
    <row r="587" spans="1:12" x14ac:dyDescent="0.35">
      <c r="A587" s="35" t="s">
        <v>176</v>
      </c>
      <c r="B587" s="35" t="s">
        <v>177</v>
      </c>
      <c r="C587" s="36">
        <v>44749</v>
      </c>
      <c r="D587" s="38">
        <v>44749.305196759262</v>
      </c>
      <c r="E587" s="35">
        <v>106</v>
      </c>
      <c r="F587" s="35" t="s">
        <v>178</v>
      </c>
      <c r="G587" t="str">
        <f>VLOOKUP(E587,'Record Types'!$B$8:$C$21,2,1)</f>
        <v>Device Start is Good</v>
      </c>
      <c r="H587" s="15">
        <f t="shared" si="40"/>
        <v>44749</v>
      </c>
      <c r="I587" s="16">
        <f t="shared" si="41"/>
        <v>44749.304456018515</v>
      </c>
      <c r="J587">
        <f t="shared" si="42"/>
        <v>102</v>
      </c>
      <c r="K587" t="str">
        <f t="shared" si="43"/>
        <v>J165-ws</v>
      </c>
      <c r="L587" s="15">
        <f t="shared" si="44"/>
        <v>44749</v>
      </c>
    </row>
    <row r="588" spans="1:12" x14ac:dyDescent="0.35">
      <c r="A588" s="35" t="s">
        <v>176</v>
      </c>
      <c r="B588" s="35" t="s">
        <v>177</v>
      </c>
      <c r="C588" s="36">
        <v>44749</v>
      </c>
      <c r="D588" s="38">
        <v>44749.304456018515</v>
      </c>
      <c r="E588" s="35">
        <v>102</v>
      </c>
      <c r="F588" s="35" t="s">
        <v>178</v>
      </c>
      <c r="G588" t="str">
        <f>VLOOKUP(E588,'Record Types'!$B$8:$C$21,2,1)</f>
        <v>Device Start</v>
      </c>
      <c r="H588" s="15" t="e">
        <f t="shared" ref="H588:H651" si="45">VLOOKUP(B588,B589:C600,2,FALSE)</f>
        <v>#N/A</v>
      </c>
      <c r="I588" s="16" t="e">
        <f t="shared" ref="I588:I651" si="46">VLOOKUP(B588,B589:D600,3,FALSE)</f>
        <v>#N/A</v>
      </c>
      <c r="J588" t="e">
        <f t="shared" ref="J588:J651" si="47">VLOOKUP(B588,B589:E597,4,FALSE)</f>
        <v>#N/A</v>
      </c>
      <c r="K588" t="e">
        <f t="shared" ref="K588:K651" si="48">VLOOKUP(B588,B589:F600,5,FALSE)</f>
        <v>#N/A</v>
      </c>
      <c r="L588" s="15" t="e">
        <f t="shared" ref="L588:L651" si="49">VLOOKUP(B588,B589:C598,2,TRUE)</f>
        <v>#N/A</v>
      </c>
    </row>
    <row r="589" spans="1:12" x14ac:dyDescent="0.35">
      <c r="A589" s="35" t="s">
        <v>176</v>
      </c>
      <c r="B589" s="35" t="s">
        <v>240</v>
      </c>
      <c r="C589" s="36">
        <v>44749</v>
      </c>
      <c r="D589" s="38">
        <v>44749.304097222222</v>
      </c>
      <c r="E589" s="35">
        <v>123</v>
      </c>
      <c r="F589" s="35" t="s">
        <v>242</v>
      </c>
      <c r="G589" t="str">
        <f>VLOOKUP(E589,'Record Types'!$B$8:$C$21,2,1)</f>
        <v>User Login Start is Good</v>
      </c>
      <c r="H589" s="15">
        <f t="shared" si="45"/>
        <v>44749</v>
      </c>
      <c r="I589" s="16">
        <f t="shared" si="46"/>
        <v>44749.304016203707</v>
      </c>
      <c r="J589">
        <f t="shared" si="47"/>
        <v>113</v>
      </c>
      <c r="K589" t="str">
        <f t="shared" si="48"/>
        <v>CanOnWat/xEmpN,V175-ws</v>
      </c>
      <c r="L589" s="15">
        <f t="shared" si="49"/>
        <v>44749</v>
      </c>
    </row>
    <row r="590" spans="1:12" x14ac:dyDescent="0.35">
      <c r="A590" s="35" t="s">
        <v>176</v>
      </c>
      <c r="B590" s="35" t="s">
        <v>240</v>
      </c>
      <c r="C590" s="36">
        <v>44749</v>
      </c>
      <c r="D590" s="38">
        <v>44749.304016203707</v>
      </c>
      <c r="E590" s="35">
        <v>113</v>
      </c>
      <c r="F590" s="35" t="s">
        <v>243</v>
      </c>
      <c r="G590" t="str">
        <f>VLOOKUP(E590,'Record Types'!$B$8:$C$21,2,1)</f>
        <v>User Login Start</v>
      </c>
      <c r="H590" s="15">
        <f t="shared" si="45"/>
        <v>44749</v>
      </c>
      <c r="I590" s="16">
        <f t="shared" si="46"/>
        <v>44749.302662037036</v>
      </c>
      <c r="J590">
        <f t="shared" si="47"/>
        <v>112</v>
      </c>
      <c r="K590" t="str">
        <f t="shared" si="48"/>
        <v>V175-ws</v>
      </c>
      <c r="L590" s="15">
        <f t="shared" si="49"/>
        <v>44749</v>
      </c>
    </row>
    <row r="591" spans="1:12" x14ac:dyDescent="0.35">
      <c r="A591" s="35" t="s">
        <v>189</v>
      </c>
      <c r="B591" s="35" t="s">
        <v>262</v>
      </c>
      <c r="C591" s="36">
        <v>44749</v>
      </c>
      <c r="D591" s="38">
        <v>44749.30300925926</v>
      </c>
      <c r="E591" s="35">
        <v>123</v>
      </c>
      <c r="F591" s="35" t="s">
        <v>266</v>
      </c>
      <c r="G591" t="str">
        <f>VLOOKUP(E591,'Record Types'!$B$8:$C$21,2,1)</f>
        <v>User Login Start is Good</v>
      </c>
      <c r="H591" s="15">
        <f t="shared" si="45"/>
        <v>44749</v>
      </c>
      <c r="I591" s="16">
        <f t="shared" si="46"/>
        <v>44749.302939814814</v>
      </c>
      <c r="J591">
        <f t="shared" si="47"/>
        <v>113</v>
      </c>
      <c r="K591" t="str">
        <f t="shared" si="48"/>
        <v>CanOnTor/xEmpE,L227-ws</v>
      </c>
      <c r="L591" s="15">
        <f t="shared" si="49"/>
        <v>44749</v>
      </c>
    </row>
    <row r="592" spans="1:12" x14ac:dyDescent="0.35">
      <c r="A592" s="35" t="s">
        <v>189</v>
      </c>
      <c r="B592" s="35" t="s">
        <v>262</v>
      </c>
      <c r="C592" s="36">
        <v>44749</v>
      </c>
      <c r="D592" s="38">
        <v>44749.302939814814</v>
      </c>
      <c r="E592" s="35">
        <v>113</v>
      </c>
      <c r="F592" s="35" t="s">
        <v>268</v>
      </c>
      <c r="G592" t="str">
        <f>VLOOKUP(E592,'Record Types'!$B$8:$C$21,2,1)</f>
        <v>User Login Start</v>
      </c>
      <c r="H592" s="15">
        <f t="shared" si="45"/>
        <v>44749</v>
      </c>
      <c r="I592" s="16">
        <f t="shared" si="46"/>
        <v>44749.301747685182</v>
      </c>
      <c r="J592">
        <f t="shared" si="47"/>
        <v>112</v>
      </c>
      <c r="K592" t="str">
        <f t="shared" si="48"/>
        <v>L227-ws</v>
      </c>
      <c r="L592" s="15">
        <f t="shared" si="49"/>
        <v>44749</v>
      </c>
    </row>
    <row r="593" spans="1:12" x14ac:dyDescent="0.35">
      <c r="A593" s="35" t="s">
        <v>176</v>
      </c>
      <c r="B593" s="35" t="s">
        <v>240</v>
      </c>
      <c r="C593" s="36">
        <v>44749</v>
      </c>
      <c r="D593" s="38">
        <v>44749.302662037036</v>
      </c>
      <c r="E593" s="35">
        <v>112</v>
      </c>
      <c r="F593" s="35" t="s">
        <v>241</v>
      </c>
      <c r="G593" t="str">
        <f>VLOOKUP(E593,'Record Types'!$B$8:$C$21,2,1)</f>
        <v>Device Connect Network</v>
      </c>
      <c r="H593" s="15">
        <f t="shared" si="45"/>
        <v>44749</v>
      </c>
      <c r="I593" s="16">
        <f t="shared" si="46"/>
        <v>44749.302557870367</v>
      </c>
      <c r="J593">
        <f t="shared" si="47"/>
        <v>106</v>
      </c>
      <c r="K593" t="str">
        <f t="shared" si="48"/>
        <v>V175-ws</v>
      </c>
      <c r="L593" s="15">
        <f t="shared" si="49"/>
        <v>44749</v>
      </c>
    </row>
    <row r="594" spans="1:12" x14ac:dyDescent="0.35">
      <c r="A594" s="35" t="s">
        <v>176</v>
      </c>
      <c r="B594" s="35" t="s">
        <v>240</v>
      </c>
      <c r="C594" s="36">
        <v>44749</v>
      </c>
      <c r="D594" s="38">
        <v>44749.302557870367</v>
      </c>
      <c r="E594" s="35">
        <v>106</v>
      </c>
      <c r="F594" s="35" t="s">
        <v>241</v>
      </c>
      <c r="G594" t="str">
        <f>VLOOKUP(E594,'Record Types'!$B$8:$C$21,2,1)</f>
        <v>Device Start is Good</v>
      </c>
      <c r="H594" s="15">
        <f t="shared" si="45"/>
        <v>44749</v>
      </c>
      <c r="I594" s="16">
        <f t="shared" si="46"/>
        <v>44749.301805555559</v>
      </c>
      <c r="J594">
        <f t="shared" si="47"/>
        <v>102</v>
      </c>
      <c r="K594" t="str">
        <f t="shared" si="48"/>
        <v>V175-ws</v>
      </c>
      <c r="L594" s="15">
        <f t="shared" si="49"/>
        <v>44749</v>
      </c>
    </row>
    <row r="595" spans="1:12" x14ac:dyDescent="0.35">
      <c r="A595" s="35" t="s">
        <v>176</v>
      </c>
      <c r="B595" s="35" t="s">
        <v>240</v>
      </c>
      <c r="C595" s="36">
        <v>44749</v>
      </c>
      <c r="D595" s="38">
        <v>44749.301805555559</v>
      </c>
      <c r="E595" s="35">
        <v>102</v>
      </c>
      <c r="F595" s="35" t="s">
        <v>241</v>
      </c>
      <c r="G595" t="str">
        <f>VLOOKUP(E595,'Record Types'!$B$8:$C$21,2,1)</f>
        <v>Device Start</v>
      </c>
      <c r="H595" s="15" t="e">
        <f t="shared" si="45"/>
        <v>#N/A</v>
      </c>
      <c r="I595" s="16" t="e">
        <f t="shared" si="46"/>
        <v>#N/A</v>
      </c>
      <c r="J595" t="e">
        <f t="shared" si="47"/>
        <v>#N/A</v>
      </c>
      <c r="K595" t="e">
        <f t="shared" si="48"/>
        <v>#N/A</v>
      </c>
      <c r="L595" s="15" t="e">
        <f t="shared" si="49"/>
        <v>#N/A</v>
      </c>
    </row>
    <row r="596" spans="1:12" x14ac:dyDescent="0.35">
      <c r="A596" s="35" t="s">
        <v>189</v>
      </c>
      <c r="B596" s="35" t="s">
        <v>262</v>
      </c>
      <c r="C596" s="36">
        <v>44749</v>
      </c>
      <c r="D596" s="38">
        <v>44749.301747685182</v>
      </c>
      <c r="E596" s="35">
        <v>112</v>
      </c>
      <c r="F596" s="35" t="s">
        <v>263</v>
      </c>
      <c r="G596" t="str">
        <f>VLOOKUP(E596,'Record Types'!$B$8:$C$21,2,1)</f>
        <v>Device Connect Network</v>
      </c>
      <c r="H596" s="15">
        <f t="shared" si="45"/>
        <v>44749</v>
      </c>
      <c r="I596" s="16">
        <f t="shared" si="46"/>
        <v>44749.30164351852</v>
      </c>
      <c r="J596">
        <f t="shared" si="47"/>
        <v>106</v>
      </c>
      <c r="K596" t="str">
        <f t="shared" si="48"/>
        <v>L227-ws</v>
      </c>
      <c r="L596" s="15">
        <f t="shared" si="49"/>
        <v>44749</v>
      </c>
    </row>
    <row r="597" spans="1:12" x14ac:dyDescent="0.35">
      <c r="A597" s="35" t="s">
        <v>189</v>
      </c>
      <c r="B597" s="35" t="s">
        <v>262</v>
      </c>
      <c r="C597" s="36">
        <v>44749</v>
      </c>
      <c r="D597" s="38">
        <v>44749.30164351852</v>
      </c>
      <c r="E597" s="35">
        <v>106</v>
      </c>
      <c r="F597" s="35" t="s">
        <v>263</v>
      </c>
      <c r="G597" t="str">
        <f>VLOOKUP(E597,'Record Types'!$B$8:$C$21,2,1)</f>
        <v>Device Start is Good</v>
      </c>
      <c r="H597" s="15">
        <f t="shared" si="45"/>
        <v>44749</v>
      </c>
      <c r="I597" s="16">
        <f t="shared" si="46"/>
        <v>44749.30091435185</v>
      </c>
      <c r="J597">
        <f t="shared" si="47"/>
        <v>102</v>
      </c>
      <c r="K597" t="str">
        <f t="shared" si="48"/>
        <v>L227-ws</v>
      </c>
      <c r="L597" s="15">
        <f t="shared" si="49"/>
        <v>44749</v>
      </c>
    </row>
    <row r="598" spans="1:12" x14ac:dyDescent="0.35">
      <c r="A598" s="35" t="s">
        <v>189</v>
      </c>
      <c r="B598" s="35" t="s">
        <v>262</v>
      </c>
      <c r="C598" s="36">
        <v>44749</v>
      </c>
      <c r="D598" s="38">
        <v>44749.30091435185</v>
      </c>
      <c r="E598" s="35">
        <v>102</v>
      </c>
      <c r="F598" s="35" t="s">
        <v>263</v>
      </c>
      <c r="G598" t="str">
        <f>VLOOKUP(E598,'Record Types'!$B$8:$C$21,2,1)</f>
        <v>Device Start</v>
      </c>
      <c r="H598" s="15" t="e">
        <f t="shared" si="45"/>
        <v>#N/A</v>
      </c>
      <c r="I598" s="16" t="e">
        <f t="shared" si="46"/>
        <v>#N/A</v>
      </c>
      <c r="J598" t="e">
        <f t="shared" si="47"/>
        <v>#N/A</v>
      </c>
      <c r="K598" t="e">
        <f t="shared" si="48"/>
        <v>#N/A</v>
      </c>
      <c r="L598" s="15">
        <f t="shared" si="49"/>
        <v>44749</v>
      </c>
    </row>
    <row r="599" spans="1:12" x14ac:dyDescent="0.35">
      <c r="A599" s="35" t="s">
        <v>176</v>
      </c>
      <c r="B599" s="35" t="s">
        <v>264</v>
      </c>
      <c r="C599" s="36">
        <v>44749</v>
      </c>
      <c r="D599" s="38">
        <v>44749.300497685188</v>
      </c>
      <c r="E599" s="35">
        <v>123</v>
      </c>
      <c r="F599" s="35" t="s">
        <v>249</v>
      </c>
      <c r="G599" t="str">
        <f>VLOOKUP(E599,'Record Types'!$B$8:$C$21,2,1)</f>
        <v>User Login Start is Good</v>
      </c>
      <c r="H599" s="15">
        <f t="shared" si="45"/>
        <v>44749</v>
      </c>
      <c r="I599" s="16">
        <f t="shared" si="46"/>
        <v>44749.300474537034</v>
      </c>
      <c r="J599">
        <f t="shared" si="47"/>
        <v>113</v>
      </c>
      <c r="K599" t="str">
        <f t="shared" si="48"/>
        <v>CanOnWat/fEmpV,Y130-ws</v>
      </c>
      <c r="L599" s="15">
        <f t="shared" si="49"/>
        <v>44749</v>
      </c>
    </row>
    <row r="600" spans="1:12" x14ac:dyDescent="0.35">
      <c r="A600" s="35" t="s">
        <v>176</v>
      </c>
      <c r="B600" s="35" t="s">
        <v>264</v>
      </c>
      <c r="C600" s="36">
        <v>44749</v>
      </c>
      <c r="D600" s="38">
        <v>44749.300474537034</v>
      </c>
      <c r="E600" s="35">
        <v>113</v>
      </c>
      <c r="F600" s="35" t="s">
        <v>272</v>
      </c>
      <c r="G600" t="str">
        <f>VLOOKUP(E600,'Record Types'!$B$8:$C$21,2,1)</f>
        <v>User Login Start</v>
      </c>
      <c r="H600" s="15">
        <f t="shared" si="45"/>
        <v>44749</v>
      </c>
      <c r="I600" s="16">
        <f t="shared" si="46"/>
        <v>44749.299791666665</v>
      </c>
      <c r="J600">
        <f t="shared" si="47"/>
        <v>112</v>
      </c>
      <c r="K600" t="str">
        <f t="shared" si="48"/>
        <v>Y130-ws</v>
      </c>
      <c r="L600" s="15">
        <f t="shared" si="49"/>
        <v>44749</v>
      </c>
    </row>
    <row r="601" spans="1:12" x14ac:dyDescent="0.35">
      <c r="A601" s="35" t="s">
        <v>189</v>
      </c>
      <c r="B601" s="35" t="s">
        <v>267</v>
      </c>
      <c r="C601" s="36">
        <v>44749</v>
      </c>
      <c r="D601" s="38">
        <v>44749.300300925926</v>
      </c>
      <c r="E601" s="35">
        <v>123</v>
      </c>
      <c r="F601" s="35" t="s">
        <v>273</v>
      </c>
      <c r="G601" t="str">
        <f>VLOOKUP(E601,'Record Types'!$B$8:$C$21,2,1)</f>
        <v>User Login Start is Good</v>
      </c>
      <c r="H601" s="15">
        <f t="shared" si="45"/>
        <v>44749</v>
      </c>
      <c r="I601" s="16">
        <f t="shared" si="46"/>
        <v>44749.300150462965</v>
      </c>
      <c r="J601">
        <f t="shared" si="47"/>
        <v>113</v>
      </c>
      <c r="K601" t="str">
        <f t="shared" si="48"/>
        <v>CanOnTor/oEmpJ,V111-ws</v>
      </c>
      <c r="L601" s="15">
        <f t="shared" si="49"/>
        <v>44749</v>
      </c>
    </row>
    <row r="602" spans="1:12" x14ac:dyDescent="0.35">
      <c r="A602" s="35" t="s">
        <v>189</v>
      </c>
      <c r="B602" s="35" t="s">
        <v>267</v>
      </c>
      <c r="C602" s="36">
        <v>44749</v>
      </c>
      <c r="D602" s="38">
        <v>44749.300150462965</v>
      </c>
      <c r="E602" s="35">
        <v>113</v>
      </c>
      <c r="F602" s="35" t="s">
        <v>274</v>
      </c>
      <c r="G602" t="str">
        <f>VLOOKUP(E602,'Record Types'!$B$8:$C$21,2,1)</f>
        <v>User Login Start</v>
      </c>
      <c r="H602" s="15">
        <f t="shared" si="45"/>
        <v>44749</v>
      </c>
      <c r="I602" s="16">
        <f t="shared" si="46"/>
        <v>44749.300092592595</v>
      </c>
      <c r="J602">
        <f t="shared" si="47"/>
        <v>112</v>
      </c>
      <c r="K602" t="str">
        <f t="shared" si="48"/>
        <v>V111-ws</v>
      </c>
      <c r="L602" s="15">
        <f t="shared" si="49"/>
        <v>44749</v>
      </c>
    </row>
    <row r="603" spans="1:12" x14ac:dyDescent="0.35">
      <c r="A603" s="35" t="s">
        <v>189</v>
      </c>
      <c r="B603" s="35" t="s">
        <v>267</v>
      </c>
      <c r="C603" s="36">
        <v>44749</v>
      </c>
      <c r="D603" s="38">
        <v>44749.300092592595</v>
      </c>
      <c r="E603" s="35">
        <v>112</v>
      </c>
      <c r="F603" s="35" t="s">
        <v>269</v>
      </c>
      <c r="G603" t="str">
        <f>VLOOKUP(E603,'Record Types'!$B$8:$C$21,2,1)</f>
        <v>Device Connect Network</v>
      </c>
      <c r="H603" s="15">
        <f t="shared" si="45"/>
        <v>44749</v>
      </c>
      <c r="I603" s="16">
        <f t="shared" si="46"/>
        <v>44749.299988425926</v>
      </c>
      <c r="J603">
        <f t="shared" si="47"/>
        <v>106</v>
      </c>
      <c r="K603" t="str">
        <f t="shared" si="48"/>
        <v>V111-ws</v>
      </c>
      <c r="L603" s="15">
        <f t="shared" si="49"/>
        <v>44749</v>
      </c>
    </row>
    <row r="604" spans="1:12" x14ac:dyDescent="0.35">
      <c r="A604" s="35" t="s">
        <v>189</v>
      </c>
      <c r="B604" s="35" t="s">
        <v>267</v>
      </c>
      <c r="C604" s="36">
        <v>44749</v>
      </c>
      <c r="D604" s="38">
        <v>44749.299988425926</v>
      </c>
      <c r="E604" s="35">
        <v>106</v>
      </c>
      <c r="F604" s="35" t="s">
        <v>269</v>
      </c>
      <c r="G604" t="str">
        <f>VLOOKUP(E604,'Record Types'!$B$8:$C$21,2,1)</f>
        <v>Device Start is Good</v>
      </c>
      <c r="H604" s="15">
        <f t="shared" si="45"/>
        <v>44749</v>
      </c>
      <c r="I604" s="16">
        <f t="shared" si="46"/>
        <v>44749.299155092594</v>
      </c>
      <c r="J604">
        <f t="shared" si="47"/>
        <v>102</v>
      </c>
      <c r="K604" t="str">
        <f t="shared" si="48"/>
        <v>V111-ws</v>
      </c>
      <c r="L604" s="15">
        <f t="shared" si="49"/>
        <v>44749</v>
      </c>
    </row>
    <row r="605" spans="1:12" x14ac:dyDescent="0.35">
      <c r="A605" s="35" t="s">
        <v>176</v>
      </c>
      <c r="B605" s="35" t="s">
        <v>264</v>
      </c>
      <c r="C605" s="36">
        <v>44749</v>
      </c>
      <c r="D605" s="38">
        <v>44749.299791666665</v>
      </c>
      <c r="E605" s="35">
        <v>112</v>
      </c>
      <c r="F605" s="35" t="s">
        <v>265</v>
      </c>
      <c r="G605" t="str">
        <f>VLOOKUP(E605,'Record Types'!$B$8:$C$21,2,1)</f>
        <v>Device Connect Network</v>
      </c>
      <c r="H605" s="15">
        <f t="shared" si="45"/>
        <v>44749</v>
      </c>
      <c r="I605" s="16">
        <f t="shared" si="46"/>
        <v>44749.299687500003</v>
      </c>
      <c r="J605">
        <f t="shared" si="47"/>
        <v>106</v>
      </c>
      <c r="K605" t="str">
        <f t="shared" si="48"/>
        <v>Y130-ws</v>
      </c>
      <c r="L605" s="15">
        <f t="shared" si="49"/>
        <v>44749</v>
      </c>
    </row>
    <row r="606" spans="1:12" x14ac:dyDescent="0.35">
      <c r="A606" s="35" t="s">
        <v>176</v>
      </c>
      <c r="B606" s="35" t="s">
        <v>264</v>
      </c>
      <c r="C606" s="36">
        <v>44749</v>
      </c>
      <c r="D606" s="38">
        <v>44749.299687500003</v>
      </c>
      <c r="E606" s="35">
        <v>106</v>
      </c>
      <c r="F606" s="35" t="s">
        <v>265</v>
      </c>
      <c r="G606" t="str">
        <f>VLOOKUP(E606,'Record Types'!$B$8:$C$21,2,1)</f>
        <v>Device Start is Good</v>
      </c>
      <c r="H606" s="15">
        <f t="shared" si="45"/>
        <v>44749</v>
      </c>
      <c r="I606" s="16">
        <f t="shared" si="46"/>
        <v>44749.299085648148</v>
      </c>
      <c r="J606">
        <f t="shared" si="47"/>
        <v>102</v>
      </c>
      <c r="K606" t="str">
        <f t="shared" si="48"/>
        <v>Y130-ws</v>
      </c>
      <c r="L606" s="15">
        <f t="shared" si="49"/>
        <v>44749</v>
      </c>
    </row>
    <row r="607" spans="1:12" x14ac:dyDescent="0.35">
      <c r="A607" s="35" t="s">
        <v>176</v>
      </c>
      <c r="B607" s="35" t="s">
        <v>287</v>
      </c>
      <c r="C607" s="36">
        <v>44749</v>
      </c>
      <c r="D607" s="38">
        <v>44749.29959490741</v>
      </c>
      <c r="E607" s="35">
        <v>123</v>
      </c>
      <c r="F607" s="35" t="s">
        <v>288</v>
      </c>
      <c r="G607" t="str">
        <f>VLOOKUP(E607,'Record Types'!$B$8:$C$21,2,1)</f>
        <v>User Login Start is Good</v>
      </c>
      <c r="H607" s="15">
        <f t="shared" si="45"/>
        <v>44749</v>
      </c>
      <c r="I607" s="16">
        <f t="shared" si="46"/>
        <v>44749.29959490741</v>
      </c>
      <c r="J607">
        <f t="shared" si="47"/>
        <v>113</v>
      </c>
      <c r="K607" t="str">
        <f t="shared" si="48"/>
        <v>CanOnWat/uEmpC</v>
      </c>
      <c r="L607" s="15">
        <f t="shared" si="49"/>
        <v>44749</v>
      </c>
    </row>
    <row r="608" spans="1:12" x14ac:dyDescent="0.35">
      <c r="A608" s="35" t="s">
        <v>176</v>
      </c>
      <c r="B608" s="35" t="s">
        <v>287</v>
      </c>
      <c r="C608" s="36">
        <v>44749</v>
      </c>
      <c r="D608" s="38">
        <v>44749.29959490741</v>
      </c>
      <c r="E608" s="35">
        <v>113</v>
      </c>
      <c r="F608" s="35" t="s">
        <v>288</v>
      </c>
      <c r="G608" t="str">
        <f>VLOOKUP(E608,'Record Types'!$B$8:$C$21,2,1)</f>
        <v>User Login Start</v>
      </c>
      <c r="H608" s="15" t="e">
        <f t="shared" si="45"/>
        <v>#N/A</v>
      </c>
      <c r="I608" s="16" t="e">
        <f t="shared" si="46"/>
        <v>#N/A</v>
      </c>
      <c r="J608" t="e">
        <f t="shared" si="47"/>
        <v>#N/A</v>
      </c>
      <c r="K608" t="e">
        <f t="shared" si="48"/>
        <v>#N/A</v>
      </c>
      <c r="L608" s="15">
        <f t="shared" si="49"/>
        <v>44749</v>
      </c>
    </row>
    <row r="609" spans="1:12" x14ac:dyDescent="0.35">
      <c r="A609" s="35" t="s">
        <v>189</v>
      </c>
      <c r="B609" s="35" t="s">
        <v>267</v>
      </c>
      <c r="C609" s="36">
        <v>44749</v>
      </c>
      <c r="D609" s="38">
        <v>44749.299155092594</v>
      </c>
      <c r="E609" s="35">
        <v>102</v>
      </c>
      <c r="F609" s="35" t="s">
        <v>269</v>
      </c>
      <c r="G609" t="str">
        <f>VLOOKUP(E609,'Record Types'!$B$8:$C$21,2,1)</f>
        <v>Device Start</v>
      </c>
      <c r="H609" s="15" t="e">
        <f t="shared" si="45"/>
        <v>#N/A</v>
      </c>
      <c r="I609" s="16" t="e">
        <f t="shared" si="46"/>
        <v>#N/A</v>
      </c>
      <c r="J609" t="e">
        <f t="shared" si="47"/>
        <v>#N/A</v>
      </c>
      <c r="K609" t="e">
        <f t="shared" si="48"/>
        <v>#N/A</v>
      </c>
      <c r="L609" s="15">
        <f t="shared" si="49"/>
        <v>44749</v>
      </c>
    </row>
    <row r="610" spans="1:12" x14ac:dyDescent="0.35">
      <c r="A610" s="35" t="s">
        <v>176</v>
      </c>
      <c r="B610" s="35" t="s">
        <v>264</v>
      </c>
      <c r="C610" s="36">
        <v>44749</v>
      </c>
      <c r="D610" s="38">
        <v>44749.299085648148</v>
      </c>
      <c r="E610" s="35">
        <v>102</v>
      </c>
      <c r="F610" s="35" t="s">
        <v>265</v>
      </c>
      <c r="G610" t="str">
        <f>VLOOKUP(E610,'Record Types'!$B$8:$C$21,2,1)</f>
        <v>Device Start</v>
      </c>
      <c r="H610" s="15" t="e">
        <f t="shared" si="45"/>
        <v>#N/A</v>
      </c>
      <c r="I610" s="16" t="e">
        <f t="shared" si="46"/>
        <v>#N/A</v>
      </c>
      <c r="J610" t="e">
        <f t="shared" si="47"/>
        <v>#N/A</v>
      </c>
      <c r="K610" t="e">
        <f t="shared" si="48"/>
        <v>#N/A</v>
      </c>
      <c r="L610" s="15">
        <f t="shared" si="49"/>
        <v>44749</v>
      </c>
    </row>
    <row r="611" spans="1:12" x14ac:dyDescent="0.35">
      <c r="A611" s="35" t="s">
        <v>176</v>
      </c>
      <c r="B611" s="35" t="s">
        <v>248</v>
      </c>
      <c r="C611" s="36">
        <v>44749</v>
      </c>
      <c r="D611" s="38">
        <v>44749.299027777779</v>
      </c>
      <c r="E611" s="35">
        <v>123</v>
      </c>
      <c r="F611" s="35" t="s">
        <v>249</v>
      </c>
      <c r="G611" t="str">
        <f>VLOOKUP(E611,'Record Types'!$B$8:$C$21,2,1)</f>
        <v>User Login Start is Good</v>
      </c>
      <c r="H611" s="15">
        <f t="shared" si="45"/>
        <v>44749</v>
      </c>
      <c r="I611" s="16">
        <f t="shared" si="46"/>
        <v>44749.29896990741</v>
      </c>
      <c r="J611">
        <f t="shared" si="47"/>
        <v>113</v>
      </c>
      <c r="K611" t="str">
        <f t="shared" si="48"/>
        <v>CanOnWat/fEmpV</v>
      </c>
      <c r="L611" s="15">
        <f t="shared" si="49"/>
        <v>44749</v>
      </c>
    </row>
    <row r="612" spans="1:12" x14ac:dyDescent="0.35">
      <c r="A612" s="35" t="s">
        <v>176</v>
      </c>
      <c r="B612" s="35" t="s">
        <v>248</v>
      </c>
      <c r="C612" s="36">
        <v>44749</v>
      </c>
      <c r="D612" s="38">
        <v>44749.29896990741</v>
      </c>
      <c r="E612" s="35">
        <v>113</v>
      </c>
      <c r="F612" s="35" t="s">
        <v>249</v>
      </c>
      <c r="G612" t="str">
        <f>VLOOKUP(E612,'Record Types'!$B$8:$C$21,2,1)</f>
        <v>User Login Start</v>
      </c>
      <c r="H612" s="15" t="e">
        <f t="shared" si="45"/>
        <v>#N/A</v>
      </c>
      <c r="I612" s="16" t="e">
        <f t="shared" si="46"/>
        <v>#N/A</v>
      </c>
      <c r="J612" t="e">
        <f t="shared" si="47"/>
        <v>#N/A</v>
      </c>
      <c r="K612" t="e">
        <f t="shared" si="48"/>
        <v>#N/A</v>
      </c>
      <c r="L612" s="15" t="e">
        <f t="shared" si="49"/>
        <v>#N/A</v>
      </c>
    </row>
    <row r="613" spans="1:12" x14ac:dyDescent="0.35">
      <c r="A613" s="35" t="s">
        <v>189</v>
      </c>
      <c r="B613" s="35" t="s">
        <v>244</v>
      </c>
      <c r="C613" s="36">
        <v>44749</v>
      </c>
      <c r="D613" s="38">
        <v>44749.298321759263</v>
      </c>
      <c r="E613" s="35">
        <v>123</v>
      </c>
      <c r="F613" s="35" t="s">
        <v>246</v>
      </c>
      <c r="G613" t="str">
        <f>VLOOKUP(E613,'Record Types'!$B$8:$C$21,2,1)</f>
        <v>User Login Start is Good</v>
      </c>
      <c r="H613" s="15">
        <f t="shared" si="45"/>
        <v>44749</v>
      </c>
      <c r="I613" s="16">
        <f t="shared" si="46"/>
        <v>44749.298229166663</v>
      </c>
      <c r="J613">
        <f t="shared" si="47"/>
        <v>113</v>
      </c>
      <c r="K613" t="str">
        <f t="shared" si="48"/>
        <v>CanOnTor/oEmpT,Y133-ws</v>
      </c>
      <c r="L613" s="15">
        <f t="shared" si="49"/>
        <v>44749</v>
      </c>
    </row>
    <row r="614" spans="1:12" x14ac:dyDescent="0.35">
      <c r="A614" s="35" t="s">
        <v>189</v>
      </c>
      <c r="B614" s="35" t="s">
        <v>244</v>
      </c>
      <c r="C614" s="36">
        <v>44749</v>
      </c>
      <c r="D614" s="38">
        <v>44749.298229166663</v>
      </c>
      <c r="E614" s="35">
        <v>113</v>
      </c>
      <c r="F614" s="35" t="s">
        <v>247</v>
      </c>
      <c r="G614" t="str">
        <f>VLOOKUP(E614,'Record Types'!$B$8:$C$21,2,1)</f>
        <v>User Login Start</v>
      </c>
      <c r="H614" s="15">
        <f t="shared" si="45"/>
        <v>44749</v>
      </c>
      <c r="I614" s="16">
        <f t="shared" si="46"/>
        <v>44749.297349537039</v>
      </c>
      <c r="J614">
        <f t="shared" si="47"/>
        <v>112</v>
      </c>
      <c r="K614" t="str">
        <f t="shared" si="48"/>
        <v>Y133-ws</v>
      </c>
      <c r="L614" s="15">
        <f t="shared" si="49"/>
        <v>44749</v>
      </c>
    </row>
    <row r="615" spans="1:12" x14ac:dyDescent="0.35">
      <c r="A615" s="35" t="s">
        <v>176</v>
      </c>
      <c r="B615" s="35" t="s">
        <v>260</v>
      </c>
      <c r="C615" s="36">
        <v>44749</v>
      </c>
      <c r="D615" s="38">
        <v>44749.298078703701</v>
      </c>
      <c r="E615" s="35">
        <v>123</v>
      </c>
      <c r="F615" s="35" t="s">
        <v>261</v>
      </c>
      <c r="G615" t="str">
        <f>VLOOKUP(E615,'Record Types'!$B$8:$C$21,2,1)</f>
        <v>User Login Start is Good</v>
      </c>
      <c r="H615" s="15">
        <f t="shared" si="45"/>
        <v>44749</v>
      </c>
      <c r="I615" s="16">
        <f t="shared" si="46"/>
        <v>44749.298055555555</v>
      </c>
      <c r="J615">
        <f t="shared" si="47"/>
        <v>113</v>
      </c>
      <c r="K615" t="str">
        <f t="shared" si="48"/>
        <v>CanOnWat/oEmpJ</v>
      </c>
      <c r="L615" s="15">
        <f t="shared" si="49"/>
        <v>44749</v>
      </c>
    </row>
    <row r="616" spans="1:12" x14ac:dyDescent="0.35">
      <c r="A616" s="35" t="s">
        <v>176</v>
      </c>
      <c r="B616" s="35" t="s">
        <v>260</v>
      </c>
      <c r="C616" s="36">
        <v>44749</v>
      </c>
      <c r="D616" s="38">
        <v>44749.298055555555</v>
      </c>
      <c r="E616" s="35">
        <v>113</v>
      </c>
      <c r="F616" s="35" t="s">
        <v>261</v>
      </c>
      <c r="G616" t="str">
        <f>VLOOKUP(E616,'Record Types'!$B$8:$C$21,2,1)</f>
        <v>User Login Start</v>
      </c>
      <c r="H616" s="15" t="e">
        <f t="shared" si="45"/>
        <v>#N/A</v>
      </c>
      <c r="I616" s="16" t="e">
        <f t="shared" si="46"/>
        <v>#N/A</v>
      </c>
      <c r="J616" t="e">
        <f t="shared" si="47"/>
        <v>#N/A</v>
      </c>
      <c r="K616" t="e">
        <f t="shared" si="48"/>
        <v>#N/A</v>
      </c>
      <c r="L616" s="15">
        <f t="shared" si="49"/>
        <v>44749</v>
      </c>
    </row>
    <row r="617" spans="1:12" x14ac:dyDescent="0.35">
      <c r="A617" s="35" t="s">
        <v>189</v>
      </c>
      <c r="B617" s="35" t="s">
        <v>244</v>
      </c>
      <c r="C617" s="36">
        <v>44749</v>
      </c>
      <c r="D617" s="38">
        <v>44749.297349537039</v>
      </c>
      <c r="E617" s="35">
        <v>112</v>
      </c>
      <c r="F617" s="35" t="s">
        <v>245</v>
      </c>
      <c r="G617" t="str">
        <f>VLOOKUP(E617,'Record Types'!$B$8:$C$21,2,1)</f>
        <v>Device Connect Network</v>
      </c>
      <c r="H617" s="15">
        <f t="shared" si="45"/>
        <v>44749</v>
      </c>
      <c r="I617" s="16">
        <f t="shared" si="46"/>
        <v>44749.29724537037</v>
      </c>
      <c r="J617">
        <f t="shared" si="47"/>
        <v>106</v>
      </c>
      <c r="K617" t="str">
        <f t="shared" si="48"/>
        <v>Y133-ws</v>
      </c>
      <c r="L617" s="15">
        <f t="shared" si="49"/>
        <v>44749</v>
      </c>
    </row>
    <row r="618" spans="1:12" x14ac:dyDescent="0.35">
      <c r="A618" s="35" t="s">
        <v>189</v>
      </c>
      <c r="B618" s="35" t="s">
        <v>244</v>
      </c>
      <c r="C618" s="36">
        <v>44749</v>
      </c>
      <c r="D618" s="38">
        <v>44749.29724537037</v>
      </c>
      <c r="E618" s="35">
        <v>106</v>
      </c>
      <c r="F618" s="35" t="s">
        <v>245</v>
      </c>
      <c r="G618" t="str">
        <f>VLOOKUP(E618,'Record Types'!$B$8:$C$21,2,1)</f>
        <v>Device Start is Good</v>
      </c>
      <c r="H618" s="15">
        <f t="shared" si="45"/>
        <v>44749</v>
      </c>
      <c r="I618" s="16">
        <f t="shared" si="46"/>
        <v>44749.296354166669</v>
      </c>
      <c r="J618">
        <f t="shared" si="47"/>
        <v>102</v>
      </c>
      <c r="K618" t="str">
        <f t="shared" si="48"/>
        <v>Y133-ws</v>
      </c>
      <c r="L618" s="15">
        <f t="shared" si="49"/>
        <v>44749</v>
      </c>
    </row>
    <row r="619" spans="1:12" x14ac:dyDescent="0.35">
      <c r="A619" s="35" t="s">
        <v>189</v>
      </c>
      <c r="B619" s="35" t="s">
        <v>270</v>
      </c>
      <c r="C619" s="36">
        <v>44749</v>
      </c>
      <c r="D619" s="38">
        <v>44749.296770833331</v>
      </c>
      <c r="E619" s="35">
        <v>113</v>
      </c>
      <c r="F619" s="35" t="s">
        <v>276</v>
      </c>
      <c r="G619" t="str">
        <f>VLOOKUP(E619,'Record Types'!$B$8:$C$21,2,1)</f>
        <v>User Login Start</v>
      </c>
      <c r="H619" s="15">
        <f t="shared" si="45"/>
        <v>44749</v>
      </c>
      <c r="I619" s="16">
        <f t="shared" si="46"/>
        <v>44749.296770833331</v>
      </c>
      <c r="J619">
        <f t="shared" si="47"/>
        <v>123</v>
      </c>
      <c r="K619" t="str">
        <f t="shared" si="48"/>
        <v>CanOnTor/gEmpI</v>
      </c>
      <c r="L619" s="15">
        <f t="shared" si="49"/>
        <v>44749</v>
      </c>
    </row>
    <row r="620" spans="1:12" x14ac:dyDescent="0.35">
      <c r="A620" s="35" t="s">
        <v>189</v>
      </c>
      <c r="B620" s="35" t="s">
        <v>270</v>
      </c>
      <c r="C620" s="36">
        <v>44749</v>
      </c>
      <c r="D620" s="38">
        <v>44749.296770833331</v>
      </c>
      <c r="E620" s="35">
        <v>123</v>
      </c>
      <c r="F620" s="35" t="s">
        <v>275</v>
      </c>
      <c r="G620" t="str">
        <f>VLOOKUP(E620,'Record Types'!$B$8:$C$21,2,1)</f>
        <v>User Login Start is Good</v>
      </c>
      <c r="H620" s="15">
        <f t="shared" si="45"/>
        <v>44749</v>
      </c>
      <c r="I620" s="16">
        <f t="shared" si="46"/>
        <v>44749.295775462961</v>
      </c>
      <c r="J620">
        <f t="shared" si="47"/>
        <v>112</v>
      </c>
      <c r="K620" t="str">
        <f t="shared" si="48"/>
        <v>L134-ws</v>
      </c>
      <c r="L620" s="15">
        <f t="shared" si="49"/>
        <v>44749</v>
      </c>
    </row>
    <row r="621" spans="1:12" x14ac:dyDescent="0.35">
      <c r="A621" s="35" t="s">
        <v>189</v>
      </c>
      <c r="B621" s="35" t="s">
        <v>200</v>
      </c>
      <c r="C621" s="36">
        <v>44749</v>
      </c>
      <c r="D621" s="38">
        <v>44749.296527777777</v>
      </c>
      <c r="E621" s="35">
        <v>123</v>
      </c>
      <c r="F621" s="35" t="s">
        <v>202</v>
      </c>
      <c r="G621" t="str">
        <f>VLOOKUP(E621,'Record Types'!$B$8:$C$21,2,1)</f>
        <v>User Login Start is Good</v>
      </c>
      <c r="H621" s="15">
        <f t="shared" si="45"/>
        <v>44749</v>
      </c>
      <c r="I621" s="16">
        <f t="shared" si="46"/>
        <v>44749.29650462963</v>
      </c>
      <c r="J621">
        <f t="shared" si="47"/>
        <v>113</v>
      </c>
      <c r="K621" t="str">
        <f t="shared" si="48"/>
        <v>CanOnTor/tEmpK,A132-ws</v>
      </c>
      <c r="L621" s="15">
        <f t="shared" si="49"/>
        <v>44749</v>
      </c>
    </row>
    <row r="622" spans="1:12" x14ac:dyDescent="0.35">
      <c r="A622" s="35" t="s">
        <v>189</v>
      </c>
      <c r="B622" s="35" t="s">
        <v>200</v>
      </c>
      <c r="C622" s="36">
        <v>44749</v>
      </c>
      <c r="D622" s="38">
        <v>44749.29650462963</v>
      </c>
      <c r="E622" s="35">
        <v>113</v>
      </c>
      <c r="F622" s="35" t="s">
        <v>203</v>
      </c>
      <c r="G622" t="str">
        <f>VLOOKUP(E622,'Record Types'!$B$8:$C$21,2,1)</f>
        <v>User Login Start</v>
      </c>
      <c r="H622" s="15">
        <f t="shared" si="45"/>
        <v>44749</v>
      </c>
      <c r="I622" s="16">
        <f t="shared" si="46"/>
        <v>44749.295775462961</v>
      </c>
      <c r="J622">
        <f t="shared" si="47"/>
        <v>112</v>
      </c>
      <c r="K622" t="str">
        <f t="shared" si="48"/>
        <v>A132-ws</v>
      </c>
      <c r="L622" s="15" t="e">
        <f t="shared" si="49"/>
        <v>#N/A</v>
      </c>
    </row>
    <row r="623" spans="1:12" x14ac:dyDescent="0.35">
      <c r="A623" s="35" t="s">
        <v>189</v>
      </c>
      <c r="B623" s="35" t="s">
        <v>250</v>
      </c>
      <c r="C623" s="36">
        <v>44749</v>
      </c>
      <c r="D623" s="38">
        <v>44749.296377314815</v>
      </c>
      <c r="E623" s="35">
        <v>123</v>
      </c>
      <c r="F623" s="35" t="s">
        <v>202</v>
      </c>
      <c r="G623" t="str">
        <f>VLOOKUP(E623,'Record Types'!$B$8:$C$21,2,1)</f>
        <v>User Login Start is Good</v>
      </c>
      <c r="H623" s="15">
        <f t="shared" si="45"/>
        <v>44749</v>
      </c>
      <c r="I623" s="16">
        <f t="shared" si="46"/>
        <v>44749.296238425923</v>
      </c>
      <c r="J623">
        <f t="shared" si="47"/>
        <v>113</v>
      </c>
      <c r="K623" t="str">
        <f t="shared" si="48"/>
        <v>CanOnTor/tEmpK</v>
      </c>
      <c r="L623" s="15">
        <f t="shared" si="49"/>
        <v>44749</v>
      </c>
    </row>
    <row r="624" spans="1:12" x14ac:dyDescent="0.35">
      <c r="A624" s="35" t="s">
        <v>189</v>
      </c>
      <c r="B624" s="35" t="s">
        <v>244</v>
      </c>
      <c r="C624" s="36">
        <v>44749</v>
      </c>
      <c r="D624" s="38">
        <v>44749.296354166669</v>
      </c>
      <c r="E624" s="35">
        <v>102</v>
      </c>
      <c r="F624" s="35" t="s">
        <v>245</v>
      </c>
      <c r="G624" t="str">
        <f>VLOOKUP(E624,'Record Types'!$B$8:$C$21,2,1)</f>
        <v>Device Start</v>
      </c>
      <c r="H624" s="15" t="e">
        <f t="shared" si="45"/>
        <v>#N/A</v>
      </c>
      <c r="I624" s="16" t="e">
        <f t="shared" si="46"/>
        <v>#N/A</v>
      </c>
      <c r="J624" t="e">
        <f t="shared" si="47"/>
        <v>#N/A</v>
      </c>
      <c r="K624" t="e">
        <f t="shared" si="48"/>
        <v>#N/A</v>
      </c>
      <c r="L624" s="15">
        <f t="shared" si="49"/>
        <v>44749</v>
      </c>
    </row>
    <row r="625" spans="1:12" x14ac:dyDescent="0.35">
      <c r="A625" s="35" t="s">
        <v>189</v>
      </c>
      <c r="B625" s="35" t="s">
        <v>250</v>
      </c>
      <c r="C625" s="36">
        <v>44749</v>
      </c>
      <c r="D625" s="38">
        <v>44749.296238425923</v>
      </c>
      <c r="E625" s="35">
        <v>113</v>
      </c>
      <c r="F625" s="35" t="s">
        <v>202</v>
      </c>
      <c r="G625" t="str">
        <f>VLOOKUP(E625,'Record Types'!$B$8:$C$21,2,1)</f>
        <v>User Login Start</v>
      </c>
      <c r="H625" s="15" t="e">
        <f t="shared" si="45"/>
        <v>#N/A</v>
      </c>
      <c r="I625" s="16" t="e">
        <f t="shared" si="46"/>
        <v>#N/A</v>
      </c>
      <c r="J625" t="e">
        <f t="shared" si="47"/>
        <v>#N/A</v>
      </c>
      <c r="K625" t="e">
        <f t="shared" si="48"/>
        <v>#N/A</v>
      </c>
      <c r="L625" s="15" t="e">
        <f t="shared" si="49"/>
        <v>#N/A</v>
      </c>
    </row>
    <row r="626" spans="1:12" x14ac:dyDescent="0.35">
      <c r="A626" s="35" t="s">
        <v>189</v>
      </c>
      <c r="B626" s="35" t="s">
        <v>277</v>
      </c>
      <c r="C626" s="36">
        <v>44749</v>
      </c>
      <c r="D626" s="38">
        <v>44749.296099537038</v>
      </c>
      <c r="E626" s="35">
        <v>123</v>
      </c>
      <c r="F626" s="35" t="s">
        <v>279</v>
      </c>
      <c r="G626" t="str">
        <f>VLOOKUP(E626,'Record Types'!$B$8:$C$21,2,1)</f>
        <v>User Login Start is Good</v>
      </c>
      <c r="H626" s="15">
        <f t="shared" si="45"/>
        <v>44749</v>
      </c>
      <c r="I626" s="16">
        <f t="shared" si="46"/>
        <v>44749.296053240738</v>
      </c>
      <c r="J626">
        <f t="shared" si="47"/>
        <v>113</v>
      </c>
      <c r="K626" t="str">
        <f t="shared" si="48"/>
        <v>CanOnTor/xEmpS,F129-ws</v>
      </c>
      <c r="L626" s="15">
        <f t="shared" si="49"/>
        <v>44749</v>
      </c>
    </row>
    <row r="627" spans="1:12" x14ac:dyDescent="0.35">
      <c r="A627" s="35" t="s">
        <v>189</v>
      </c>
      <c r="B627" s="35" t="s">
        <v>277</v>
      </c>
      <c r="C627" s="36">
        <v>44749</v>
      </c>
      <c r="D627" s="38">
        <v>44749.296053240738</v>
      </c>
      <c r="E627" s="35">
        <v>113</v>
      </c>
      <c r="F627" s="35" t="s">
        <v>280</v>
      </c>
      <c r="G627" t="str">
        <f>VLOOKUP(E627,'Record Types'!$B$8:$C$21,2,1)</f>
        <v>User Login Start</v>
      </c>
      <c r="H627" s="15">
        <f t="shared" si="45"/>
        <v>44749</v>
      </c>
      <c r="I627" s="16">
        <f t="shared" si="46"/>
        <v>44749.295439814814</v>
      </c>
      <c r="J627">
        <f t="shared" si="47"/>
        <v>112</v>
      </c>
      <c r="K627" t="str">
        <f t="shared" si="48"/>
        <v>F129-ws</v>
      </c>
      <c r="L627" s="15">
        <f t="shared" si="49"/>
        <v>44749</v>
      </c>
    </row>
    <row r="628" spans="1:12" x14ac:dyDescent="0.35">
      <c r="A628" s="35" t="s">
        <v>189</v>
      </c>
      <c r="B628" s="35" t="s">
        <v>270</v>
      </c>
      <c r="C628" s="36">
        <v>44749</v>
      </c>
      <c r="D628" s="38">
        <v>44749.295775462961</v>
      </c>
      <c r="E628" s="35">
        <v>112</v>
      </c>
      <c r="F628" s="35" t="s">
        <v>271</v>
      </c>
      <c r="G628" t="str">
        <f>VLOOKUP(E628,'Record Types'!$B$8:$C$21,2,1)</f>
        <v>Device Connect Network</v>
      </c>
      <c r="H628" s="15">
        <f t="shared" si="45"/>
        <v>44749</v>
      </c>
      <c r="I628" s="16">
        <f t="shared" si="46"/>
        <v>44749.295671296299</v>
      </c>
      <c r="J628">
        <f t="shared" si="47"/>
        <v>106</v>
      </c>
      <c r="K628" t="str">
        <f t="shared" si="48"/>
        <v>L134-ws</v>
      </c>
      <c r="L628" s="15">
        <f t="shared" si="49"/>
        <v>44749</v>
      </c>
    </row>
    <row r="629" spans="1:12" x14ac:dyDescent="0.35">
      <c r="A629" s="35" t="s">
        <v>189</v>
      </c>
      <c r="B629" s="35" t="s">
        <v>200</v>
      </c>
      <c r="C629" s="36">
        <v>44749</v>
      </c>
      <c r="D629" s="38">
        <v>44749.295775462961</v>
      </c>
      <c r="E629" s="35">
        <v>112</v>
      </c>
      <c r="F629" s="35" t="s">
        <v>201</v>
      </c>
      <c r="G629" t="str">
        <f>VLOOKUP(E629,'Record Types'!$B$8:$C$21,2,1)</f>
        <v>Device Connect Network</v>
      </c>
      <c r="H629" s="15">
        <f t="shared" si="45"/>
        <v>44749</v>
      </c>
      <c r="I629" s="16">
        <f t="shared" si="46"/>
        <v>44749.295671296299</v>
      </c>
      <c r="J629">
        <f t="shared" si="47"/>
        <v>106</v>
      </c>
      <c r="K629" t="str">
        <f t="shared" si="48"/>
        <v>A132-ws</v>
      </c>
      <c r="L629" s="15">
        <f t="shared" si="49"/>
        <v>44749</v>
      </c>
    </row>
    <row r="630" spans="1:12" x14ac:dyDescent="0.35">
      <c r="A630" s="35" t="s">
        <v>189</v>
      </c>
      <c r="B630" s="35" t="s">
        <v>270</v>
      </c>
      <c r="C630" s="36">
        <v>44749</v>
      </c>
      <c r="D630" s="38">
        <v>44749.295671296299</v>
      </c>
      <c r="E630" s="35">
        <v>106</v>
      </c>
      <c r="F630" s="35" t="s">
        <v>271</v>
      </c>
      <c r="G630" t="str">
        <f>VLOOKUP(E630,'Record Types'!$B$8:$C$21,2,1)</f>
        <v>Device Start is Good</v>
      </c>
      <c r="H630" s="15">
        <f t="shared" si="45"/>
        <v>44749</v>
      </c>
      <c r="I630" s="16">
        <f t="shared" si="46"/>
        <v>44749.295104166667</v>
      </c>
      <c r="J630">
        <f t="shared" si="47"/>
        <v>102</v>
      </c>
      <c r="K630" t="str">
        <f t="shared" si="48"/>
        <v>L134-ws</v>
      </c>
      <c r="L630" s="15">
        <f t="shared" si="49"/>
        <v>44749</v>
      </c>
    </row>
    <row r="631" spans="1:12" x14ac:dyDescent="0.35">
      <c r="A631" s="35" t="s">
        <v>189</v>
      </c>
      <c r="B631" s="35" t="s">
        <v>200</v>
      </c>
      <c r="C631" s="36">
        <v>44749</v>
      </c>
      <c r="D631" s="38">
        <v>44749.295671296299</v>
      </c>
      <c r="E631" s="35">
        <v>106</v>
      </c>
      <c r="F631" s="35" t="s">
        <v>201</v>
      </c>
      <c r="G631" t="str">
        <f>VLOOKUP(E631,'Record Types'!$B$8:$C$21,2,1)</f>
        <v>Device Start is Good</v>
      </c>
      <c r="H631" s="15">
        <f t="shared" si="45"/>
        <v>44749</v>
      </c>
      <c r="I631" s="16">
        <f t="shared" si="46"/>
        <v>44749.294918981483</v>
      </c>
      <c r="J631">
        <f t="shared" si="47"/>
        <v>102</v>
      </c>
      <c r="K631" t="str">
        <f t="shared" si="48"/>
        <v>A132-ws</v>
      </c>
      <c r="L631" s="15">
        <f t="shared" si="49"/>
        <v>44749</v>
      </c>
    </row>
    <row r="632" spans="1:12" x14ac:dyDescent="0.35">
      <c r="A632" s="35" t="s">
        <v>189</v>
      </c>
      <c r="B632" s="35" t="s">
        <v>277</v>
      </c>
      <c r="C632" s="36">
        <v>44749</v>
      </c>
      <c r="D632" s="38">
        <v>44749.295439814814</v>
      </c>
      <c r="E632" s="35">
        <v>112</v>
      </c>
      <c r="F632" s="35" t="s">
        <v>278</v>
      </c>
      <c r="G632" t="str">
        <f>VLOOKUP(E632,'Record Types'!$B$8:$C$21,2,1)</f>
        <v>Device Connect Network</v>
      </c>
      <c r="H632" s="15">
        <f t="shared" si="45"/>
        <v>44749</v>
      </c>
      <c r="I632" s="16">
        <f t="shared" si="46"/>
        <v>44749.295335648145</v>
      </c>
      <c r="J632">
        <f t="shared" si="47"/>
        <v>106</v>
      </c>
      <c r="K632" t="str">
        <f t="shared" si="48"/>
        <v>F129-ws</v>
      </c>
      <c r="L632" s="15">
        <f t="shared" si="49"/>
        <v>44749</v>
      </c>
    </row>
    <row r="633" spans="1:12" x14ac:dyDescent="0.35">
      <c r="A633" s="35" t="s">
        <v>189</v>
      </c>
      <c r="B633" s="35" t="s">
        <v>277</v>
      </c>
      <c r="C633" s="36">
        <v>44749</v>
      </c>
      <c r="D633" s="38">
        <v>44749.295335648145</v>
      </c>
      <c r="E633" s="35">
        <v>106</v>
      </c>
      <c r="F633" s="35" t="s">
        <v>278</v>
      </c>
      <c r="G633" t="str">
        <f>VLOOKUP(E633,'Record Types'!$B$8:$C$21,2,1)</f>
        <v>Device Start is Good</v>
      </c>
      <c r="H633" s="15">
        <f t="shared" si="45"/>
        <v>44749</v>
      </c>
      <c r="I633" s="16">
        <f t="shared" si="46"/>
        <v>44749.293321759258</v>
      </c>
      <c r="J633" t="e">
        <f t="shared" si="47"/>
        <v>#N/A</v>
      </c>
      <c r="K633" t="str">
        <f t="shared" si="48"/>
        <v>F129-ws</v>
      </c>
      <c r="L633" s="15">
        <f t="shared" si="49"/>
        <v>44749</v>
      </c>
    </row>
    <row r="634" spans="1:12" x14ac:dyDescent="0.35">
      <c r="A634" s="35" t="s">
        <v>189</v>
      </c>
      <c r="B634" s="35" t="s">
        <v>270</v>
      </c>
      <c r="C634" s="36">
        <v>44749</v>
      </c>
      <c r="D634" s="38">
        <v>44749.295104166667</v>
      </c>
      <c r="E634" s="35">
        <v>102</v>
      </c>
      <c r="F634" s="35" t="s">
        <v>271</v>
      </c>
      <c r="G634" t="str">
        <f>VLOOKUP(E634,'Record Types'!$B$8:$C$21,2,1)</f>
        <v>Device Start</v>
      </c>
      <c r="H634" s="15" t="e">
        <f t="shared" si="45"/>
        <v>#N/A</v>
      </c>
      <c r="I634" s="16" t="e">
        <f t="shared" si="46"/>
        <v>#N/A</v>
      </c>
      <c r="J634" t="e">
        <f t="shared" si="47"/>
        <v>#N/A</v>
      </c>
      <c r="K634" t="e">
        <f t="shared" si="48"/>
        <v>#N/A</v>
      </c>
      <c r="L634" s="15">
        <f t="shared" si="49"/>
        <v>44749</v>
      </c>
    </row>
    <row r="635" spans="1:12" x14ac:dyDescent="0.35">
      <c r="A635" s="35" t="s">
        <v>189</v>
      </c>
      <c r="B635" s="35" t="s">
        <v>281</v>
      </c>
      <c r="C635" s="36">
        <v>44749</v>
      </c>
      <c r="D635" s="38">
        <v>44749.294965277775</v>
      </c>
      <c r="E635" s="35">
        <v>123</v>
      </c>
      <c r="F635" s="35" t="s">
        <v>283</v>
      </c>
      <c r="G635" t="str">
        <f>VLOOKUP(E635,'Record Types'!$B$8:$C$21,2,1)</f>
        <v>User Login Start is Good</v>
      </c>
      <c r="H635" s="15">
        <f t="shared" si="45"/>
        <v>44749</v>
      </c>
      <c r="I635" s="16">
        <f t="shared" si="46"/>
        <v>44749.294861111113</v>
      </c>
      <c r="J635">
        <f t="shared" si="47"/>
        <v>113</v>
      </c>
      <c r="K635" t="str">
        <f t="shared" si="48"/>
        <v>CanOnTor/uEmpC,C227-ws</v>
      </c>
      <c r="L635" s="15">
        <f t="shared" si="49"/>
        <v>44749</v>
      </c>
    </row>
    <row r="636" spans="1:12" x14ac:dyDescent="0.35">
      <c r="A636" s="35" t="s">
        <v>189</v>
      </c>
      <c r="B636" s="35" t="s">
        <v>200</v>
      </c>
      <c r="C636" s="36">
        <v>44749</v>
      </c>
      <c r="D636" s="38">
        <v>44749.294918981483</v>
      </c>
      <c r="E636" s="35">
        <v>102</v>
      </c>
      <c r="F636" s="35" t="s">
        <v>201</v>
      </c>
      <c r="G636" t="str">
        <f>VLOOKUP(E636,'Record Types'!$B$8:$C$21,2,1)</f>
        <v>Device Start</v>
      </c>
      <c r="H636" s="15" t="e">
        <f t="shared" si="45"/>
        <v>#N/A</v>
      </c>
      <c r="I636" s="16" t="e">
        <f t="shared" si="46"/>
        <v>#N/A</v>
      </c>
      <c r="J636" t="e">
        <f t="shared" si="47"/>
        <v>#N/A</v>
      </c>
      <c r="K636" t="e">
        <f t="shared" si="48"/>
        <v>#N/A</v>
      </c>
      <c r="L636" s="15" t="e">
        <f t="shared" si="49"/>
        <v>#N/A</v>
      </c>
    </row>
    <row r="637" spans="1:12" x14ac:dyDescent="0.35">
      <c r="A637" s="35" t="s">
        <v>189</v>
      </c>
      <c r="B637" s="35" t="s">
        <v>281</v>
      </c>
      <c r="C637" s="36">
        <v>44749</v>
      </c>
      <c r="D637" s="38">
        <v>44749.294861111113</v>
      </c>
      <c r="E637" s="35">
        <v>113</v>
      </c>
      <c r="F637" s="35" t="s">
        <v>284</v>
      </c>
      <c r="G637" t="str">
        <f>VLOOKUP(E637,'Record Types'!$B$8:$C$21,2,1)</f>
        <v>User Login Start</v>
      </c>
      <c r="H637" s="15">
        <f t="shared" si="45"/>
        <v>44749</v>
      </c>
      <c r="I637" s="16">
        <f t="shared" si="46"/>
        <v>44749.293981481482</v>
      </c>
      <c r="J637">
        <f t="shared" si="47"/>
        <v>112</v>
      </c>
      <c r="K637" t="str">
        <f t="shared" si="48"/>
        <v>C227-ws</v>
      </c>
      <c r="L637" s="15">
        <f t="shared" si="49"/>
        <v>44749</v>
      </c>
    </row>
    <row r="638" spans="1:12" x14ac:dyDescent="0.35">
      <c r="A638" s="35" t="s">
        <v>189</v>
      </c>
      <c r="B638" s="35" t="s">
        <v>281</v>
      </c>
      <c r="C638" s="36">
        <v>44749</v>
      </c>
      <c r="D638" s="38">
        <v>44749.293981481482</v>
      </c>
      <c r="E638" s="35">
        <v>112</v>
      </c>
      <c r="F638" s="35" t="s">
        <v>282</v>
      </c>
      <c r="G638" t="str">
        <f>VLOOKUP(E638,'Record Types'!$B$8:$C$21,2,1)</f>
        <v>Device Connect Network</v>
      </c>
      <c r="H638" s="15">
        <f t="shared" si="45"/>
        <v>44749</v>
      </c>
      <c r="I638" s="16">
        <f t="shared" si="46"/>
        <v>44749.293877314813</v>
      </c>
      <c r="J638">
        <f t="shared" si="47"/>
        <v>106</v>
      </c>
      <c r="K638" t="str">
        <f t="shared" si="48"/>
        <v>C227-ws</v>
      </c>
      <c r="L638" s="15">
        <f t="shared" si="49"/>
        <v>44749</v>
      </c>
    </row>
    <row r="639" spans="1:12" x14ac:dyDescent="0.35">
      <c r="A639" s="35" t="s">
        <v>189</v>
      </c>
      <c r="B639" s="35" t="s">
        <v>281</v>
      </c>
      <c r="C639" s="36">
        <v>44749</v>
      </c>
      <c r="D639" s="38">
        <v>44749.293877314813</v>
      </c>
      <c r="E639" s="35">
        <v>106</v>
      </c>
      <c r="F639" s="35" t="s">
        <v>282</v>
      </c>
      <c r="G639" t="str">
        <f>VLOOKUP(E639,'Record Types'!$B$8:$C$21,2,1)</f>
        <v>Device Start is Good</v>
      </c>
      <c r="H639" s="15">
        <f t="shared" si="45"/>
        <v>44749</v>
      </c>
      <c r="I639" s="16">
        <f t="shared" si="46"/>
        <v>44749.293333333335</v>
      </c>
      <c r="J639">
        <f t="shared" si="47"/>
        <v>102</v>
      </c>
      <c r="K639" t="str">
        <f t="shared" si="48"/>
        <v>C227-ws</v>
      </c>
      <c r="L639" s="15">
        <f t="shared" si="49"/>
        <v>44749</v>
      </c>
    </row>
    <row r="640" spans="1:12" x14ac:dyDescent="0.35">
      <c r="A640" s="35" t="s">
        <v>176</v>
      </c>
      <c r="B640" s="35" t="s">
        <v>248</v>
      </c>
      <c r="C640" s="36">
        <v>44749</v>
      </c>
      <c r="D640" s="38">
        <v>44749.293773148151</v>
      </c>
      <c r="E640" s="35">
        <v>112</v>
      </c>
      <c r="F640" s="35" t="s">
        <v>301</v>
      </c>
      <c r="G640" t="str">
        <f>VLOOKUP(E640,'Record Types'!$B$8:$C$21,2,1)</f>
        <v>Device Connect Network</v>
      </c>
      <c r="H640" s="15" t="e">
        <f t="shared" si="45"/>
        <v>#N/A</v>
      </c>
      <c r="I640" s="16" t="e">
        <f t="shared" si="46"/>
        <v>#N/A</v>
      </c>
      <c r="J640" t="e">
        <f t="shared" si="47"/>
        <v>#N/A</v>
      </c>
      <c r="K640" t="e">
        <f t="shared" si="48"/>
        <v>#N/A</v>
      </c>
      <c r="L640" s="15">
        <f t="shared" si="49"/>
        <v>44749</v>
      </c>
    </row>
    <row r="641" spans="1:12" x14ac:dyDescent="0.35">
      <c r="A641" s="35" t="s">
        <v>176</v>
      </c>
      <c r="B641" s="35" t="s">
        <v>260</v>
      </c>
      <c r="C641" s="36">
        <v>44749</v>
      </c>
      <c r="D641" s="38">
        <v>44749.293645833335</v>
      </c>
      <c r="E641" s="35">
        <v>112</v>
      </c>
      <c r="F641" s="35" t="s">
        <v>302</v>
      </c>
      <c r="G641" t="str">
        <f>VLOOKUP(E641,'Record Types'!$B$8:$C$21,2,1)</f>
        <v>Device Connect Network</v>
      </c>
      <c r="H641" s="15" t="e">
        <f t="shared" si="45"/>
        <v>#N/A</v>
      </c>
      <c r="I641" s="16" t="e">
        <f t="shared" si="46"/>
        <v>#N/A</v>
      </c>
      <c r="J641" t="e">
        <f t="shared" si="47"/>
        <v>#N/A</v>
      </c>
      <c r="K641" t="e">
        <f t="shared" si="48"/>
        <v>#N/A</v>
      </c>
      <c r="L641" s="15">
        <f t="shared" si="49"/>
        <v>44749</v>
      </c>
    </row>
    <row r="642" spans="1:12" x14ac:dyDescent="0.35">
      <c r="A642" s="35" t="s">
        <v>189</v>
      </c>
      <c r="B642" s="35" t="s">
        <v>281</v>
      </c>
      <c r="C642" s="36">
        <v>44749</v>
      </c>
      <c r="D642" s="38">
        <v>44749.293333333335</v>
      </c>
      <c r="E642" s="35">
        <v>102</v>
      </c>
      <c r="F642" s="35" t="s">
        <v>282</v>
      </c>
      <c r="G642" t="str">
        <f>VLOOKUP(E642,'Record Types'!$B$8:$C$21,2,1)</f>
        <v>Device Start</v>
      </c>
      <c r="H642" s="15" t="e">
        <f t="shared" si="45"/>
        <v>#N/A</v>
      </c>
      <c r="I642" s="16" t="e">
        <f t="shared" si="46"/>
        <v>#N/A</v>
      </c>
      <c r="J642" t="e">
        <f t="shared" si="47"/>
        <v>#N/A</v>
      </c>
      <c r="K642" t="e">
        <f t="shared" si="48"/>
        <v>#N/A</v>
      </c>
      <c r="L642" s="15">
        <f t="shared" si="49"/>
        <v>44749</v>
      </c>
    </row>
    <row r="643" spans="1:12" x14ac:dyDescent="0.35">
      <c r="A643" s="35" t="s">
        <v>189</v>
      </c>
      <c r="B643" s="35" t="s">
        <v>277</v>
      </c>
      <c r="C643" s="36">
        <v>44749</v>
      </c>
      <c r="D643" s="38">
        <v>44749.293321759258</v>
      </c>
      <c r="E643" s="35">
        <v>102</v>
      </c>
      <c r="F643" s="35" t="s">
        <v>278</v>
      </c>
      <c r="G643" t="str">
        <f>VLOOKUP(E643,'Record Types'!$B$8:$C$21,2,1)</f>
        <v>Device Start</v>
      </c>
      <c r="H643" s="15" t="e">
        <f t="shared" si="45"/>
        <v>#N/A</v>
      </c>
      <c r="I643" s="16" t="e">
        <f t="shared" si="46"/>
        <v>#N/A</v>
      </c>
      <c r="J643" t="e">
        <f t="shared" si="47"/>
        <v>#N/A</v>
      </c>
      <c r="K643" t="e">
        <f t="shared" si="48"/>
        <v>#N/A</v>
      </c>
      <c r="L643" s="15">
        <f t="shared" si="49"/>
        <v>44749</v>
      </c>
    </row>
    <row r="644" spans="1:12" x14ac:dyDescent="0.35">
      <c r="A644" s="35" t="s">
        <v>189</v>
      </c>
      <c r="B644" s="35" t="s">
        <v>251</v>
      </c>
      <c r="C644" s="36">
        <v>44749</v>
      </c>
      <c r="D644" s="38">
        <v>44749.292395833334</v>
      </c>
      <c r="E644" s="35">
        <v>123</v>
      </c>
      <c r="F644" s="35" t="s">
        <v>256</v>
      </c>
      <c r="G644" t="str">
        <f>VLOOKUP(E644,'Record Types'!$B$8:$C$21,2,1)</f>
        <v>User Login Start is Good</v>
      </c>
      <c r="H644" s="15">
        <f t="shared" si="45"/>
        <v>44749</v>
      </c>
      <c r="I644" s="16">
        <f t="shared" si="46"/>
        <v>44749.292337962965</v>
      </c>
      <c r="J644">
        <f t="shared" si="47"/>
        <v>113</v>
      </c>
      <c r="K644" t="str">
        <f t="shared" si="48"/>
        <v>CanOnTor/cEmpZ,Q216-ws</v>
      </c>
      <c r="L644" s="15">
        <f t="shared" si="49"/>
        <v>44749</v>
      </c>
    </row>
    <row r="645" spans="1:12" x14ac:dyDescent="0.35">
      <c r="A645" s="35" t="s">
        <v>189</v>
      </c>
      <c r="B645" s="35" t="s">
        <v>251</v>
      </c>
      <c r="C645" s="36">
        <v>44749</v>
      </c>
      <c r="D645" s="38">
        <v>44749.292337962965</v>
      </c>
      <c r="E645" s="35">
        <v>113</v>
      </c>
      <c r="F645" s="35" t="s">
        <v>258</v>
      </c>
      <c r="G645" t="str">
        <f>VLOOKUP(E645,'Record Types'!$B$8:$C$21,2,1)</f>
        <v>User Login Start</v>
      </c>
      <c r="H645" s="15">
        <f t="shared" si="45"/>
        <v>44749</v>
      </c>
      <c r="I645" s="16">
        <f t="shared" si="46"/>
        <v>44749.291828703703</v>
      </c>
      <c r="J645">
        <f t="shared" si="47"/>
        <v>112</v>
      </c>
      <c r="K645" t="str">
        <f t="shared" si="48"/>
        <v>Q216-ws</v>
      </c>
      <c r="L645" s="15">
        <f t="shared" si="49"/>
        <v>44749</v>
      </c>
    </row>
    <row r="646" spans="1:12" x14ac:dyDescent="0.35">
      <c r="A646" s="35" t="s">
        <v>189</v>
      </c>
      <c r="B646" s="35" t="s">
        <v>251</v>
      </c>
      <c r="C646" s="36">
        <v>44749</v>
      </c>
      <c r="D646" s="38">
        <v>44749.291828703703</v>
      </c>
      <c r="E646" s="35">
        <v>112</v>
      </c>
      <c r="F646" s="35" t="s">
        <v>252</v>
      </c>
      <c r="G646" t="str">
        <f>VLOOKUP(E646,'Record Types'!$B$8:$C$21,2,1)</f>
        <v>Device Connect Network</v>
      </c>
      <c r="H646" s="15">
        <f t="shared" si="45"/>
        <v>44749</v>
      </c>
      <c r="I646" s="16">
        <f t="shared" si="46"/>
        <v>44749.291724537034</v>
      </c>
      <c r="J646">
        <f t="shared" si="47"/>
        <v>106</v>
      </c>
      <c r="K646" t="str">
        <f t="shared" si="48"/>
        <v>Q216-ws</v>
      </c>
      <c r="L646" s="15">
        <f t="shared" si="49"/>
        <v>44749</v>
      </c>
    </row>
    <row r="647" spans="1:12" x14ac:dyDescent="0.35">
      <c r="A647" s="35" t="s">
        <v>189</v>
      </c>
      <c r="B647" s="35" t="s">
        <v>251</v>
      </c>
      <c r="C647" s="36">
        <v>44749</v>
      </c>
      <c r="D647" s="38">
        <v>44749.291724537034</v>
      </c>
      <c r="E647" s="35">
        <v>106</v>
      </c>
      <c r="F647" s="35" t="s">
        <v>252</v>
      </c>
      <c r="G647" t="str">
        <f>VLOOKUP(E647,'Record Types'!$B$8:$C$21,2,1)</f>
        <v>Device Start is Good</v>
      </c>
      <c r="H647" s="15">
        <f t="shared" si="45"/>
        <v>44749</v>
      </c>
      <c r="I647" s="16">
        <f t="shared" si="46"/>
        <v>44749.289849537039</v>
      </c>
      <c r="J647">
        <f t="shared" si="47"/>
        <v>102</v>
      </c>
      <c r="K647" t="str">
        <f t="shared" si="48"/>
        <v>Q216-ws</v>
      </c>
      <c r="L647" s="15">
        <f t="shared" si="49"/>
        <v>44749</v>
      </c>
    </row>
    <row r="648" spans="1:12" x14ac:dyDescent="0.35">
      <c r="A648" s="35" t="s">
        <v>189</v>
      </c>
      <c r="B648" s="35" t="s">
        <v>250</v>
      </c>
      <c r="C648" s="36">
        <v>44749</v>
      </c>
      <c r="D648" s="38">
        <v>44749.290648148148</v>
      </c>
      <c r="E648" s="35">
        <v>112</v>
      </c>
      <c r="F648" s="35" t="s">
        <v>303</v>
      </c>
      <c r="G648" t="str">
        <f>VLOOKUP(E648,'Record Types'!$B$8:$C$21,2,1)</f>
        <v>Device Connect Network</v>
      </c>
      <c r="H648" s="15" t="e">
        <f t="shared" si="45"/>
        <v>#N/A</v>
      </c>
      <c r="I648" s="16" t="e">
        <f t="shared" si="46"/>
        <v>#N/A</v>
      </c>
      <c r="J648" t="e">
        <f t="shared" si="47"/>
        <v>#N/A</v>
      </c>
      <c r="K648" t="e">
        <f t="shared" si="48"/>
        <v>#N/A</v>
      </c>
      <c r="L648" s="15">
        <f t="shared" si="49"/>
        <v>44749</v>
      </c>
    </row>
    <row r="649" spans="1:12" x14ac:dyDescent="0.35">
      <c r="A649" s="35" t="s">
        <v>189</v>
      </c>
      <c r="B649" s="35" t="s">
        <v>251</v>
      </c>
      <c r="C649" s="36">
        <v>44749</v>
      </c>
      <c r="D649" s="38">
        <v>44749.289849537039</v>
      </c>
      <c r="E649" s="35">
        <v>102</v>
      </c>
      <c r="F649" s="35" t="s">
        <v>252</v>
      </c>
      <c r="G649" t="str">
        <f>VLOOKUP(E649,'Record Types'!$B$8:$C$21,2,1)</f>
        <v>Device Start</v>
      </c>
      <c r="H649" s="15">
        <f t="shared" si="45"/>
        <v>44749</v>
      </c>
      <c r="I649" s="16">
        <f t="shared" si="46"/>
        <v>44749.289224537039</v>
      </c>
      <c r="J649">
        <f t="shared" si="47"/>
        <v>107</v>
      </c>
      <c r="K649" t="str">
        <f t="shared" si="48"/>
        <v>Q216-ws</v>
      </c>
      <c r="L649" s="15">
        <f t="shared" si="49"/>
        <v>44749</v>
      </c>
    </row>
    <row r="650" spans="1:12" x14ac:dyDescent="0.35">
      <c r="A650" s="35" t="s">
        <v>189</v>
      </c>
      <c r="B650" s="35" t="s">
        <v>251</v>
      </c>
      <c r="C650" s="36">
        <v>44749</v>
      </c>
      <c r="D650" s="38">
        <v>44749.289224537039</v>
      </c>
      <c r="E650" s="35">
        <v>107</v>
      </c>
      <c r="F650" s="35" t="s">
        <v>252</v>
      </c>
      <c r="G650" t="str">
        <f>VLOOKUP(E650,'Record Types'!$B$8:$C$21,2,1)</f>
        <v>Device Start Fail</v>
      </c>
      <c r="H650" s="15">
        <f t="shared" si="45"/>
        <v>44749</v>
      </c>
      <c r="I650" s="16">
        <f t="shared" si="46"/>
        <v>44749.286087962966</v>
      </c>
      <c r="J650">
        <f t="shared" si="47"/>
        <v>102</v>
      </c>
      <c r="K650" t="str">
        <f t="shared" si="48"/>
        <v>Q216-ws</v>
      </c>
      <c r="L650" s="15">
        <f t="shared" si="49"/>
        <v>44749</v>
      </c>
    </row>
    <row r="651" spans="1:12" x14ac:dyDescent="0.35">
      <c r="A651" s="35" t="s">
        <v>176</v>
      </c>
      <c r="B651" s="35" t="s">
        <v>287</v>
      </c>
      <c r="C651" s="36">
        <v>44749</v>
      </c>
      <c r="D651" s="38">
        <v>44749.288726851853</v>
      </c>
      <c r="E651" s="35">
        <v>112</v>
      </c>
      <c r="F651" s="35" t="s">
        <v>304</v>
      </c>
      <c r="G651" t="str">
        <f>VLOOKUP(E651,'Record Types'!$B$8:$C$21,2,1)</f>
        <v>Device Connect Network</v>
      </c>
      <c r="H651" s="15" t="e">
        <f t="shared" si="45"/>
        <v>#N/A</v>
      </c>
      <c r="I651" s="16" t="e">
        <f t="shared" si="46"/>
        <v>#N/A</v>
      </c>
      <c r="J651" t="e">
        <f t="shared" si="47"/>
        <v>#N/A</v>
      </c>
      <c r="K651" t="e">
        <f t="shared" si="48"/>
        <v>#N/A</v>
      </c>
      <c r="L651" s="15">
        <f t="shared" si="49"/>
        <v>44749</v>
      </c>
    </row>
    <row r="652" spans="1:12" x14ac:dyDescent="0.35">
      <c r="A652" s="35" t="s">
        <v>189</v>
      </c>
      <c r="B652" s="35" t="s">
        <v>255</v>
      </c>
      <c r="C652" s="36">
        <v>44749</v>
      </c>
      <c r="D652" s="38">
        <v>44749.288553240738</v>
      </c>
      <c r="E652" s="35">
        <v>123</v>
      </c>
      <c r="F652" s="35" t="s">
        <v>256</v>
      </c>
      <c r="G652" t="str">
        <f>VLOOKUP(E652,'Record Types'!$B$8:$C$21,2,1)</f>
        <v>User Login Start is Good</v>
      </c>
      <c r="H652" s="15">
        <f t="shared" ref="H652:H715" si="50">VLOOKUP(B652,B653:C664,2,FALSE)</f>
        <v>44749</v>
      </c>
      <c r="I652" s="16">
        <f t="shared" ref="I652:I715" si="51">VLOOKUP(B652,B653:D664,3,FALSE)</f>
        <v>44749.288518518515</v>
      </c>
      <c r="J652">
        <f t="shared" ref="J652:J715" si="52">VLOOKUP(B652,B653:E661,4,FALSE)</f>
        <v>113</v>
      </c>
      <c r="K652" t="str">
        <f t="shared" ref="K652:K715" si="53">VLOOKUP(B652,B653:F664,5,FALSE)</f>
        <v>CanOnTor/cEmpZ</v>
      </c>
      <c r="L652" s="15">
        <f t="shared" ref="L652:L715" si="54">VLOOKUP(B652,B653:C662,2,TRUE)</f>
        <v>44749</v>
      </c>
    </row>
    <row r="653" spans="1:12" x14ac:dyDescent="0.35">
      <c r="A653" s="35" t="s">
        <v>189</v>
      </c>
      <c r="B653" s="35" t="s">
        <v>255</v>
      </c>
      <c r="C653" s="36">
        <v>44749</v>
      </c>
      <c r="D653" s="38">
        <v>44749.288518518515</v>
      </c>
      <c r="E653" s="35">
        <v>113</v>
      </c>
      <c r="F653" s="35" t="s">
        <v>256</v>
      </c>
      <c r="G653" t="str">
        <f>VLOOKUP(E653,'Record Types'!$B$8:$C$21,2,1)</f>
        <v>User Login Start</v>
      </c>
      <c r="H653" s="15">
        <f t="shared" si="50"/>
        <v>44749</v>
      </c>
      <c r="I653" s="16">
        <f t="shared" si="51"/>
        <v>44749.286909722221</v>
      </c>
      <c r="J653">
        <f t="shared" si="52"/>
        <v>135</v>
      </c>
      <c r="K653" t="str">
        <f t="shared" si="53"/>
        <v>CanOnTor/cEmpZ</v>
      </c>
      <c r="L653" s="15">
        <f t="shared" si="54"/>
        <v>44749</v>
      </c>
    </row>
    <row r="654" spans="1:12" x14ac:dyDescent="0.35">
      <c r="A654" s="35" t="s">
        <v>189</v>
      </c>
      <c r="B654" s="35" t="s">
        <v>255</v>
      </c>
      <c r="C654" s="36">
        <v>44749</v>
      </c>
      <c r="D654" s="38">
        <v>44749.286909722221</v>
      </c>
      <c r="E654" s="35">
        <v>135</v>
      </c>
      <c r="F654" s="35" t="s">
        <v>256</v>
      </c>
      <c r="G654" t="str">
        <f>VLOOKUP(E654,'Record Types'!$B$8:$C$21,2,1)</f>
        <v>User Login Start Fail</v>
      </c>
      <c r="H654" s="15">
        <f t="shared" si="50"/>
        <v>44749</v>
      </c>
      <c r="I654" s="16">
        <f t="shared" si="51"/>
        <v>44749.286874999998</v>
      </c>
      <c r="J654">
        <f t="shared" si="52"/>
        <v>113</v>
      </c>
      <c r="K654" t="str">
        <f t="shared" si="53"/>
        <v>CanOnTor/cEmpZ</v>
      </c>
      <c r="L654" s="15">
        <f t="shared" si="54"/>
        <v>44749</v>
      </c>
    </row>
    <row r="655" spans="1:12" x14ac:dyDescent="0.35">
      <c r="A655" s="35" t="s">
        <v>189</v>
      </c>
      <c r="B655" s="35" t="s">
        <v>255</v>
      </c>
      <c r="C655" s="36">
        <v>44749</v>
      </c>
      <c r="D655" s="38">
        <v>44749.286874999998</v>
      </c>
      <c r="E655" s="35">
        <v>113</v>
      </c>
      <c r="F655" s="35" t="s">
        <v>256</v>
      </c>
      <c r="G655" t="str">
        <f>VLOOKUP(E655,'Record Types'!$B$8:$C$21,2,1)</f>
        <v>User Login Start</v>
      </c>
      <c r="H655" s="15">
        <f t="shared" si="50"/>
        <v>44749</v>
      </c>
      <c r="I655" s="16">
        <f t="shared" si="51"/>
        <v>44749.281226851854</v>
      </c>
      <c r="J655">
        <f t="shared" si="52"/>
        <v>112</v>
      </c>
      <c r="K655" t="str">
        <f t="shared" si="53"/>
        <v>,CanOnTor/cEmpZ</v>
      </c>
      <c r="L655" s="15" t="e">
        <f t="shared" si="54"/>
        <v>#N/A</v>
      </c>
    </row>
    <row r="656" spans="1:12" x14ac:dyDescent="0.35">
      <c r="A656" s="35" t="s">
        <v>189</v>
      </c>
      <c r="B656" s="35" t="s">
        <v>251</v>
      </c>
      <c r="C656" s="36">
        <v>44749</v>
      </c>
      <c r="D656" s="38">
        <v>44749.286087962966</v>
      </c>
      <c r="E656" s="35">
        <v>102</v>
      </c>
      <c r="F656" s="35" t="s">
        <v>252</v>
      </c>
      <c r="G656" t="str">
        <f>VLOOKUP(E656,'Record Types'!$B$8:$C$21,2,1)</f>
        <v>Device Start</v>
      </c>
      <c r="H656" s="15" t="e">
        <f t="shared" si="50"/>
        <v>#N/A</v>
      </c>
      <c r="I656" s="16" t="e">
        <f t="shared" si="51"/>
        <v>#N/A</v>
      </c>
      <c r="J656" t="e">
        <f t="shared" si="52"/>
        <v>#N/A</v>
      </c>
      <c r="K656" t="e">
        <f t="shared" si="53"/>
        <v>#N/A</v>
      </c>
      <c r="L656" s="15">
        <f t="shared" si="54"/>
        <v>44749</v>
      </c>
    </row>
    <row r="657" spans="1:12" x14ac:dyDescent="0.35">
      <c r="A657" s="35" t="s">
        <v>176</v>
      </c>
      <c r="B657" s="35" t="s">
        <v>285</v>
      </c>
      <c r="C657" s="36">
        <v>44749</v>
      </c>
      <c r="D657" s="38">
        <v>44749.281307870369</v>
      </c>
      <c r="E657" s="35">
        <v>123</v>
      </c>
      <c r="F657" s="35" t="s">
        <v>286</v>
      </c>
      <c r="G657" t="str">
        <f>VLOOKUP(E657,'Record Types'!$B$8:$C$21,2,1)</f>
        <v>User Login Start is Good</v>
      </c>
      <c r="H657" s="15">
        <f t="shared" si="50"/>
        <v>44749</v>
      </c>
      <c r="I657" s="16">
        <f t="shared" si="51"/>
        <v>44749.28125</v>
      </c>
      <c r="J657">
        <f t="shared" si="52"/>
        <v>113</v>
      </c>
      <c r="K657" t="str">
        <f t="shared" si="53"/>
        <v>CanOnWat/vEmpQ</v>
      </c>
      <c r="L657" s="15">
        <f t="shared" si="54"/>
        <v>44749</v>
      </c>
    </row>
    <row r="658" spans="1:12" x14ac:dyDescent="0.35">
      <c r="A658" s="35" t="s">
        <v>176</v>
      </c>
      <c r="B658" s="35" t="s">
        <v>285</v>
      </c>
      <c r="C658" s="36">
        <v>44749</v>
      </c>
      <c r="D658" s="38">
        <v>44749.28125</v>
      </c>
      <c r="E658" s="35">
        <v>113</v>
      </c>
      <c r="F658" s="35" t="s">
        <v>286</v>
      </c>
      <c r="G658" t="str">
        <f>VLOOKUP(E658,'Record Types'!$B$8:$C$21,2,1)</f>
        <v>User Login Start</v>
      </c>
      <c r="H658" s="15" t="e">
        <f t="shared" si="50"/>
        <v>#N/A</v>
      </c>
      <c r="I658" s="16" t="e">
        <f t="shared" si="51"/>
        <v>#N/A</v>
      </c>
      <c r="J658" t="e">
        <f t="shared" si="52"/>
        <v>#N/A</v>
      </c>
      <c r="K658" t="e">
        <f t="shared" si="53"/>
        <v>#N/A</v>
      </c>
      <c r="L658" s="15">
        <f t="shared" si="54"/>
        <v>44749</v>
      </c>
    </row>
    <row r="659" spans="1:12" x14ac:dyDescent="0.35">
      <c r="A659" s="35" t="s">
        <v>189</v>
      </c>
      <c r="B659" s="35" t="s">
        <v>255</v>
      </c>
      <c r="C659" s="36">
        <v>44749</v>
      </c>
      <c r="D659" s="38">
        <v>44749.281226851854</v>
      </c>
      <c r="E659" s="35">
        <v>112</v>
      </c>
      <c r="F659" s="35" t="s">
        <v>305</v>
      </c>
      <c r="G659" t="str">
        <f>VLOOKUP(E659,'Record Types'!$B$8:$C$21,2,1)</f>
        <v>Device Connect Network</v>
      </c>
      <c r="H659" s="15" t="e">
        <f t="shared" si="50"/>
        <v>#N/A</v>
      </c>
      <c r="I659" s="16" t="e">
        <f t="shared" si="51"/>
        <v>#N/A</v>
      </c>
      <c r="J659" t="e">
        <f t="shared" si="52"/>
        <v>#N/A</v>
      </c>
      <c r="K659" t="e">
        <f t="shared" si="53"/>
        <v>#N/A</v>
      </c>
      <c r="L659" s="15" t="e">
        <f t="shared" si="54"/>
        <v>#N/A</v>
      </c>
    </row>
    <row r="660" spans="1:12" x14ac:dyDescent="0.35">
      <c r="A660" s="35" t="s">
        <v>189</v>
      </c>
      <c r="B660" s="35" t="s">
        <v>292</v>
      </c>
      <c r="C660" s="36">
        <v>44749</v>
      </c>
      <c r="D660" s="38">
        <v>44749.275601851848</v>
      </c>
      <c r="E660" s="35">
        <v>123</v>
      </c>
      <c r="F660" s="35" t="s">
        <v>293</v>
      </c>
      <c r="G660" t="str">
        <f>VLOOKUP(E660,'Record Types'!$B$8:$C$21,2,1)</f>
        <v>User Login Start is Good</v>
      </c>
      <c r="H660" s="15">
        <f t="shared" si="50"/>
        <v>44749</v>
      </c>
      <c r="I660" s="16">
        <f t="shared" si="51"/>
        <v>44749.275578703702</v>
      </c>
      <c r="J660">
        <f t="shared" si="52"/>
        <v>113</v>
      </c>
      <c r="K660" t="str">
        <f t="shared" si="53"/>
        <v>CanOnTor/nEmpY</v>
      </c>
      <c r="L660" s="15">
        <f t="shared" si="54"/>
        <v>44749</v>
      </c>
    </row>
    <row r="661" spans="1:12" x14ac:dyDescent="0.35">
      <c r="A661" s="35" t="s">
        <v>189</v>
      </c>
      <c r="B661" s="35" t="s">
        <v>292</v>
      </c>
      <c r="C661" s="36">
        <v>44749</v>
      </c>
      <c r="D661" s="38">
        <v>44749.275578703702</v>
      </c>
      <c r="E661" s="35">
        <v>113</v>
      </c>
      <c r="F661" s="35" t="s">
        <v>293</v>
      </c>
      <c r="G661" t="str">
        <f>VLOOKUP(E661,'Record Types'!$B$8:$C$21,2,1)</f>
        <v>User Login Start</v>
      </c>
      <c r="H661" s="15">
        <f t="shared" si="50"/>
        <v>44749</v>
      </c>
      <c r="I661" s="16">
        <f t="shared" si="51"/>
        <v>44749.274178240739</v>
      </c>
      <c r="J661">
        <f t="shared" si="52"/>
        <v>135</v>
      </c>
      <c r="K661" t="str">
        <f t="shared" si="53"/>
        <v>CanOnTor/nEmpY</v>
      </c>
      <c r="L661" s="15" t="e">
        <f t="shared" si="54"/>
        <v>#N/A</v>
      </c>
    </row>
    <row r="662" spans="1:12" x14ac:dyDescent="0.35">
      <c r="A662" s="35" t="s">
        <v>176</v>
      </c>
      <c r="B662" s="35" t="s">
        <v>289</v>
      </c>
      <c r="C662" s="36">
        <v>44749</v>
      </c>
      <c r="D662" s="38">
        <v>44749.27542824074</v>
      </c>
      <c r="E662" s="35">
        <v>123</v>
      </c>
      <c r="F662" s="35" t="s">
        <v>286</v>
      </c>
      <c r="G662" t="str">
        <f>VLOOKUP(E662,'Record Types'!$B$8:$C$21,2,1)</f>
        <v>User Login Start is Good</v>
      </c>
      <c r="H662" s="15">
        <f t="shared" si="50"/>
        <v>44749</v>
      </c>
      <c r="I662" s="16">
        <f t="shared" si="51"/>
        <v>44749.275266203702</v>
      </c>
      <c r="J662">
        <f t="shared" si="52"/>
        <v>113</v>
      </c>
      <c r="K662" t="str">
        <f t="shared" si="53"/>
        <v>CanOnWat/vEmpQ,S141-ws</v>
      </c>
      <c r="L662" s="15">
        <f t="shared" si="54"/>
        <v>44749</v>
      </c>
    </row>
    <row r="663" spans="1:12" x14ac:dyDescent="0.35">
      <c r="A663" s="35" t="s">
        <v>176</v>
      </c>
      <c r="B663" s="35" t="s">
        <v>289</v>
      </c>
      <c r="C663" s="36">
        <v>44749</v>
      </c>
      <c r="D663" s="38">
        <v>44749.275266203702</v>
      </c>
      <c r="E663" s="35">
        <v>113</v>
      </c>
      <c r="F663" s="35" t="s">
        <v>291</v>
      </c>
      <c r="G663" t="str">
        <f>VLOOKUP(E663,'Record Types'!$B$8:$C$21,2,1)</f>
        <v>User Login Start</v>
      </c>
      <c r="H663" s="15">
        <f t="shared" si="50"/>
        <v>44749</v>
      </c>
      <c r="I663" s="16">
        <f t="shared" si="51"/>
        <v>44749.274247685185</v>
      </c>
      <c r="J663">
        <f t="shared" si="52"/>
        <v>112</v>
      </c>
      <c r="K663" t="str">
        <f t="shared" si="53"/>
        <v>S141-ws</v>
      </c>
      <c r="L663" s="15">
        <f t="shared" si="54"/>
        <v>44749</v>
      </c>
    </row>
    <row r="664" spans="1:12" x14ac:dyDescent="0.35">
      <c r="A664" s="35" t="s">
        <v>189</v>
      </c>
      <c r="B664" s="35" t="s">
        <v>294</v>
      </c>
      <c r="C664" s="36">
        <v>44749</v>
      </c>
      <c r="D664" s="38">
        <v>44749.274675925924</v>
      </c>
      <c r="E664" s="35">
        <v>123</v>
      </c>
      <c r="F664" s="35" t="s">
        <v>293</v>
      </c>
      <c r="G664" t="str">
        <f>VLOOKUP(E664,'Record Types'!$B$8:$C$21,2,1)</f>
        <v>User Login Start is Good</v>
      </c>
      <c r="H664" s="15">
        <f t="shared" si="50"/>
        <v>44749</v>
      </c>
      <c r="I664" s="16">
        <f t="shared" si="51"/>
        <v>44749.274583333332</v>
      </c>
      <c r="J664">
        <f t="shared" si="52"/>
        <v>113</v>
      </c>
      <c r="K664" t="str">
        <f t="shared" si="53"/>
        <v>CanOnTor/nEmpY,S101-ws</v>
      </c>
      <c r="L664" s="15">
        <f t="shared" si="54"/>
        <v>44749</v>
      </c>
    </row>
    <row r="665" spans="1:12" x14ac:dyDescent="0.35">
      <c r="A665" s="35" t="s">
        <v>189</v>
      </c>
      <c r="B665" s="35" t="s">
        <v>294</v>
      </c>
      <c r="C665" s="36">
        <v>44749</v>
      </c>
      <c r="D665" s="38">
        <v>44749.274583333332</v>
      </c>
      <c r="E665" s="35">
        <v>113</v>
      </c>
      <c r="F665" s="35" t="s">
        <v>296</v>
      </c>
      <c r="G665" t="str">
        <f>VLOOKUP(E665,'Record Types'!$B$8:$C$21,2,1)</f>
        <v>User Login Start</v>
      </c>
      <c r="H665" s="15">
        <f t="shared" si="50"/>
        <v>44749</v>
      </c>
      <c r="I665" s="16">
        <f t="shared" si="51"/>
        <v>44749.274074074077</v>
      </c>
      <c r="J665">
        <f t="shared" si="52"/>
        <v>112</v>
      </c>
      <c r="K665" t="str">
        <f t="shared" si="53"/>
        <v>S101-ws</v>
      </c>
      <c r="L665" s="15" t="e">
        <f t="shared" si="54"/>
        <v>#N/A</v>
      </c>
    </row>
    <row r="666" spans="1:12" x14ac:dyDescent="0.35">
      <c r="A666" s="35" t="s">
        <v>176</v>
      </c>
      <c r="B666" s="35" t="s">
        <v>289</v>
      </c>
      <c r="C666" s="36">
        <v>44749</v>
      </c>
      <c r="D666" s="38">
        <v>44749.274247685185</v>
      </c>
      <c r="E666" s="35">
        <v>112</v>
      </c>
      <c r="F666" s="35" t="s">
        <v>290</v>
      </c>
      <c r="G666" t="str">
        <f>VLOOKUP(E666,'Record Types'!$B$8:$C$21,2,1)</f>
        <v>Device Connect Network</v>
      </c>
      <c r="H666" s="15">
        <f t="shared" si="50"/>
        <v>44749</v>
      </c>
      <c r="I666" s="16">
        <f t="shared" si="51"/>
        <v>44749.274143518516</v>
      </c>
      <c r="J666">
        <f t="shared" si="52"/>
        <v>106</v>
      </c>
      <c r="K666" t="str">
        <f t="shared" si="53"/>
        <v>S141-ws</v>
      </c>
      <c r="L666" s="15">
        <f t="shared" si="54"/>
        <v>44719</v>
      </c>
    </row>
    <row r="667" spans="1:12" x14ac:dyDescent="0.35">
      <c r="A667" s="35" t="s">
        <v>189</v>
      </c>
      <c r="B667" s="35" t="s">
        <v>292</v>
      </c>
      <c r="C667" s="36">
        <v>44749</v>
      </c>
      <c r="D667" s="38">
        <v>44749.274178240739</v>
      </c>
      <c r="E667" s="35">
        <v>135</v>
      </c>
      <c r="F667" s="35" t="s">
        <v>293</v>
      </c>
      <c r="G667" t="str">
        <f>VLOOKUP(E667,'Record Types'!$B$8:$C$21,2,1)</f>
        <v>User Login Start Fail</v>
      </c>
      <c r="H667" s="15">
        <f t="shared" si="50"/>
        <v>44749</v>
      </c>
      <c r="I667" s="16">
        <f t="shared" si="51"/>
        <v>44749.274039351854</v>
      </c>
      <c r="J667">
        <f t="shared" si="52"/>
        <v>113</v>
      </c>
      <c r="K667" t="str">
        <f t="shared" si="53"/>
        <v>CanOnTor/nEmpY</v>
      </c>
      <c r="L667" s="15">
        <f t="shared" si="54"/>
        <v>44749</v>
      </c>
    </row>
    <row r="668" spans="1:12" x14ac:dyDescent="0.35">
      <c r="A668" s="35" t="s">
        <v>176</v>
      </c>
      <c r="B668" s="35" t="s">
        <v>289</v>
      </c>
      <c r="C668" s="36">
        <v>44749</v>
      </c>
      <c r="D668" s="38">
        <v>44749.274143518516</v>
      </c>
      <c r="E668" s="35">
        <v>106</v>
      </c>
      <c r="F668" s="35" t="s">
        <v>290</v>
      </c>
      <c r="G668" t="str">
        <f>VLOOKUP(E668,'Record Types'!$B$8:$C$21,2,1)</f>
        <v>Device Start is Good</v>
      </c>
      <c r="H668" s="15">
        <f t="shared" si="50"/>
        <v>44749</v>
      </c>
      <c r="I668" s="16">
        <f t="shared" si="51"/>
        <v>44749.273553240739</v>
      </c>
      <c r="J668">
        <f t="shared" si="52"/>
        <v>102</v>
      </c>
      <c r="K668" t="str">
        <f t="shared" si="53"/>
        <v>S141-ws</v>
      </c>
      <c r="L668" s="15">
        <f t="shared" si="54"/>
        <v>44719</v>
      </c>
    </row>
    <row r="669" spans="1:12" x14ac:dyDescent="0.35">
      <c r="A669" s="35" t="s">
        <v>189</v>
      </c>
      <c r="B669" s="35" t="s">
        <v>294</v>
      </c>
      <c r="C669" s="36">
        <v>44749</v>
      </c>
      <c r="D669" s="38">
        <v>44749.274074074077</v>
      </c>
      <c r="E669" s="35">
        <v>112</v>
      </c>
      <c r="F669" s="35" t="s">
        <v>295</v>
      </c>
      <c r="G669" t="str">
        <f>VLOOKUP(E669,'Record Types'!$B$8:$C$21,2,1)</f>
        <v>Device Connect Network</v>
      </c>
      <c r="H669" s="15">
        <f t="shared" si="50"/>
        <v>44749</v>
      </c>
      <c r="I669" s="16">
        <f t="shared" si="51"/>
        <v>44749.273969907408</v>
      </c>
      <c r="J669">
        <f t="shared" si="52"/>
        <v>106</v>
      </c>
      <c r="K669" t="str">
        <f t="shared" si="53"/>
        <v>S101-ws</v>
      </c>
      <c r="L669" s="15">
        <f t="shared" si="54"/>
        <v>44749</v>
      </c>
    </row>
    <row r="670" spans="1:12" x14ac:dyDescent="0.35">
      <c r="A670" s="35" t="s">
        <v>189</v>
      </c>
      <c r="B670" s="35" t="s">
        <v>292</v>
      </c>
      <c r="C670" s="36">
        <v>44749</v>
      </c>
      <c r="D670" s="38">
        <v>44749.274039351854</v>
      </c>
      <c r="E670" s="35">
        <v>113</v>
      </c>
      <c r="F670" s="35" t="s">
        <v>293</v>
      </c>
      <c r="G670" t="str">
        <f>VLOOKUP(E670,'Record Types'!$B$8:$C$21,2,1)</f>
        <v>User Login Start</v>
      </c>
      <c r="H670" s="15">
        <f t="shared" si="50"/>
        <v>44749</v>
      </c>
      <c r="I670" s="16">
        <f t="shared" si="51"/>
        <v>44749.268414351849</v>
      </c>
      <c r="J670">
        <f t="shared" si="52"/>
        <v>112</v>
      </c>
      <c r="K670" t="str">
        <f t="shared" si="53"/>
        <v>,CanOnTor/nEmpY</v>
      </c>
      <c r="L670" s="15">
        <f t="shared" si="54"/>
        <v>44749</v>
      </c>
    </row>
    <row r="671" spans="1:12" x14ac:dyDescent="0.35">
      <c r="A671" s="35" t="s">
        <v>189</v>
      </c>
      <c r="B671" s="35" t="s">
        <v>294</v>
      </c>
      <c r="C671" s="36">
        <v>44749</v>
      </c>
      <c r="D671" s="38">
        <v>44749.273969907408</v>
      </c>
      <c r="E671" s="35">
        <v>106</v>
      </c>
      <c r="F671" s="35" t="s">
        <v>295</v>
      </c>
      <c r="G671" t="str">
        <f>VLOOKUP(E671,'Record Types'!$B$8:$C$21,2,1)</f>
        <v>Device Start is Good</v>
      </c>
      <c r="H671" s="15">
        <f t="shared" si="50"/>
        <v>44749</v>
      </c>
      <c r="I671" s="16">
        <f t="shared" si="51"/>
        <v>44749.273009259261</v>
      </c>
      <c r="J671">
        <f t="shared" si="52"/>
        <v>102</v>
      </c>
      <c r="K671" t="str">
        <f t="shared" si="53"/>
        <v>S101-ws</v>
      </c>
      <c r="L671" s="15">
        <f t="shared" si="54"/>
        <v>44749</v>
      </c>
    </row>
    <row r="672" spans="1:12" x14ac:dyDescent="0.35">
      <c r="A672" s="35" t="s">
        <v>176</v>
      </c>
      <c r="B672" s="35" t="s">
        <v>289</v>
      </c>
      <c r="C672" s="36">
        <v>44749</v>
      </c>
      <c r="D672" s="38">
        <v>44749.273553240739</v>
      </c>
      <c r="E672" s="35">
        <v>102</v>
      </c>
      <c r="F672" s="35" t="s">
        <v>290</v>
      </c>
      <c r="G672" t="str">
        <f>VLOOKUP(E672,'Record Types'!$B$8:$C$21,2,1)</f>
        <v>Device Start</v>
      </c>
      <c r="H672" s="15" t="e">
        <f t="shared" si="50"/>
        <v>#N/A</v>
      </c>
      <c r="I672" s="16" t="e">
        <f t="shared" si="51"/>
        <v>#N/A</v>
      </c>
      <c r="J672" t="e">
        <f t="shared" si="52"/>
        <v>#N/A</v>
      </c>
      <c r="K672" t="e">
        <f t="shared" si="53"/>
        <v>#N/A</v>
      </c>
      <c r="L672" s="15">
        <f t="shared" si="54"/>
        <v>44719</v>
      </c>
    </row>
    <row r="673" spans="1:12" x14ac:dyDescent="0.35">
      <c r="A673" s="35" t="s">
        <v>189</v>
      </c>
      <c r="B673" s="35" t="s">
        <v>294</v>
      </c>
      <c r="C673" s="36">
        <v>44749</v>
      </c>
      <c r="D673" s="38">
        <v>44749.273009259261</v>
      </c>
      <c r="E673" s="35">
        <v>102</v>
      </c>
      <c r="F673" s="35" t="s">
        <v>295</v>
      </c>
      <c r="G673" t="str">
        <f>VLOOKUP(E673,'Record Types'!$B$8:$C$21,2,1)</f>
        <v>Device Start</v>
      </c>
      <c r="H673" s="15" t="e">
        <f t="shared" si="50"/>
        <v>#N/A</v>
      </c>
      <c r="I673" s="16" t="e">
        <f t="shared" si="51"/>
        <v>#N/A</v>
      </c>
      <c r="J673" t="e">
        <f t="shared" si="52"/>
        <v>#N/A</v>
      </c>
      <c r="K673" t="e">
        <f t="shared" si="53"/>
        <v>#N/A</v>
      </c>
      <c r="L673" s="15">
        <f t="shared" si="54"/>
        <v>44749</v>
      </c>
    </row>
    <row r="674" spans="1:12" x14ac:dyDescent="0.35">
      <c r="A674" s="35" t="s">
        <v>176</v>
      </c>
      <c r="B674" s="35" t="s">
        <v>285</v>
      </c>
      <c r="C674" s="36">
        <v>44749</v>
      </c>
      <c r="D674" s="38">
        <v>44749.270775462966</v>
      </c>
      <c r="E674" s="35">
        <v>112</v>
      </c>
      <c r="F674" s="35" t="s">
        <v>306</v>
      </c>
      <c r="G674" t="str">
        <f>VLOOKUP(E674,'Record Types'!$B$8:$C$21,2,1)</f>
        <v>Device Connect Network</v>
      </c>
      <c r="H674" s="15" t="e">
        <f t="shared" si="50"/>
        <v>#N/A</v>
      </c>
      <c r="I674" s="16" t="e">
        <f t="shared" si="51"/>
        <v>#N/A</v>
      </c>
      <c r="J674" t="e">
        <f t="shared" si="52"/>
        <v>#N/A</v>
      </c>
      <c r="K674" t="e">
        <f t="shared" si="53"/>
        <v>#N/A</v>
      </c>
      <c r="L674" s="15" t="e">
        <f t="shared" si="54"/>
        <v>#N/A</v>
      </c>
    </row>
    <row r="675" spans="1:12" x14ac:dyDescent="0.35">
      <c r="A675" s="35" t="s">
        <v>189</v>
      </c>
      <c r="B675" s="35" t="s">
        <v>292</v>
      </c>
      <c r="C675" s="36">
        <v>44749</v>
      </c>
      <c r="D675" s="38">
        <v>44749.268414351849</v>
      </c>
      <c r="E675" s="35">
        <v>112</v>
      </c>
      <c r="F675" s="35" t="s">
        <v>307</v>
      </c>
      <c r="G675" t="str">
        <f>VLOOKUP(E675,'Record Types'!$B$8:$C$21,2,1)</f>
        <v>Device Connect Network</v>
      </c>
      <c r="H675" s="15" t="e">
        <f t="shared" si="50"/>
        <v>#N/A</v>
      </c>
      <c r="I675" s="16" t="e">
        <f t="shared" si="51"/>
        <v>#N/A</v>
      </c>
      <c r="J675" t="e">
        <f t="shared" si="52"/>
        <v>#N/A</v>
      </c>
      <c r="K675" t="e">
        <f t="shared" si="53"/>
        <v>#N/A</v>
      </c>
      <c r="L675" s="15">
        <f t="shared" si="54"/>
        <v>44719</v>
      </c>
    </row>
    <row r="676" spans="1:12" x14ac:dyDescent="0.35">
      <c r="A676" s="35" t="s">
        <v>176</v>
      </c>
      <c r="B676" s="35" t="s">
        <v>181</v>
      </c>
      <c r="C676" s="36">
        <v>44719</v>
      </c>
      <c r="D676" s="38">
        <v>44719.723981481482</v>
      </c>
      <c r="E676" s="35">
        <v>156</v>
      </c>
      <c r="F676" s="14"/>
      <c r="G676" t="str">
        <f>VLOOKUP(E676,'Record Types'!$B$8:$C$21,2,1)</f>
        <v>PowerDown Or Network Disconnect Discovered</v>
      </c>
      <c r="H676" s="15">
        <f t="shared" si="50"/>
        <v>44719</v>
      </c>
      <c r="I676" s="16">
        <f t="shared" si="51"/>
        <v>44719.723865740743</v>
      </c>
      <c r="J676">
        <f t="shared" si="52"/>
        <v>151</v>
      </c>
      <c r="K676" t="str">
        <f t="shared" si="53"/>
        <v>T235-ws</v>
      </c>
      <c r="L676" s="15">
        <f t="shared" si="54"/>
        <v>44719</v>
      </c>
    </row>
    <row r="677" spans="1:12" x14ac:dyDescent="0.35">
      <c r="A677" s="35" t="s">
        <v>176</v>
      </c>
      <c r="B677" s="35" t="s">
        <v>181</v>
      </c>
      <c r="C677" s="36">
        <v>44719</v>
      </c>
      <c r="D677" s="38">
        <v>44719.723865740743</v>
      </c>
      <c r="E677" s="35">
        <v>151</v>
      </c>
      <c r="F677" s="35" t="s">
        <v>182</v>
      </c>
      <c r="G677" t="str">
        <f>VLOOKUP(E677,'Record Types'!$B$8:$C$21,2,1)</f>
        <v>Device Shutdown Finish</v>
      </c>
      <c r="H677" s="15">
        <f t="shared" si="50"/>
        <v>44719</v>
      </c>
      <c r="I677" s="16">
        <f t="shared" si="51"/>
        <v>44719.723182870373</v>
      </c>
      <c r="J677">
        <f t="shared" si="52"/>
        <v>149</v>
      </c>
      <c r="K677" t="str">
        <f t="shared" si="53"/>
        <v>T235-ws</v>
      </c>
      <c r="L677" s="15">
        <f t="shared" si="54"/>
        <v>44719</v>
      </c>
    </row>
    <row r="678" spans="1:12" x14ac:dyDescent="0.35">
      <c r="A678" s="35" t="s">
        <v>176</v>
      </c>
      <c r="B678" s="35" t="s">
        <v>181</v>
      </c>
      <c r="C678" s="36">
        <v>44719</v>
      </c>
      <c r="D678" s="38">
        <v>44719.723182870373</v>
      </c>
      <c r="E678" s="35">
        <v>149</v>
      </c>
      <c r="F678" s="35" t="s">
        <v>182</v>
      </c>
      <c r="G678" t="str">
        <f>VLOOKUP(E678,'Record Types'!$B$8:$C$21,2,1)</f>
        <v>Device Shutdown Start</v>
      </c>
      <c r="H678" s="15">
        <f t="shared" si="50"/>
        <v>44719</v>
      </c>
      <c r="I678" s="16">
        <f t="shared" si="51"/>
        <v>44719.722291666665</v>
      </c>
      <c r="J678">
        <f t="shared" si="52"/>
        <v>144</v>
      </c>
      <c r="K678" t="str">
        <f t="shared" si="53"/>
        <v>CanOnWat/wEmpF</v>
      </c>
      <c r="L678" s="15">
        <f t="shared" si="54"/>
        <v>44719</v>
      </c>
    </row>
    <row r="679" spans="1:12" x14ac:dyDescent="0.35">
      <c r="A679" s="35" t="s">
        <v>176</v>
      </c>
      <c r="B679" s="35" t="s">
        <v>181</v>
      </c>
      <c r="C679" s="36">
        <v>44719</v>
      </c>
      <c r="D679" s="38">
        <v>44719.722291666665</v>
      </c>
      <c r="E679" s="35">
        <v>144</v>
      </c>
      <c r="F679" s="35" t="s">
        <v>183</v>
      </c>
      <c r="G679" t="str">
        <f>VLOOKUP(E679,'Record Types'!$B$8:$C$21,2,1)</f>
        <v>User Logout is Good</v>
      </c>
      <c r="H679" s="15">
        <f t="shared" si="50"/>
        <v>44719</v>
      </c>
      <c r="I679" s="16">
        <f t="shared" si="51"/>
        <v>44719.720972222225</v>
      </c>
      <c r="J679">
        <f t="shared" si="52"/>
        <v>139</v>
      </c>
      <c r="K679" t="str">
        <f t="shared" si="53"/>
        <v>CanOnWat/wEmpF,T235-ws</v>
      </c>
      <c r="L679" s="15">
        <f t="shared" si="54"/>
        <v>44719</v>
      </c>
    </row>
    <row r="680" spans="1:12" x14ac:dyDescent="0.35">
      <c r="A680" s="35" t="s">
        <v>176</v>
      </c>
      <c r="B680" s="35" t="s">
        <v>181</v>
      </c>
      <c r="C680" s="36">
        <v>44719</v>
      </c>
      <c r="D680" s="38">
        <v>44719.720972222225</v>
      </c>
      <c r="E680" s="35">
        <v>139</v>
      </c>
      <c r="F680" s="35" t="s">
        <v>184</v>
      </c>
      <c r="G680" t="str">
        <f>VLOOKUP(E680,'Record Types'!$B$8:$C$21,2,1)</f>
        <v>User Logout Start</v>
      </c>
      <c r="H680" s="15" t="e">
        <f t="shared" si="50"/>
        <v>#N/A</v>
      </c>
      <c r="I680" s="16" t="e">
        <f t="shared" si="51"/>
        <v>#N/A</v>
      </c>
      <c r="J680" t="e">
        <f t="shared" si="52"/>
        <v>#N/A</v>
      </c>
      <c r="K680" t="e">
        <f t="shared" si="53"/>
        <v>#N/A</v>
      </c>
      <c r="L680" s="15" t="e">
        <f t="shared" si="54"/>
        <v>#N/A</v>
      </c>
    </row>
    <row r="681" spans="1:12" x14ac:dyDescent="0.35">
      <c r="A681" s="35" t="s">
        <v>176</v>
      </c>
      <c r="B681" s="35" t="s">
        <v>208</v>
      </c>
      <c r="C681" s="36">
        <v>44719</v>
      </c>
      <c r="D681" s="38">
        <v>44719.71565972222</v>
      </c>
      <c r="E681" s="35">
        <v>156</v>
      </c>
      <c r="F681" s="14"/>
      <c r="G681" t="str">
        <f>VLOOKUP(E681,'Record Types'!$B$8:$C$21,2,1)</f>
        <v>PowerDown Or Network Disconnect Discovered</v>
      </c>
      <c r="H681" s="15">
        <f t="shared" si="50"/>
        <v>44719</v>
      </c>
      <c r="I681" s="16">
        <f t="shared" si="51"/>
        <v>44719.715532407405</v>
      </c>
      <c r="J681">
        <f t="shared" si="52"/>
        <v>151</v>
      </c>
      <c r="K681" t="str">
        <f t="shared" si="53"/>
        <v>A182-ws</v>
      </c>
      <c r="L681" s="15">
        <f t="shared" si="54"/>
        <v>44719</v>
      </c>
    </row>
    <row r="682" spans="1:12" x14ac:dyDescent="0.35">
      <c r="A682" s="35" t="s">
        <v>176</v>
      </c>
      <c r="B682" s="35" t="s">
        <v>208</v>
      </c>
      <c r="C682" s="36">
        <v>44719</v>
      </c>
      <c r="D682" s="38">
        <v>44719.715532407405</v>
      </c>
      <c r="E682" s="35">
        <v>151</v>
      </c>
      <c r="F682" s="35" t="s">
        <v>209</v>
      </c>
      <c r="G682" t="str">
        <f>VLOOKUP(E682,'Record Types'!$B$8:$C$21,2,1)</f>
        <v>Device Shutdown Finish</v>
      </c>
      <c r="H682" s="15">
        <f t="shared" si="50"/>
        <v>44719</v>
      </c>
      <c r="I682" s="16">
        <f t="shared" si="51"/>
        <v>44719.714780092596</v>
      </c>
      <c r="J682">
        <f t="shared" si="52"/>
        <v>149</v>
      </c>
      <c r="K682" t="str">
        <f t="shared" si="53"/>
        <v>A182-ws</v>
      </c>
      <c r="L682" s="15">
        <f t="shared" si="54"/>
        <v>44719</v>
      </c>
    </row>
    <row r="683" spans="1:12" x14ac:dyDescent="0.35">
      <c r="A683" s="35" t="s">
        <v>176</v>
      </c>
      <c r="B683" s="35" t="s">
        <v>208</v>
      </c>
      <c r="C683" s="36">
        <v>44719</v>
      </c>
      <c r="D683" s="38">
        <v>44719.714780092596</v>
      </c>
      <c r="E683" s="35">
        <v>149</v>
      </c>
      <c r="F683" s="35" t="s">
        <v>209</v>
      </c>
      <c r="G683" t="str">
        <f>VLOOKUP(E683,'Record Types'!$B$8:$C$21,2,1)</f>
        <v>Device Shutdown Start</v>
      </c>
      <c r="H683" s="15">
        <f t="shared" si="50"/>
        <v>44719</v>
      </c>
      <c r="I683" s="16">
        <f t="shared" si="51"/>
        <v>44719.714143518519</v>
      </c>
      <c r="J683">
        <f t="shared" si="52"/>
        <v>144</v>
      </c>
      <c r="K683" t="str">
        <f t="shared" si="53"/>
        <v>CanOnWat/sEmpX</v>
      </c>
      <c r="L683" s="15">
        <f t="shared" si="54"/>
        <v>44719</v>
      </c>
    </row>
    <row r="684" spans="1:12" x14ac:dyDescent="0.35">
      <c r="A684" s="35" t="s">
        <v>189</v>
      </c>
      <c r="B684" s="35" t="s">
        <v>205</v>
      </c>
      <c r="C684" s="36">
        <v>44719</v>
      </c>
      <c r="D684" s="38">
        <v>44719.71471064815</v>
      </c>
      <c r="E684" s="35">
        <v>156</v>
      </c>
      <c r="F684" s="14"/>
      <c r="G684" t="str">
        <f>VLOOKUP(E684,'Record Types'!$B$8:$C$21,2,1)</f>
        <v>PowerDown Or Network Disconnect Discovered</v>
      </c>
      <c r="H684" s="15">
        <f t="shared" si="50"/>
        <v>44719</v>
      </c>
      <c r="I684" s="16">
        <f t="shared" si="51"/>
        <v>44719.714560185188</v>
      </c>
      <c r="J684">
        <f t="shared" si="52"/>
        <v>144</v>
      </c>
      <c r="K684" t="str">
        <f t="shared" si="53"/>
        <v>CanOnTor/jEmpG</v>
      </c>
      <c r="L684" s="15">
        <f t="shared" si="54"/>
        <v>44719</v>
      </c>
    </row>
    <row r="685" spans="1:12" x14ac:dyDescent="0.35">
      <c r="A685" s="35" t="s">
        <v>189</v>
      </c>
      <c r="B685" s="35" t="s">
        <v>205</v>
      </c>
      <c r="C685" s="36">
        <v>44719</v>
      </c>
      <c r="D685" s="38">
        <v>44719.714560185188</v>
      </c>
      <c r="E685" s="35">
        <v>144</v>
      </c>
      <c r="F685" s="35" t="s">
        <v>207</v>
      </c>
      <c r="G685" t="str">
        <f>VLOOKUP(E685,'Record Types'!$B$8:$C$21,2,1)</f>
        <v>User Logout is Good</v>
      </c>
      <c r="H685" s="15">
        <f t="shared" si="50"/>
        <v>44719</v>
      </c>
      <c r="I685" s="16">
        <f t="shared" si="51"/>
        <v>44719.714155092595</v>
      </c>
      <c r="J685">
        <f t="shared" si="52"/>
        <v>139</v>
      </c>
      <c r="K685" t="str">
        <f t="shared" si="53"/>
        <v>CanOnTor/jEmpG</v>
      </c>
      <c r="L685" s="15">
        <f t="shared" si="54"/>
        <v>44719</v>
      </c>
    </row>
    <row r="686" spans="1:12" x14ac:dyDescent="0.35">
      <c r="A686" s="35" t="s">
        <v>189</v>
      </c>
      <c r="B686" s="35" t="s">
        <v>205</v>
      </c>
      <c r="C686" s="36">
        <v>44719</v>
      </c>
      <c r="D686" s="38">
        <v>44719.714155092595</v>
      </c>
      <c r="E686" s="35">
        <v>139</v>
      </c>
      <c r="F686" s="35" t="s">
        <v>207</v>
      </c>
      <c r="G686" t="str">
        <f>VLOOKUP(E686,'Record Types'!$B$8:$C$21,2,1)</f>
        <v>User Logout Start</v>
      </c>
      <c r="H686" s="15" t="e">
        <f t="shared" si="50"/>
        <v>#N/A</v>
      </c>
      <c r="I686" s="16" t="e">
        <f t="shared" si="51"/>
        <v>#N/A</v>
      </c>
      <c r="J686" t="e">
        <f t="shared" si="52"/>
        <v>#N/A</v>
      </c>
      <c r="K686" t="e">
        <f t="shared" si="53"/>
        <v>#N/A</v>
      </c>
      <c r="L686" s="15" t="e">
        <f t="shared" si="54"/>
        <v>#N/A</v>
      </c>
    </row>
    <row r="687" spans="1:12" x14ac:dyDescent="0.35">
      <c r="A687" s="35" t="s">
        <v>176</v>
      </c>
      <c r="B687" s="35" t="s">
        <v>208</v>
      </c>
      <c r="C687" s="36">
        <v>44719</v>
      </c>
      <c r="D687" s="38">
        <v>44719.714143518519</v>
      </c>
      <c r="E687" s="35">
        <v>144</v>
      </c>
      <c r="F687" s="35" t="s">
        <v>210</v>
      </c>
      <c r="G687" t="str">
        <f>VLOOKUP(E687,'Record Types'!$B$8:$C$21,2,1)</f>
        <v>User Logout is Good</v>
      </c>
      <c r="H687" s="15">
        <f t="shared" si="50"/>
        <v>44719</v>
      </c>
      <c r="I687" s="16">
        <f t="shared" si="51"/>
        <v>44719.712870370371</v>
      </c>
      <c r="J687">
        <f t="shared" si="52"/>
        <v>139</v>
      </c>
      <c r="K687" t="str">
        <f t="shared" si="53"/>
        <v>CanOnWat/sEmpX,A182-ws</v>
      </c>
      <c r="L687" s="15">
        <f t="shared" si="54"/>
        <v>44719</v>
      </c>
    </row>
    <row r="688" spans="1:12" x14ac:dyDescent="0.35">
      <c r="A688" s="35" t="s">
        <v>176</v>
      </c>
      <c r="B688" s="35" t="s">
        <v>215</v>
      </c>
      <c r="C688" s="36">
        <v>44719</v>
      </c>
      <c r="D688" s="38">
        <v>44719.713622685187</v>
      </c>
      <c r="E688" s="35">
        <v>156</v>
      </c>
      <c r="F688" s="14"/>
      <c r="G688" t="str">
        <f>VLOOKUP(E688,'Record Types'!$B$8:$C$21,2,1)</f>
        <v>PowerDown Or Network Disconnect Discovered</v>
      </c>
      <c r="H688" s="15">
        <f t="shared" si="50"/>
        <v>44719</v>
      </c>
      <c r="I688" s="16">
        <f t="shared" si="51"/>
        <v>44719.713472222225</v>
      </c>
      <c r="J688">
        <f t="shared" si="52"/>
        <v>151</v>
      </c>
      <c r="K688" t="str">
        <f t="shared" si="53"/>
        <v>A236-ws</v>
      </c>
      <c r="L688" s="15">
        <f t="shared" si="54"/>
        <v>44719</v>
      </c>
    </row>
    <row r="689" spans="1:12" x14ac:dyDescent="0.35">
      <c r="A689" s="35" t="s">
        <v>176</v>
      </c>
      <c r="B689" s="35" t="s">
        <v>215</v>
      </c>
      <c r="C689" s="36">
        <v>44719</v>
      </c>
      <c r="D689" s="38">
        <v>44719.713472222225</v>
      </c>
      <c r="E689" s="35">
        <v>151</v>
      </c>
      <c r="F689" s="35" t="s">
        <v>216</v>
      </c>
      <c r="G689" t="str">
        <f>VLOOKUP(E689,'Record Types'!$B$8:$C$21,2,1)</f>
        <v>Device Shutdown Finish</v>
      </c>
      <c r="H689" s="15">
        <f t="shared" si="50"/>
        <v>44719</v>
      </c>
      <c r="I689" s="16">
        <f t="shared" si="51"/>
        <v>44719.713090277779</v>
      </c>
      <c r="J689">
        <f t="shared" si="52"/>
        <v>149</v>
      </c>
      <c r="K689" t="str">
        <f t="shared" si="53"/>
        <v>A236-ws</v>
      </c>
      <c r="L689" s="15">
        <f t="shared" si="54"/>
        <v>44719</v>
      </c>
    </row>
    <row r="690" spans="1:12" x14ac:dyDescent="0.35">
      <c r="A690" s="35" t="s">
        <v>176</v>
      </c>
      <c r="B690" s="35" t="s">
        <v>215</v>
      </c>
      <c r="C690" s="36">
        <v>44719</v>
      </c>
      <c r="D690" s="38">
        <v>44719.713090277779</v>
      </c>
      <c r="E690" s="35">
        <v>149</v>
      </c>
      <c r="F690" s="35" t="s">
        <v>216</v>
      </c>
      <c r="G690" t="str">
        <f>VLOOKUP(E690,'Record Types'!$B$8:$C$21,2,1)</f>
        <v>Device Shutdown Start</v>
      </c>
      <c r="H690" s="15">
        <f t="shared" si="50"/>
        <v>44719</v>
      </c>
      <c r="I690" s="16">
        <f t="shared" si="51"/>
        <v>44719.712581018517</v>
      </c>
      <c r="J690">
        <f t="shared" si="52"/>
        <v>144</v>
      </c>
      <c r="K690" t="str">
        <f t="shared" si="53"/>
        <v>CanOnWat/jEmpG</v>
      </c>
      <c r="L690" s="15">
        <f t="shared" si="54"/>
        <v>44719</v>
      </c>
    </row>
    <row r="691" spans="1:12" x14ac:dyDescent="0.35">
      <c r="A691" s="35" t="s">
        <v>176</v>
      </c>
      <c r="B691" s="35" t="s">
        <v>208</v>
      </c>
      <c r="C691" s="36">
        <v>44719</v>
      </c>
      <c r="D691" s="38">
        <v>44719.712870370371</v>
      </c>
      <c r="E691" s="35">
        <v>139</v>
      </c>
      <c r="F691" s="35" t="s">
        <v>211</v>
      </c>
      <c r="G691" t="str">
        <f>VLOOKUP(E691,'Record Types'!$B$8:$C$21,2,1)</f>
        <v>User Logout Start</v>
      </c>
      <c r="H691" s="15" t="e">
        <f t="shared" si="50"/>
        <v>#N/A</v>
      </c>
      <c r="I691" s="16" t="e">
        <f t="shared" si="51"/>
        <v>#N/A</v>
      </c>
      <c r="J691" t="e">
        <f t="shared" si="52"/>
        <v>#N/A</v>
      </c>
      <c r="K691" t="e">
        <f t="shared" si="53"/>
        <v>#N/A</v>
      </c>
      <c r="L691" s="15">
        <f t="shared" si="54"/>
        <v>44719</v>
      </c>
    </row>
    <row r="692" spans="1:12" x14ac:dyDescent="0.35">
      <c r="A692" s="35" t="s">
        <v>176</v>
      </c>
      <c r="B692" s="35" t="s">
        <v>215</v>
      </c>
      <c r="C692" s="36">
        <v>44719</v>
      </c>
      <c r="D692" s="38">
        <v>44719.712581018517</v>
      </c>
      <c r="E692" s="35">
        <v>144</v>
      </c>
      <c r="F692" s="35" t="s">
        <v>220</v>
      </c>
      <c r="G692" t="str">
        <f>VLOOKUP(E692,'Record Types'!$B$8:$C$21,2,1)</f>
        <v>User Logout is Good</v>
      </c>
      <c r="H692" s="15">
        <f t="shared" si="50"/>
        <v>44719</v>
      </c>
      <c r="I692" s="16">
        <f t="shared" si="51"/>
        <v>44719.711319444446</v>
      </c>
      <c r="J692">
        <f t="shared" si="52"/>
        <v>139</v>
      </c>
      <c r="K692" t="str">
        <f t="shared" si="53"/>
        <v>CanOnWat/jEmpG,A236-ws</v>
      </c>
      <c r="L692" s="15" t="e">
        <f t="shared" si="54"/>
        <v>#N/A</v>
      </c>
    </row>
    <row r="693" spans="1:12" x14ac:dyDescent="0.35">
      <c r="A693" s="35" t="s">
        <v>176</v>
      </c>
      <c r="B693" s="35" t="s">
        <v>192</v>
      </c>
      <c r="C693" s="36">
        <v>44719</v>
      </c>
      <c r="D693" s="38">
        <v>44719.711562500001</v>
      </c>
      <c r="E693" s="35">
        <v>156</v>
      </c>
      <c r="F693" s="14"/>
      <c r="G693" t="str">
        <f>VLOOKUP(E693,'Record Types'!$B$8:$C$21,2,1)</f>
        <v>PowerDown Or Network Disconnect Discovered</v>
      </c>
      <c r="H693" s="15">
        <f t="shared" si="50"/>
        <v>44719</v>
      </c>
      <c r="I693" s="16">
        <f t="shared" si="51"/>
        <v>44719.711446759262</v>
      </c>
      <c r="J693">
        <f t="shared" si="52"/>
        <v>151</v>
      </c>
      <c r="K693" t="str">
        <f t="shared" si="53"/>
        <v>S226-ws</v>
      </c>
      <c r="L693" s="15">
        <f t="shared" si="54"/>
        <v>44719</v>
      </c>
    </row>
    <row r="694" spans="1:12" x14ac:dyDescent="0.35">
      <c r="A694" s="35" t="s">
        <v>176</v>
      </c>
      <c r="B694" s="35" t="s">
        <v>192</v>
      </c>
      <c r="C694" s="36">
        <v>44719</v>
      </c>
      <c r="D694" s="38">
        <v>44719.711446759262</v>
      </c>
      <c r="E694" s="35">
        <v>151</v>
      </c>
      <c r="F694" s="35" t="s">
        <v>193</v>
      </c>
      <c r="G694" t="str">
        <f>VLOOKUP(E694,'Record Types'!$B$8:$C$21,2,1)</f>
        <v>Device Shutdown Finish</v>
      </c>
      <c r="H694" s="15">
        <f t="shared" si="50"/>
        <v>44719</v>
      </c>
      <c r="I694" s="16">
        <f t="shared" si="51"/>
        <v>44719.711006944446</v>
      </c>
      <c r="J694">
        <f t="shared" si="52"/>
        <v>149</v>
      </c>
      <c r="K694" t="str">
        <f t="shared" si="53"/>
        <v>S226-ws</v>
      </c>
      <c r="L694" s="15">
        <f t="shared" si="54"/>
        <v>44719</v>
      </c>
    </row>
    <row r="695" spans="1:12" x14ac:dyDescent="0.35">
      <c r="A695" s="35" t="s">
        <v>176</v>
      </c>
      <c r="B695" s="35" t="s">
        <v>215</v>
      </c>
      <c r="C695" s="36">
        <v>44719</v>
      </c>
      <c r="D695" s="38">
        <v>44719.711319444446</v>
      </c>
      <c r="E695" s="35">
        <v>139</v>
      </c>
      <c r="F695" s="35" t="s">
        <v>224</v>
      </c>
      <c r="G695" t="str">
        <f>VLOOKUP(E695,'Record Types'!$B$8:$C$21,2,1)</f>
        <v>User Logout Start</v>
      </c>
      <c r="H695" s="15" t="e">
        <f t="shared" si="50"/>
        <v>#N/A</v>
      </c>
      <c r="I695" s="16" t="e">
        <f t="shared" si="51"/>
        <v>#N/A</v>
      </c>
      <c r="J695" t="e">
        <f t="shared" si="52"/>
        <v>#N/A</v>
      </c>
      <c r="K695" t="e">
        <f t="shared" si="53"/>
        <v>#N/A</v>
      </c>
      <c r="L695" s="15" t="e">
        <f t="shared" si="54"/>
        <v>#N/A</v>
      </c>
    </row>
    <row r="696" spans="1:12" x14ac:dyDescent="0.35">
      <c r="A696" s="35" t="s">
        <v>176</v>
      </c>
      <c r="B696" s="35" t="s">
        <v>192</v>
      </c>
      <c r="C696" s="36">
        <v>44719</v>
      </c>
      <c r="D696" s="38">
        <v>44719.711006944446</v>
      </c>
      <c r="E696" s="35">
        <v>149</v>
      </c>
      <c r="F696" s="35" t="s">
        <v>193</v>
      </c>
      <c r="G696" t="str">
        <f>VLOOKUP(E696,'Record Types'!$B$8:$C$21,2,1)</f>
        <v>Device Shutdown Start</v>
      </c>
      <c r="H696" s="15">
        <f t="shared" si="50"/>
        <v>44719</v>
      </c>
      <c r="I696" s="16">
        <f t="shared" si="51"/>
        <v>44719.710752314815</v>
      </c>
      <c r="J696">
        <f t="shared" si="52"/>
        <v>144</v>
      </c>
      <c r="K696" t="str">
        <f t="shared" si="53"/>
        <v>CanOnWat/jEmpB</v>
      </c>
      <c r="L696" s="15">
        <f t="shared" si="54"/>
        <v>44719</v>
      </c>
    </row>
    <row r="697" spans="1:12" x14ac:dyDescent="0.35">
      <c r="A697" s="35" t="s">
        <v>176</v>
      </c>
      <c r="B697" s="35" t="s">
        <v>192</v>
      </c>
      <c r="C697" s="36">
        <v>44719</v>
      </c>
      <c r="D697" s="38">
        <v>44719.710752314815</v>
      </c>
      <c r="E697" s="35">
        <v>144</v>
      </c>
      <c r="F697" s="35" t="s">
        <v>195</v>
      </c>
      <c r="G697" t="str">
        <f>VLOOKUP(E697,'Record Types'!$B$8:$C$21,2,1)</f>
        <v>User Logout is Good</v>
      </c>
      <c r="H697" s="15">
        <f t="shared" si="50"/>
        <v>44719</v>
      </c>
      <c r="I697" s="16">
        <f t="shared" si="51"/>
        <v>44719.710405092592</v>
      </c>
      <c r="J697">
        <f t="shared" si="52"/>
        <v>139</v>
      </c>
      <c r="K697" t="str">
        <f t="shared" si="53"/>
        <v>CanOnWat/jEmpB,S226-ws</v>
      </c>
      <c r="L697" s="15">
        <f t="shared" si="54"/>
        <v>44719</v>
      </c>
    </row>
    <row r="698" spans="1:12" x14ac:dyDescent="0.35">
      <c r="A698" s="35" t="s">
        <v>176</v>
      </c>
      <c r="B698" s="35" t="s">
        <v>192</v>
      </c>
      <c r="C698" s="36">
        <v>44719</v>
      </c>
      <c r="D698" s="38">
        <v>44719.710405092592</v>
      </c>
      <c r="E698" s="35">
        <v>139</v>
      </c>
      <c r="F698" s="35" t="s">
        <v>197</v>
      </c>
      <c r="G698" t="str">
        <f>VLOOKUP(E698,'Record Types'!$B$8:$C$21,2,1)</f>
        <v>User Logout Start</v>
      </c>
      <c r="H698" s="15" t="e">
        <f t="shared" si="50"/>
        <v>#N/A</v>
      </c>
      <c r="I698" s="16" t="e">
        <f t="shared" si="51"/>
        <v>#N/A</v>
      </c>
      <c r="J698" t="e">
        <f t="shared" si="52"/>
        <v>#N/A</v>
      </c>
      <c r="K698" t="e">
        <f t="shared" si="53"/>
        <v>#N/A</v>
      </c>
      <c r="L698" s="15">
        <f t="shared" si="54"/>
        <v>44719</v>
      </c>
    </row>
    <row r="699" spans="1:12" x14ac:dyDescent="0.35">
      <c r="A699" s="35" t="s">
        <v>189</v>
      </c>
      <c r="B699" s="35" t="s">
        <v>225</v>
      </c>
      <c r="C699" s="36">
        <v>44719</v>
      </c>
      <c r="D699" s="38">
        <v>44719.709699074076</v>
      </c>
      <c r="E699" s="35">
        <v>156</v>
      </c>
      <c r="F699" s="14"/>
      <c r="G699" t="str">
        <f>VLOOKUP(E699,'Record Types'!$B$8:$C$21,2,1)</f>
        <v>PowerDown Or Network Disconnect Discovered</v>
      </c>
      <c r="H699" s="15">
        <f t="shared" si="50"/>
        <v>44719</v>
      </c>
      <c r="I699" s="16">
        <f t="shared" si="51"/>
        <v>44719.709548611114</v>
      </c>
      <c r="J699">
        <f t="shared" si="52"/>
        <v>151</v>
      </c>
      <c r="K699" t="str">
        <f t="shared" si="53"/>
        <v>Y132-ws</v>
      </c>
      <c r="L699" s="15">
        <f t="shared" si="54"/>
        <v>44719</v>
      </c>
    </row>
    <row r="700" spans="1:12" x14ac:dyDescent="0.35">
      <c r="A700" s="35" t="s">
        <v>189</v>
      </c>
      <c r="B700" s="35" t="s">
        <v>225</v>
      </c>
      <c r="C700" s="36">
        <v>44719</v>
      </c>
      <c r="D700" s="38">
        <v>44719.709548611114</v>
      </c>
      <c r="E700" s="35">
        <v>151</v>
      </c>
      <c r="F700" s="35" t="s">
        <v>226</v>
      </c>
      <c r="G700" t="str">
        <f>VLOOKUP(E700,'Record Types'!$B$8:$C$21,2,1)</f>
        <v>Device Shutdown Finish</v>
      </c>
      <c r="H700" s="15">
        <f t="shared" si="50"/>
        <v>44719</v>
      </c>
      <c r="I700" s="16">
        <f t="shared" si="51"/>
        <v>44719.708993055552</v>
      </c>
      <c r="J700">
        <f t="shared" si="52"/>
        <v>149</v>
      </c>
      <c r="K700" t="str">
        <f t="shared" si="53"/>
        <v>Y132-ws</v>
      </c>
      <c r="L700" s="15">
        <f t="shared" si="54"/>
        <v>44719</v>
      </c>
    </row>
    <row r="701" spans="1:12" x14ac:dyDescent="0.35">
      <c r="A701" s="35" t="s">
        <v>176</v>
      </c>
      <c r="B701" s="35" t="s">
        <v>185</v>
      </c>
      <c r="C701" s="36">
        <v>44719</v>
      </c>
      <c r="D701" s="38">
        <v>44719.709456018521</v>
      </c>
      <c r="E701" s="35">
        <v>156</v>
      </c>
      <c r="F701" s="14"/>
      <c r="G701" t="str">
        <f>VLOOKUP(E701,'Record Types'!$B$8:$C$21,2,1)</f>
        <v>PowerDown Or Network Disconnect Discovered</v>
      </c>
      <c r="H701" s="15">
        <f t="shared" si="50"/>
        <v>44719</v>
      </c>
      <c r="I701" s="16">
        <f t="shared" si="51"/>
        <v>44719.709317129629</v>
      </c>
      <c r="J701">
        <f t="shared" si="52"/>
        <v>151</v>
      </c>
      <c r="K701" t="str">
        <f t="shared" si="53"/>
        <v>V157-ws</v>
      </c>
      <c r="L701" s="15">
        <f t="shared" si="54"/>
        <v>44719</v>
      </c>
    </row>
    <row r="702" spans="1:12" x14ac:dyDescent="0.35">
      <c r="A702" s="35" t="s">
        <v>176</v>
      </c>
      <c r="B702" s="35" t="s">
        <v>185</v>
      </c>
      <c r="C702" s="36">
        <v>44719</v>
      </c>
      <c r="D702" s="38">
        <v>44719.709317129629</v>
      </c>
      <c r="E702" s="35">
        <v>151</v>
      </c>
      <c r="F702" s="35" t="s">
        <v>186</v>
      </c>
      <c r="G702" t="str">
        <f>VLOOKUP(E702,'Record Types'!$B$8:$C$21,2,1)</f>
        <v>Device Shutdown Finish</v>
      </c>
      <c r="H702" s="15">
        <f t="shared" si="50"/>
        <v>44719</v>
      </c>
      <c r="I702" s="16">
        <f t="shared" si="51"/>
        <v>44719.708738425928</v>
      </c>
      <c r="J702">
        <f t="shared" si="52"/>
        <v>149</v>
      </c>
      <c r="K702" t="str">
        <f t="shared" si="53"/>
        <v>V157-ws</v>
      </c>
      <c r="L702" s="15">
        <f t="shared" si="54"/>
        <v>44719</v>
      </c>
    </row>
    <row r="703" spans="1:12" x14ac:dyDescent="0.35">
      <c r="A703" s="35" t="s">
        <v>189</v>
      </c>
      <c r="B703" s="35" t="s">
        <v>225</v>
      </c>
      <c r="C703" s="36">
        <v>44719</v>
      </c>
      <c r="D703" s="38">
        <v>44719.708993055552</v>
      </c>
      <c r="E703" s="35">
        <v>149</v>
      </c>
      <c r="F703" s="35" t="s">
        <v>226</v>
      </c>
      <c r="G703" t="str">
        <f>VLOOKUP(E703,'Record Types'!$B$8:$C$21,2,1)</f>
        <v>Device Shutdown Start</v>
      </c>
      <c r="H703" s="15">
        <f t="shared" si="50"/>
        <v>44719</v>
      </c>
      <c r="I703" s="16">
        <f t="shared" si="51"/>
        <v>44719.708124999997</v>
      </c>
      <c r="J703">
        <f t="shared" si="52"/>
        <v>144</v>
      </c>
      <c r="K703" t="str">
        <f t="shared" si="53"/>
        <v>CanOnTor/qEmpD</v>
      </c>
      <c r="L703" s="15">
        <f t="shared" si="54"/>
        <v>44719</v>
      </c>
    </row>
    <row r="704" spans="1:12" x14ac:dyDescent="0.35">
      <c r="A704" s="35" t="s">
        <v>176</v>
      </c>
      <c r="B704" s="35" t="s">
        <v>185</v>
      </c>
      <c r="C704" s="36">
        <v>44719</v>
      </c>
      <c r="D704" s="38">
        <v>44719.708738425928</v>
      </c>
      <c r="E704" s="35">
        <v>149</v>
      </c>
      <c r="F704" s="35" t="s">
        <v>186</v>
      </c>
      <c r="G704" t="str">
        <f>VLOOKUP(E704,'Record Types'!$B$8:$C$21,2,1)</f>
        <v>Device Shutdown Start</v>
      </c>
      <c r="H704" s="15">
        <f t="shared" si="50"/>
        <v>44719</v>
      </c>
      <c r="I704" s="16">
        <f t="shared" si="51"/>
        <v>44719.708310185182</v>
      </c>
      <c r="J704">
        <f t="shared" si="52"/>
        <v>144</v>
      </c>
      <c r="K704" t="str">
        <f t="shared" si="53"/>
        <v>CanOnWat/xEmpH</v>
      </c>
      <c r="L704" s="15">
        <f t="shared" si="54"/>
        <v>44719</v>
      </c>
    </row>
    <row r="705" spans="1:12" x14ac:dyDescent="0.35">
      <c r="A705" s="35" t="s">
        <v>176</v>
      </c>
      <c r="B705" s="35" t="s">
        <v>185</v>
      </c>
      <c r="C705" s="36">
        <v>44719</v>
      </c>
      <c r="D705" s="38">
        <v>44719.708310185182</v>
      </c>
      <c r="E705" s="35">
        <v>144</v>
      </c>
      <c r="F705" s="35" t="s">
        <v>187</v>
      </c>
      <c r="G705" t="str">
        <f>VLOOKUP(E705,'Record Types'!$B$8:$C$21,2,1)</f>
        <v>User Logout is Good</v>
      </c>
      <c r="H705" s="15">
        <f t="shared" si="50"/>
        <v>44719</v>
      </c>
      <c r="I705" s="16">
        <f t="shared" si="51"/>
        <v>44719.706979166665</v>
      </c>
      <c r="J705">
        <f t="shared" si="52"/>
        <v>139</v>
      </c>
      <c r="K705" t="str">
        <f t="shared" si="53"/>
        <v>CanOnWat/xEmpH,V157-ws</v>
      </c>
      <c r="L705" s="15" t="e">
        <f t="shared" si="54"/>
        <v>#N/A</v>
      </c>
    </row>
    <row r="706" spans="1:12" x14ac:dyDescent="0.35">
      <c r="A706" s="35" t="s">
        <v>189</v>
      </c>
      <c r="B706" s="35" t="s">
        <v>225</v>
      </c>
      <c r="C706" s="36">
        <v>44719</v>
      </c>
      <c r="D706" s="38">
        <v>44719.708124999997</v>
      </c>
      <c r="E706" s="35">
        <v>144</v>
      </c>
      <c r="F706" s="35" t="s">
        <v>227</v>
      </c>
      <c r="G706" t="str">
        <f>VLOOKUP(E706,'Record Types'!$B$8:$C$21,2,1)</f>
        <v>User Logout is Good</v>
      </c>
      <c r="H706" s="15">
        <f t="shared" si="50"/>
        <v>44719</v>
      </c>
      <c r="I706" s="16">
        <f t="shared" si="51"/>
        <v>44719.707719907405</v>
      </c>
      <c r="J706">
        <f t="shared" si="52"/>
        <v>139</v>
      </c>
      <c r="K706" t="str">
        <f t="shared" si="53"/>
        <v>CanOnTor/qEmpD,Y132-ws</v>
      </c>
      <c r="L706" s="15">
        <f t="shared" si="54"/>
        <v>44719</v>
      </c>
    </row>
    <row r="707" spans="1:12" x14ac:dyDescent="0.35">
      <c r="A707" s="35" t="s">
        <v>189</v>
      </c>
      <c r="B707" s="35" t="s">
        <v>225</v>
      </c>
      <c r="C707" s="36">
        <v>44719</v>
      </c>
      <c r="D707" s="38">
        <v>44719.707719907405</v>
      </c>
      <c r="E707" s="35">
        <v>139</v>
      </c>
      <c r="F707" s="35" t="s">
        <v>228</v>
      </c>
      <c r="G707" t="str">
        <f>VLOOKUP(E707,'Record Types'!$B$8:$C$21,2,1)</f>
        <v>User Logout Start</v>
      </c>
      <c r="H707" s="15" t="e">
        <f t="shared" si="50"/>
        <v>#N/A</v>
      </c>
      <c r="I707" s="16" t="e">
        <f t="shared" si="51"/>
        <v>#N/A</v>
      </c>
      <c r="J707" t="e">
        <f t="shared" si="52"/>
        <v>#N/A</v>
      </c>
      <c r="K707" t="e">
        <f t="shared" si="53"/>
        <v>#N/A</v>
      </c>
      <c r="L707" s="15">
        <f t="shared" si="54"/>
        <v>44719</v>
      </c>
    </row>
    <row r="708" spans="1:12" x14ac:dyDescent="0.35">
      <c r="A708" s="35" t="s">
        <v>176</v>
      </c>
      <c r="B708" s="35" t="s">
        <v>185</v>
      </c>
      <c r="C708" s="36">
        <v>44719</v>
      </c>
      <c r="D708" s="38">
        <v>44719.706979166665</v>
      </c>
      <c r="E708" s="35">
        <v>139</v>
      </c>
      <c r="F708" s="35" t="s">
        <v>188</v>
      </c>
      <c r="G708" t="str">
        <f>VLOOKUP(E708,'Record Types'!$B$8:$C$21,2,1)</f>
        <v>User Logout Start</v>
      </c>
      <c r="H708" s="15" t="e">
        <f t="shared" si="50"/>
        <v>#N/A</v>
      </c>
      <c r="I708" s="16" t="e">
        <f t="shared" si="51"/>
        <v>#N/A</v>
      </c>
      <c r="J708" t="e">
        <f t="shared" si="52"/>
        <v>#N/A</v>
      </c>
      <c r="K708" t="e">
        <f t="shared" si="53"/>
        <v>#N/A</v>
      </c>
      <c r="L708" s="15" t="e">
        <f t="shared" si="54"/>
        <v>#N/A</v>
      </c>
    </row>
    <row r="709" spans="1:12" x14ac:dyDescent="0.35">
      <c r="A709" s="35" t="s">
        <v>189</v>
      </c>
      <c r="B709" s="35" t="s">
        <v>204</v>
      </c>
      <c r="C709" s="36">
        <v>44719</v>
      </c>
      <c r="D709" s="38">
        <v>44719.705254629633</v>
      </c>
      <c r="E709" s="35">
        <v>156</v>
      </c>
      <c r="F709" s="14"/>
      <c r="G709" t="str">
        <f>VLOOKUP(E709,'Record Types'!$B$8:$C$21,2,1)</f>
        <v>PowerDown Or Network Disconnect Discovered</v>
      </c>
      <c r="H709" s="15">
        <f t="shared" si="50"/>
        <v>44719</v>
      </c>
      <c r="I709" s="16">
        <f t="shared" si="51"/>
        <v>44719.705092592594</v>
      </c>
      <c r="J709">
        <f t="shared" si="52"/>
        <v>144</v>
      </c>
      <c r="K709" t="str">
        <f t="shared" si="53"/>
        <v>CanOnTor/sEmpX</v>
      </c>
      <c r="L709" s="15">
        <f t="shared" si="54"/>
        <v>44719</v>
      </c>
    </row>
    <row r="710" spans="1:12" x14ac:dyDescent="0.35">
      <c r="A710" s="35" t="s">
        <v>176</v>
      </c>
      <c r="B710" s="35" t="s">
        <v>229</v>
      </c>
      <c r="C710" s="36">
        <v>44719</v>
      </c>
      <c r="D710" s="38">
        <v>44719.70516203704</v>
      </c>
      <c r="E710" s="35">
        <v>156</v>
      </c>
      <c r="F710" s="14"/>
      <c r="G710" t="str">
        <f>VLOOKUP(E710,'Record Types'!$B$8:$C$21,2,1)</f>
        <v>PowerDown Or Network Disconnect Discovered</v>
      </c>
      <c r="H710" s="15">
        <f t="shared" si="50"/>
        <v>44719</v>
      </c>
      <c r="I710" s="16">
        <f t="shared" si="51"/>
        <v>44719.705011574071</v>
      </c>
      <c r="J710">
        <f t="shared" si="52"/>
        <v>151</v>
      </c>
      <c r="K710" t="str">
        <f t="shared" si="53"/>
        <v>F182-ws</v>
      </c>
      <c r="L710" s="15">
        <f t="shared" si="54"/>
        <v>44719</v>
      </c>
    </row>
    <row r="711" spans="1:12" x14ac:dyDescent="0.35">
      <c r="A711" s="35" t="s">
        <v>189</v>
      </c>
      <c r="B711" s="35" t="s">
        <v>204</v>
      </c>
      <c r="C711" s="36">
        <v>44719</v>
      </c>
      <c r="D711" s="38">
        <v>44719.705092592594</v>
      </c>
      <c r="E711" s="35">
        <v>144</v>
      </c>
      <c r="F711" s="35" t="s">
        <v>206</v>
      </c>
      <c r="G711" t="str">
        <f>VLOOKUP(E711,'Record Types'!$B$8:$C$21,2,1)</f>
        <v>User Logout is Good</v>
      </c>
      <c r="H711" s="15">
        <f t="shared" si="50"/>
        <v>44719</v>
      </c>
      <c r="I711" s="16">
        <f t="shared" si="51"/>
        <v>44719.704664351855</v>
      </c>
      <c r="J711">
        <f t="shared" si="52"/>
        <v>139</v>
      </c>
      <c r="K711" t="str">
        <f t="shared" si="53"/>
        <v>CanOnTor/sEmpX</v>
      </c>
      <c r="L711" s="15">
        <f t="shared" si="54"/>
        <v>44719</v>
      </c>
    </row>
    <row r="712" spans="1:12" x14ac:dyDescent="0.35">
      <c r="A712" s="35" t="s">
        <v>176</v>
      </c>
      <c r="B712" s="35" t="s">
        <v>229</v>
      </c>
      <c r="C712" s="36">
        <v>44719</v>
      </c>
      <c r="D712" s="38">
        <v>44719.705011574071</v>
      </c>
      <c r="E712" s="35">
        <v>151</v>
      </c>
      <c r="F712" s="35" t="s">
        <v>230</v>
      </c>
      <c r="G712" t="str">
        <f>VLOOKUP(E712,'Record Types'!$B$8:$C$21,2,1)</f>
        <v>Device Shutdown Finish</v>
      </c>
      <c r="H712" s="15">
        <f t="shared" si="50"/>
        <v>44719</v>
      </c>
      <c r="I712" s="16">
        <f t="shared" si="51"/>
        <v>44719.704143518517</v>
      </c>
      <c r="J712">
        <f t="shared" si="52"/>
        <v>149</v>
      </c>
      <c r="K712" t="str">
        <f t="shared" si="53"/>
        <v>F182-ws</v>
      </c>
      <c r="L712" s="15">
        <f t="shared" si="54"/>
        <v>44719</v>
      </c>
    </row>
    <row r="713" spans="1:12" x14ac:dyDescent="0.35">
      <c r="A713" s="35" t="s">
        <v>189</v>
      </c>
      <c r="B713" s="35" t="s">
        <v>204</v>
      </c>
      <c r="C713" s="36">
        <v>44719</v>
      </c>
      <c r="D713" s="38">
        <v>44719.704664351855</v>
      </c>
      <c r="E713" s="35">
        <v>139</v>
      </c>
      <c r="F713" s="35" t="s">
        <v>206</v>
      </c>
      <c r="G713" t="str">
        <f>VLOOKUP(E713,'Record Types'!$B$8:$C$21,2,1)</f>
        <v>User Logout Start</v>
      </c>
      <c r="H713" s="15" t="e">
        <f t="shared" si="50"/>
        <v>#N/A</v>
      </c>
      <c r="I713" s="16" t="e">
        <f t="shared" si="51"/>
        <v>#N/A</v>
      </c>
      <c r="J713" t="e">
        <f t="shared" si="52"/>
        <v>#N/A</v>
      </c>
      <c r="K713" t="e">
        <f t="shared" si="53"/>
        <v>#N/A</v>
      </c>
      <c r="L713" s="15">
        <f t="shared" si="54"/>
        <v>44719</v>
      </c>
    </row>
    <row r="714" spans="1:12" x14ac:dyDescent="0.35">
      <c r="A714" s="35" t="s">
        <v>176</v>
      </c>
      <c r="B714" s="35" t="s">
        <v>229</v>
      </c>
      <c r="C714" s="36">
        <v>44719</v>
      </c>
      <c r="D714" s="38">
        <v>44719.704143518517</v>
      </c>
      <c r="E714" s="35">
        <v>149</v>
      </c>
      <c r="F714" s="35" t="s">
        <v>230</v>
      </c>
      <c r="G714" t="str">
        <f>VLOOKUP(E714,'Record Types'!$B$8:$C$21,2,1)</f>
        <v>Device Shutdown Start</v>
      </c>
      <c r="H714" s="15">
        <f t="shared" si="50"/>
        <v>44719</v>
      </c>
      <c r="I714" s="16">
        <f t="shared" si="51"/>
        <v>44719.703726851854</v>
      </c>
      <c r="J714">
        <f t="shared" si="52"/>
        <v>144</v>
      </c>
      <c r="K714" t="str">
        <f t="shared" si="53"/>
        <v>CanOnWat/pEmpL</v>
      </c>
      <c r="L714" s="15">
        <f t="shared" si="54"/>
        <v>44719</v>
      </c>
    </row>
    <row r="715" spans="1:12" x14ac:dyDescent="0.35">
      <c r="A715" s="35" t="s">
        <v>176</v>
      </c>
      <c r="B715" s="35" t="s">
        <v>229</v>
      </c>
      <c r="C715" s="36">
        <v>44719</v>
      </c>
      <c r="D715" s="38">
        <v>44719.703726851854</v>
      </c>
      <c r="E715" s="35">
        <v>144</v>
      </c>
      <c r="F715" s="35" t="s">
        <v>233</v>
      </c>
      <c r="G715" t="str">
        <f>VLOOKUP(E715,'Record Types'!$B$8:$C$21,2,1)</f>
        <v>User Logout is Good</v>
      </c>
      <c r="H715" s="15">
        <f t="shared" si="50"/>
        <v>44719</v>
      </c>
      <c r="I715" s="16">
        <f t="shared" si="51"/>
        <v>44719.702511574076</v>
      </c>
      <c r="J715">
        <f t="shared" si="52"/>
        <v>139</v>
      </c>
      <c r="K715" t="str">
        <f t="shared" si="53"/>
        <v>CanOnWat/pEmpL,F182-ws</v>
      </c>
      <c r="L715" s="15">
        <f t="shared" si="54"/>
        <v>44719</v>
      </c>
    </row>
    <row r="716" spans="1:12" x14ac:dyDescent="0.35">
      <c r="A716" s="35" t="s">
        <v>176</v>
      </c>
      <c r="B716" s="35" t="s">
        <v>229</v>
      </c>
      <c r="C716" s="36">
        <v>44719</v>
      </c>
      <c r="D716" s="38">
        <v>44719.702511574076</v>
      </c>
      <c r="E716" s="35">
        <v>139</v>
      </c>
      <c r="F716" s="35" t="s">
        <v>234</v>
      </c>
      <c r="G716" t="str">
        <f>VLOOKUP(E716,'Record Types'!$B$8:$C$21,2,1)</f>
        <v>User Logout Start</v>
      </c>
      <c r="H716" s="15" t="e">
        <f t="shared" ref="H716:H779" si="55">VLOOKUP(B716,B717:C728,2,FALSE)</f>
        <v>#N/A</v>
      </c>
      <c r="I716" s="16" t="e">
        <f t="shared" ref="I716:I779" si="56">VLOOKUP(B716,B717:D728,3,FALSE)</f>
        <v>#N/A</v>
      </c>
      <c r="J716" t="e">
        <f t="shared" ref="J716:J779" si="57">VLOOKUP(B716,B717:E725,4,FALSE)</f>
        <v>#N/A</v>
      </c>
      <c r="K716" t="e">
        <f t="shared" ref="K716:K779" si="58">VLOOKUP(B716,B717:F728,5,FALSE)</f>
        <v>#N/A</v>
      </c>
      <c r="L716" s="15" t="e">
        <f t="shared" ref="L716:L779" si="59">VLOOKUP(B716,B717:C726,2,TRUE)</f>
        <v>#N/A</v>
      </c>
    </row>
    <row r="717" spans="1:12" x14ac:dyDescent="0.35">
      <c r="A717" s="35" t="s">
        <v>189</v>
      </c>
      <c r="B717" s="35" t="s">
        <v>190</v>
      </c>
      <c r="C717" s="36">
        <v>44719</v>
      </c>
      <c r="D717" s="38">
        <v>44719.701284722221</v>
      </c>
      <c r="E717" s="35">
        <v>156</v>
      </c>
      <c r="F717" s="14"/>
      <c r="G717" t="str">
        <f>VLOOKUP(E717,'Record Types'!$B$8:$C$21,2,1)</f>
        <v>PowerDown Or Network Disconnect Discovered</v>
      </c>
      <c r="H717" s="15">
        <f t="shared" si="55"/>
        <v>44719</v>
      </c>
      <c r="I717" s="16">
        <f t="shared" si="56"/>
        <v>44719.701145833336</v>
      </c>
      <c r="J717">
        <f t="shared" si="57"/>
        <v>151</v>
      </c>
      <c r="K717" t="str">
        <f t="shared" si="58"/>
        <v>T217-ws</v>
      </c>
      <c r="L717" s="15">
        <f t="shared" si="59"/>
        <v>44719</v>
      </c>
    </row>
    <row r="718" spans="1:12" x14ac:dyDescent="0.35">
      <c r="A718" s="35" t="s">
        <v>189</v>
      </c>
      <c r="B718" s="35" t="s">
        <v>190</v>
      </c>
      <c r="C718" s="36">
        <v>44719</v>
      </c>
      <c r="D718" s="38">
        <v>44719.701145833336</v>
      </c>
      <c r="E718" s="35">
        <v>151</v>
      </c>
      <c r="F718" s="35" t="s">
        <v>191</v>
      </c>
      <c r="G718" t="str">
        <f>VLOOKUP(E718,'Record Types'!$B$8:$C$21,2,1)</f>
        <v>Device Shutdown Finish</v>
      </c>
      <c r="H718" s="15">
        <f t="shared" si="55"/>
        <v>44719</v>
      </c>
      <c r="I718" s="16">
        <f t="shared" si="56"/>
        <v>44719.700775462959</v>
      </c>
      <c r="J718">
        <f t="shared" si="57"/>
        <v>149</v>
      </c>
      <c r="K718" t="str">
        <f t="shared" si="58"/>
        <v>T217-ws</v>
      </c>
      <c r="L718" s="15">
        <f t="shared" si="59"/>
        <v>44719</v>
      </c>
    </row>
    <row r="719" spans="1:12" x14ac:dyDescent="0.35">
      <c r="A719" s="35" t="s">
        <v>189</v>
      </c>
      <c r="B719" s="35" t="s">
        <v>190</v>
      </c>
      <c r="C719" s="36">
        <v>44719</v>
      </c>
      <c r="D719" s="38">
        <v>44719.700775462959</v>
      </c>
      <c r="E719" s="35">
        <v>149</v>
      </c>
      <c r="F719" s="35" t="s">
        <v>191</v>
      </c>
      <c r="G719" t="str">
        <f>VLOOKUP(E719,'Record Types'!$B$8:$C$21,2,1)</f>
        <v>Device Shutdown Start</v>
      </c>
      <c r="H719" s="15">
        <f t="shared" si="55"/>
        <v>44719</v>
      </c>
      <c r="I719" s="16">
        <f t="shared" si="56"/>
        <v>44719.700069444443</v>
      </c>
      <c r="J719">
        <f t="shared" si="57"/>
        <v>144</v>
      </c>
      <c r="K719" t="str">
        <f t="shared" si="58"/>
        <v>CanOnTor/nEmpM</v>
      </c>
      <c r="L719" s="15">
        <f t="shared" si="59"/>
        <v>44719</v>
      </c>
    </row>
    <row r="720" spans="1:12" x14ac:dyDescent="0.35">
      <c r="A720" s="35" t="s">
        <v>189</v>
      </c>
      <c r="B720" s="35" t="s">
        <v>190</v>
      </c>
      <c r="C720" s="36">
        <v>44719</v>
      </c>
      <c r="D720" s="38">
        <v>44719.700069444443</v>
      </c>
      <c r="E720" s="35">
        <v>144</v>
      </c>
      <c r="F720" s="35" t="s">
        <v>194</v>
      </c>
      <c r="G720" t="str">
        <f>VLOOKUP(E720,'Record Types'!$B$8:$C$21,2,1)</f>
        <v>User Logout is Good</v>
      </c>
      <c r="H720" s="15">
        <f t="shared" si="55"/>
        <v>44719</v>
      </c>
      <c r="I720" s="16">
        <f t="shared" si="56"/>
        <v>44719.699687499997</v>
      </c>
      <c r="J720">
        <f t="shared" si="57"/>
        <v>139</v>
      </c>
      <c r="K720" t="str">
        <f t="shared" si="58"/>
        <v>CanOnTor/nEmpM,T217-ws</v>
      </c>
      <c r="L720" s="15">
        <f t="shared" si="59"/>
        <v>44719</v>
      </c>
    </row>
    <row r="721" spans="1:12" x14ac:dyDescent="0.35">
      <c r="A721" s="35" t="s">
        <v>189</v>
      </c>
      <c r="B721" s="35" t="s">
        <v>190</v>
      </c>
      <c r="C721" s="36">
        <v>44719</v>
      </c>
      <c r="D721" s="38">
        <v>44719.699687499997</v>
      </c>
      <c r="E721" s="35">
        <v>139</v>
      </c>
      <c r="F721" s="35" t="s">
        <v>199</v>
      </c>
      <c r="G721" t="str">
        <f>VLOOKUP(E721,'Record Types'!$B$8:$C$21,2,1)</f>
        <v>User Logout Start</v>
      </c>
      <c r="H721" s="15" t="e">
        <f t="shared" si="55"/>
        <v>#N/A</v>
      </c>
      <c r="I721" s="16" t="e">
        <f t="shared" si="56"/>
        <v>#N/A</v>
      </c>
      <c r="J721" t="e">
        <f t="shared" si="57"/>
        <v>#N/A</v>
      </c>
      <c r="K721" t="e">
        <f t="shared" si="58"/>
        <v>#N/A</v>
      </c>
      <c r="L721" s="15">
        <f t="shared" si="59"/>
        <v>44719</v>
      </c>
    </row>
    <row r="722" spans="1:12" x14ac:dyDescent="0.35">
      <c r="A722" s="35" t="s">
        <v>176</v>
      </c>
      <c r="B722" s="35" t="s">
        <v>231</v>
      </c>
      <c r="C722" s="36">
        <v>44719</v>
      </c>
      <c r="D722" s="38">
        <v>44719.699270833335</v>
      </c>
      <c r="E722" s="35">
        <v>156</v>
      </c>
      <c r="F722" s="14"/>
      <c r="G722" t="str">
        <f>VLOOKUP(E722,'Record Types'!$B$8:$C$21,2,1)</f>
        <v>PowerDown Or Network Disconnect Discovered</v>
      </c>
      <c r="H722" s="15">
        <f t="shared" si="55"/>
        <v>44719</v>
      </c>
      <c r="I722" s="16">
        <f t="shared" si="56"/>
        <v>44719.699120370373</v>
      </c>
      <c r="J722">
        <f t="shared" si="57"/>
        <v>151</v>
      </c>
      <c r="K722" t="str">
        <f t="shared" si="58"/>
        <v>C225-ws</v>
      </c>
      <c r="L722" s="15">
        <f t="shared" si="59"/>
        <v>44719</v>
      </c>
    </row>
    <row r="723" spans="1:12" x14ac:dyDescent="0.35">
      <c r="A723" s="35" t="s">
        <v>176</v>
      </c>
      <c r="B723" s="35" t="s">
        <v>231</v>
      </c>
      <c r="C723" s="36">
        <v>44719</v>
      </c>
      <c r="D723" s="38">
        <v>44719.699120370373</v>
      </c>
      <c r="E723" s="35">
        <v>151</v>
      </c>
      <c r="F723" s="35" t="s">
        <v>232</v>
      </c>
      <c r="G723" t="str">
        <f>VLOOKUP(E723,'Record Types'!$B$8:$C$21,2,1)</f>
        <v>Device Shutdown Finish</v>
      </c>
      <c r="H723" s="15">
        <f t="shared" si="55"/>
        <v>44719</v>
      </c>
      <c r="I723" s="16">
        <f t="shared" si="56"/>
        <v>44719.698495370372</v>
      </c>
      <c r="J723">
        <f t="shared" si="57"/>
        <v>149</v>
      </c>
      <c r="K723" t="str">
        <f t="shared" si="58"/>
        <v>C225-ws</v>
      </c>
      <c r="L723" s="15">
        <f t="shared" si="59"/>
        <v>44719</v>
      </c>
    </row>
    <row r="724" spans="1:12" x14ac:dyDescent="0.35">
      <c r="A724" s="35" t="s">
        <v>176</v>
      </c>
      <c r="B724" s="35" t="s">
        <v>235</v>
      </c>
      <c r="C724" s="36">
        <v>44719</v>
      </c>
      <c r="D724" s="38">
        <v>44719.698518518519</v>
      </c>
      <c r="E724" s="35">
        <v>156</v>
      </c>
      <c r="F724" s="14"/>
      <c r="G724" t="str">
        <f>VLOOKUP(E724,'Record Types'!$B$8:$C$21,2,1)</f>
        <v>PowerDown Or Network Disconnect Discovered</v>
      </c>
      <c r="H724" s="15">
        <f t="shared" si="55"/>
        <v>44719</v>
      </c>
      <c r="I724" s="16">
        <f t="shared" si="56"/>
        <v>44719.698379629626</v>
      </c>
      <c r="J724">
        <f t="shared" si="57"/>
        <v>151</v>
      </c>
      <c r="K724" t="str">
        <f t="shared" si="58"/>
        <v>F184-ws</v>
      </c>
      <c r="L724" s="15">
        <f t="shared" si="59"/>
        <v>44719</v>
      </c>
    </row>
    <row r="725" spans="1:12" x14ac:dyDescent="0.35">
      <c r="A725" s="35" t="s">
        <v>176</v>
      </c>
      <c r="B725" s="35" t="s">
        <v>231</v>
      </c>
      <c r="C725" s="36">
        <v>44719</v>
      </c>
      <c r="D725" s="38">
        <v>44719.698495370372</v>
      </c>
      <c r="E725" s="35">
        <v>149</v>
      </c>
      <c r="F725" s="35" t="s">
        <v>232</v>
      </c>
      <c r="G725" t="str">
        <f>VLOOKUP(E725,'Record Types'!$B$8:$C$21,2,1)</f>
        <v>Device Shutdown Start</v>
      </c>
      <c r="H725" s="15">
        <f t="shared" si="55"/>
        <v>44719</v>
      </c>
      <c r="I725" s="16">
        <f t="shared" si="56"/>
        <v>44719.697627314818</v>
      </c>
      <c r="J725">
        <f t="shared" si="57"/>
        <v>144</v>
      </c>
      <c r="K725" t="str">
        <f t="shared" si="58"/>
        <v>CanOnWat/lEmpA</v>
      </c>
      <c r="L725" s="15">
        <f t="shared" si="59"/>
        <v>44719</v>
      </c>
    </row>
    <row r="726" spans="1:12" x14ac:dyDescent="0.35">
      <c r="A726" s="35" t="s">
        <v>176</v>
      </c>
      <c r="B726" s="35" t="s">
        <v>235</v>
      </c>
      <c r="C726" s="36">
        <v>44719</v>
      </c>
      <c r="D726" s="38">
        <v>44719.698379629626</v>
      </c>
      <c r="E726" s="35">
        <v>151</v>
      </c>
      <c r="F726" s="35" t="s">
        <v>236</v>
      </c>
      <c r="G726" t="str">
        <f>VLOOKUP(E726,'Record Types'!$B$8:$C$21,2,1)</f>
        <v>Device Shutdown Finish</v>
      </c>
      <c r="H726" s="15">
        <f t="shared" si="55"/>
        <v>44719</v>
      </c>
      <c r="I726" s="16">
        <f t="shared" si="56"/>
        <v>44719.697974537034</v>
      </c>
      <c r="J726">
        <f t="shared" si="57"/>
        <v>149</v>
      </c>
      <c r="K726" t="str">
        <f t="shared" si="58"/>
        <v>F184-ws</v>
      </c>
      <c r="L726" s="15">
        <f t="shared" si="59"/>
        <v>44719</v>
      </c>
    </row>
    <row r="727" spans="1:12" x14ac:dyDescent="0.35">
      <c r="A727" s="35" t="s">
        <v>176</v>
      </c>
      <c r="B727" s="35" t="s">
        <v>235</v>
      </c>
      <c r="C727" s="36">
        <v>44719</v>
      </c>
      <c r="D727" s="38">
        <v>44719.697974537034</v>
      </c>
      <c r="E727" s="35">
        <v>149</v>
      </c>
      <c r="F727" s="35" t="s">
        <v>236</v>
      </c>
      <c r="G727" t="str">
        <f>VLOOKUP(E727,'Record Types'!$B$8:$C$21,2,1)</f>
        <v>Device Shutdown Start</v>
      </c>
      <c r="H727" s="15">
        <f t="shared" si="55"/>
        <v>44719</v>
      </c>
      <c r="I727" s="16">
        <f t="shared" si="56"/>
        <v>44719.697685185187</v>
      </c>
      <c r="J727">
        <f t="shared" si="57"/>
        <v>144</v>
      </c>
      <c r="K727" t="str">
        <f t="shared" si="58"/>
        <v>CanOnWat/hEmpW</v>
      </c>
      <c r="L727" s="15">
        <f t="shared" si="59"/>
        <v>44719</v>
      </c>
    </row>
    <row r="728" spans="1:12" x14ac:dyDescent="0.35">
      <c r="A728" s="35" t="s">
        <v>176</v>
      </c>
      <c r="B728" s="35" t="s">
        <v>235</v>
      </c>
      <c r="C728" s="36">
        <v>44719</v>
      </c>
      <c r="D728" s="38">
        <v>44719.697685185187</v>
      </c>
      <c r="E728" s="35">
        <v>144</v>
      </c>
      <c r="F728" s="35" t="s">
        <v>238</v>
      </c>
      <c r="G728" t="str">
        <f>VLOOKUP(E728,'Record Types'!$B$8:$C$21,2,1)</f>
        <v>User Logout is Good</v>
      </c>
      <c r="H728" s="15">
        <f t="shared" si="55"/>
        <v>44719</v>
      </c>
      <c r="I728" s="16">
        <f t="shared" si="56"/>
        <v>44719.697268518517</v>
      </c>
      <c r="J728">
        <f t="shared" si="57"/>
        <v>139</v>
      </c>
      <c r="K728" t="str">
        <f t="shared" si="58"/>
        <v>CanOnWat/hEmpW,F184-ws</v>
      </c>
      <c r="L728" s="15">
        <f t="shared" si="59"/>
        <v>44719</v>
      </c>
    </row>
    <row r="729" spans="1:12" x14ac:dyDescent="0.35">
      <c r="A729" s="35" t="s">
        <v>176</v>
      </c>
      <c r="B729" s="35" t="s">
        <v>231</v>
      </c>
      <c r="C729" s="36">
        <v>44719</v>
      </c>
      <c r="D729" s="38">
        <v>44719.697627314818</v>
      </c>
      <c r="E729" s="35">
        <v>144</v>
      </c>
      <c r="F729" s="35" t="s">
        <v>198</v>
      </c>
      <c r="G729" t="str">
        <f>VLOOKUP(E729,'Record Types'!$B$8:$C$21,2,1)</f>
        <v>User Logout is Good</v>
      </c>
      <c r="H729" s="15">
        <f t="shared" si="55"/>
        <v>44719</v>
      </c>
      <c r="I729" s="16">
        <f t="shared" si="56"/>
        <v>44719.697245370371</v>
      </c>
      <c r="J729">
        <f t="shared" si="57"/>
        <v>139</v>
      </c>
      <c r="K729" t="str">
        <f t="shared" si="58"/>
        <v>CanOnWat/lEmpA,C225-ws</v>
      </c>
      <c r="L729" s="15">
        <f t="shared" si="59"/>
        <v>44719</v>
      </c>
    </row>
    <row r="730" spans="1:12" x14ac:dyDescent="0.35">
      <c r="A730" s="35" t="s">
        <v>176</v>
      </c>
      <c r="B730" s="35" t="s">
        <v>235</v>
      </c>
      <c r="C730" s="36">
        <v>44719</v>
      </c>
      <c r="D730" s="38">
        <v>44719.697268518517</v>
      </c>
      <c r="E730" s="35">
        <v>139</v>
      </c>
      <c r="F730" s="35" t="s">
        <v>239</v>
      </c>
      <c r="G730" t="str">
        <f>VLOOKUP(E730,'Record Types'!$B$8:$C$21,2,1)</f>
        <v>User Logout Start</v>
      </c>
      <c r="H730" s="15" t="e">
        <f t="shared" si="55"/>
        <v>#N/A</v>
      </c>
      <c r="I730" s="16" t="e">
        <f t="shared" si="56"/>
        <v>#N/A</v>
      </c>
      <c r="J730" t="e">
        <f t="shared" si="57"/>
        <v>#N/A</v>
      </c>
      <c r="K730" t="e">
        <f t="shared" si="58"/>
        <v>#N/A</v>
      </c>
      <c r="L730" s="15">
        <f t="shared" si="59"/>
        <v>44719</v>
      </c>
    </row>
    <row r="731" spans="1:12" x14ac:dyDescent="0.35">
      <c r="A731" s="35" t="s">
        <v>176</v>
      </c>
      <c r="B731" s="35" t="s">
        <v>231</v>
      </c>
      <c r="C731" s="36">
        <v>44719</v>
      </c>
      <c r="D731" s="38">
        <v>44719.697245370371</v>
      </c>
      <c r="E731" s="35">
        <v>139</v>
      </c>
      <c r="F731" s="35" t="s">
        <v>237</v>
      </c>
      <c r="G731" t="str">
        <f>VLOOKUP(E731,'Record Types'!$B$8:$C$21,2,1)</f>
        <v>User Logout Start</v>
      </c>
      <c r="H731" s="15" t="e">
        <f t="shared" si="55"/>
        <v>#N/A</v>
      </c>
      <c r="I731" s="16" t="e">
        <f t="shared" si="56"/>
        <v>#N/A</v>
      </c>
      <c r="J731" t="e">
        <f t="shared" si="57"/>
        <v>#N/A</v>
      </c>
      <c r="K731" t="e">
        <f t="shared" si="58"/>
        <v>#N/A</v>
      </c>
      <c r="L731" s="15">
        <f t="shared" si="59"/>
        <v>44719</v>
      </c>
    </row>
    <row r="732" spans="1:12" x14ac:dyDescent="0.35">
      <c r="A732" s="35" t="s">
        <v>176</v>
      </c>
      <c r="B732" s="35" t="s">
        <v>253</v>
      </c>
      <c r="C732" s="36">
        <v>44719</v>
      </c>
      <c r="D732" s="38">
        <v>44719.697013888886</v>
      </c>
      <c r="E732" s="35">
        <v>156</v>
      </c>
      <c r="F732" s="14"/>
      <c r="G732" t="str">
        <f>VLOOKUP(E732,'Record Types'!$B$8:$C$21,2,1)</f>
        <v>PowerDown Or Network Disconnect Discovered</v>
      </c>
      <c r="H732" s="15">
        <f t="shared" si="55"/>
        <v>44719</v>
      </c>
      <c r="I732" s="16">
        <f t="shared" si="56"/>
        <v>44719.696851851855</v>
      </c>
      <c r="J732">
        <f t="shared" si="57"/>
        <v>151</v>
      </c>
      <c r="K732" t="str">
        <f t="shared" si="58"/>
        <v>J167-ws</v>
      </c>
      <c r="L732" s="15">
        <f t="shared" si="59"/>
        <v>44719</v>
      </c>
    </row>
    <row r="733" spans="1:12" x14ac:dyDescent="0.35">
      <c r="A733" s="35" t="s">
        <v>176</v>
      </c>
      <c r="B733" s="35" t="s">
        <v>253</v>
      </c>
      <c r="C733" s="36">
        <v>44719</v>
      </c>
      <c r="D733" s="38">
        <v>44719.696851851855</v>
      </c>
      <c r="E733" s="35">
        <v>151</v>
      </c>
      <c r="F733" s="35" t="s">
        <v>254</v>
      </c>
      <c r="G733" t="str">
        <f>VLOOKUP(E733,'Record Types'!$B$8:$C$21,2,1)</f>
        <v>Device Shutdown Finish</v>
      </c>
      <c r="H733" s="15">
        <f t="shared" si="55"/>
        <v>44719</v>
      </c>
      <c r="I733" s="16">
        <f t="shared" si="56"/>
        <v>44719.696608796294</v>
      </c>
      <c r="J733">
        <f t="shared" si="57"/>
        <v>149</v>
      </c>
      <c r="K733" t="str">
        <f t="shared" si="58"/>
        <v>J167-ws</v>
      </c>
      <c r="L733" s="15">
        <f t="shared" si="59"/>
        <v>44719</v>
      </c>
    </row>
    <row r="734" spans="1:12" x14ac:dyDescent="0.35">
      <c r="A734" s="35" t="s">
        <v>176</v>
      </c>
      <c r="B734" s="35" t="s">
        <v>253</v>
      </c>
      <c r="C734" s="36">
        <v>44719</v>
      </c>
      <c r="D734" s="38">
        <v>44719.696608796294</v>
      </c>
      <c r="E734" s="35">
        <v>149</v>
      </c>
      <c r="F734" s="35" t="s">
        <v>254</v>
      </c>
      <c r="G734" t="str">
        <f>VLOOKUP(E734,'Record Types'!$B$8:$C$21,2,1)</f>
        <v>Device Shutdown Start</v>
      </c>
      <c r="H734" s="15">
        <f t="shared" si="55"/>
        <v>44719</v>
      </c>
      <c r="I734" s="16">
        <f t="shared" si="56"/>
        <v>44719.696018518516</v>
      </c>
      <c r="J734">
        <f t="shared" si="57"/>
        <v>144</v>
      </c>
      <c r="K734" t="str">
        <f t="shared" si="58"/>
        <v>CanOnWat/oEmpO</v>
      </c>
      <c r="L734" s="15">
        <f t="shared" si="59"/>
        <v>44719</v>
      </c>
    </row>
    <row r="735" spans="1:12" x14ac:dyDescent="0.35">
      <c r="A735" s="35" t="s">
        <v>176</v>
      </c>
      <c r="B735" s="35" t="s">
        <v>221</v>
      </c>
      <c r="C735" s="36">
        <v>44719</v>
      </c>
      <c r="D735" s="38">
        <v>44719.696342592593</v>
      </c>
      <c r="E735" s="35">
        <v>156</v>
      </c>
      <c r="F735" s="14"/>
      <c r="G735" t="str">
        <f>VLOOKUP(E735,'Record Types'!$B$8:$C$21,2,1)</f>
        <v>PowerDown Or Network Disconnect Discovered</v>
      </c>
      <c r="H735" s="15">
        <f t="shared" si="55"/>
        <v>44719</v>
      </c>
      <c r="I735" s="16">
        <f t="shared" si="56"/>
        <v>44719.696226851855</v>
      </c>
      <c r="J735">
        <f t="shared" si="57"/>
        <v>144</v>
      </c>
      <c r="K735" t="str">
        <f t="shared" si="58"/>
        <v>CanOnWat/xEmpH</v>
      </c>
      <c r="L735" s="15">
        <f t="shared" si="59"/>
        <v>44719</v>
      </c>
    </row>
    <row r="736" spans="1:12" x14ac:dyDescent="0.35">
      <c r="A736" s="35" t="s">
        <v>189</v>
      </c>
      <c r="B736" s="35" t="s">
        <v>255</v>
      </c>
      <c r="C736" s="36">
        <v>44719</v>
      </c>
      <c r="D736" s="38">
        <v>44719.696296296293</v>
      </c>
      <c r="E736" s="35">
        <v>156</v>
      </c>
      <c r="F736" s="14"/>
      <c r="G736" t="str">
        <f>VLOOKUP(E736,'Record Types'!$B$8:$C$21,2,1)</f>
        <v>PowerDown Or Network Disconnect Discovered</v>
      </c>
      <c r="H736" s="15">
        <f t="shared" si="55"/>
        <v>44719</v>
      </c>
      <c r="I736" s="16">
        <f t="shared" si="56"/>
        <v>44719.696168981478</v>
      </c>
      <c r="J736">
        <f t="shared" si="57"/>
        <v>144</v>
      </c>
      <c r="K736" t="str">
        <f t="shared" si="58"/>
        <v>CanOnTor/cEmpZ</v>
      </c>
      <c r="L736" s="15">
        <f t="shared" si="59"/>
        <v>44719</v>
      </c>
    </row>
    <row r="737" spans="1:12" x14ac:dyDescent="0.35">
      <c r="A737" s="35" t="s">
        <v>176</v>
      </c>
      <c r="B737" s="35" t="s">
        <v>221</v>
      </c>
      <c r="C737" s="36">
        <v>44719</v>
      </c>
      <c r="D737" s="38">
        <v>44719.696226851855</v>
      </c>
      <c r="E737" s="35">
        <v>144</v>
      </c>
      <c r="F737" s="35" t="s">
        <v>187</v>
      </c>
      <c r="G737" t="str">
        <f>VLOOKUP(E737,'Record Types'!$B$8:$C$21,2,1)</f>
        <v>User Logout is Good</v>
      </c>
      <c r="H737" s="15">
        <f t="shared" si="55"/>
        <v>44719</v>
      </c>
      <c r="I737" s="16">
        <f t="shared" si="56"/>
        <v>44719.695833333331</v>
      </c>
      <c r="J737">
        <f t="shared" si="57"/>
        <v>139</v>
      </c>
      <c r="K737" t="str">
        <f t="shared" si="58"/>
        <v>CanOnWat/xEmpH</v>
      </c>
      <c r="L737" s="15">
        <f t="shared" si="59"/>
        <v>44719</v>
      </c>
    </row>
    <row r="738" spans="1:12" x14ac:dyDescent="0.35">
      <c r="A738" s="35" t="s">
        <v>189</v>
      </c>
      <c r="B738" s="35" t="s">
        <v>255</v>
      </c>
      <c r="C738" s="36">
        <v>44719</v>
      </c>
      <c r="D738" s="38">
        <v>44719.696168981478</v>
      </c>
      <c r="E738" s="35">
        <v>144</v>
      </c>
      <c r="F738" s="35" t="s">
        <v>256</v>
      </c>
      <c r="G738" t="str">
        <f>VLOOKUP(E738,'Record Types'!$B$8:$C$21,2,1)</f>
        <v>User Logout is Good</v>
      </c>
      <c r="H738" s="15">
        <f t="shared" si="55"/>
        <v>44719</v>
      </c>
      <c r="I738" s="16">
        <f t="shared" si="56"/>
        <v>44719.695706018516</v>
      </c>
      <c r="J738">
        <f t="shared" si="57"/>
        <v>139</v>
      </c>
      <c r="K738" t="str">
        <f t="shared" si="58"/>
        <v>CanOnTor/cEmpZ</v>
      </c>
      <c r="L738" s="15">
        <f t="shared" si="59"/>
        <v>44719</v>
      </c>
    </row>
    <row r="739" spans="1:12" x14ac:dyDescent="0.35">
      <c r="A739" s="35" t="s">
        <v>176</v>
      </c>
      <c r="B739" s="35" t="s">
        <v>253</v>
      </c>
      <c r="C739" s="36">
        <v>44719</v>
      </c>
      <c r="D739" s="38">
        <v>44719.696018518516</v>
      </c>
      <c r="E739" s="35">
        <v>144</v>
      </c>
      <c r="F739" s="35" t="s">
        <v>257</v>
      </c>
      <c r="G739" t="str">
        <f>VLOOKUP(E739,'Record Types'!$B$8:$C$21,2,1)</f>
        <v>User Logout is Good</v>
      </c>
      <c r="H739" s="15">
        <f t="shared" si="55"/>
        <v>44719</v>
      </c>
      <c r="I739" s="16">
        <f t="shared" si="56"/>
        <v>44719.695671296293</v>
      </c>
      <c r="J739">
        <f t="shared" si="57"/>
        <v>139</v>
      </c>
      <c r="K739" t="str">
        <f t="shared" si="58"/>
        <v>CanOnWat/oEmpO,J167-ws</v>
      </c>
      <c r="L739" s="15">
        <f t="shared" si="59"/>
        <v>44719</v>
      </c>
    </row>
    <row r="740" spans="1:12" x14ac:dyDescent="0.35">
      <c r="A740" s="35" t="s">
        <v>176</v>
      </c>
      <c r="B740" s="35" t="s">
        <v>196</v>
      </c>
      <c r="C740" s="36">
        <v>44719</v>
      </c>
      <c r="D740" s="38">
        <v>44719.695972222224</v>
      </c>
      <c r="E740" s="35">
        <v>156</v>
      </c>
      <c r="F740" s="14"/>
      <c r="G740" t="str">
        <f>VLOOKUP(E740,'Record Types'!$B$8:$C$21,2,1)</f>
        <v>PowerDown Or Network Disconnect Discovered</v>
      </c>
      <c r="H740" s="15">
        <f t="shared" si="55"/>
        <v>44719</v>
      </c>
      <c r="I740" s="16">
        <f t="shared" si="56"/>
        <v>44719.695833333331</v>
      </c>
      <c r="J740">
        <f t="shared" si="57"/>
        <v>144</v>
      </c>
      <c r="K740" t="str">
        <f t="shared" si="58"/>
        <v>CanOnWat/lEmpA</v>
      </c>
      <c r="L740" s="15">
        <f t="shared" si="59"/>
        <v>44719</v>
      </c>
    </row>
    <row r="741" spans="1:12" x14ac:dyDescent="0.35">
      <c r="A741" s="35" t="s">
        <v>176</v>
      </c>
      <c r="B741" s="35" t="s">
        <v>221</v>
      </c>
      <c r="C741" s="36">
        <v>44719</v>
      </c>
      <c r="D741" s="38">
        <v>44719.695833333331</v>
      </c>
      <c r="E741" s="35">
        <v>139</v>
      </c>
      <c r="F741" s="35" t="s">
        <v>187</v>
      </c>
      <c r="G741" t="str">
        <f>VLOOKUP(E741,'Record Types'!$B$8:$C$21,2,1)</f>
        <v>User Logout Start</v>
      </c>
      <c r="H741" s="15" t="e">
        <f t="shared" si="55"/>
        <v>#N/A</v>
      </c>
      <c r="I741" s="16" t="e">
        <f t="shared" si="56"/>
        <v>#N/A</v>
      </c>
      <c r="J741" t="e">
        <f t="shared" si="57"/>
        <v>#N/A</v>
      </c>
      <c r="K741" t="e">
        <f t="shared" si="58"/>
        <v>#N/A</v>
      </c>
      <c r="L741" s="15">
        <f t="shared" si="59"/>
        <v>44719</v>
      </c>
    </row>
    <row r="742" spans="1:12" x14ac:dyDescent="0.35">
      <c r="A742" s="35" t="s">
        <v>176</v>
      </c>
      <c r="B742" s="35" t="s">
        <v>196</v>
      </c>
      <c r="C742" s="36">
        <v>44719</v>
      </c>
      <c r="D742" s="38">
        <v>44719.695833333331</v>
      </c>
      <c r="E742" s="35">
        <v>144</v>
      </c>
      <c r="F742" s="35" t="s">
        <v>198</v>
      </c>
      <c r="G742" t="str">
        <f>VLOOKUP(E742,'Record Types'!$B$8:$C$21,2,1)</f>
        <v>User Logout is Good</v>
      </c>
      <c r="H742" s="15">
        <f t="shared" si="55"/>
        <v>44719</v>
      </c>
      <c r="I742" s="16">
        <f t="shared" si="56"/>
        <v>44719.695486111108</v>
      </c>
      <c r="J742">
        <f t="shared" si="57"/>
        <v>139</v>
      </c>
      <c r="K742" t="str">
        <f t="shared" si="58"/>
        <v>CanOnWat/lEmpA</v>
      </c>
      <c r="L742" s="15">
        <f t="shared" si="59"/>
        <v>44719</v>
      </c>
    </row>
    <row r="743" spans="1:12" x14ac:dyDescent="0.35">
      <c r="A743" s="35" t="s">
        <v>189</v>
      </c>
      <c r="B743" s="35" t="s">
        <v>255</v>
      </c>
      <c r="C743" s="36">
        <v>44719</v>
      </c>
      <c r="D743" s="38">
        <v>44719.695706018516</v>
      </c>
      <c r="E743" s="35">
        <v>139</v>
      </c>
      <c r="F743" s="35" t="s">
        <v>256</v>
      </c>
      <c r="G743" t="str">
        <f>VLOOKUP(E743,'Record Types'!$B$8:$C$21,2,1)</f>
        <v>User Logout Start</v>
      </c>
      <c r="H743" s="15" t="e">
        <f t="shared" si="55"/>
        <v>#N/A</v>
      </c>
      <c r="I743" s="16" t="e">
        <f t="shared" si="56"/>
        <v>#N/A</v>
      </c>
      <c r="J743" t="e">
        <f t="shared" si="57"/>
        <v>#N/A</v>
      </c>
      <c r="K743" t="e">
        <f t="shared" si="58"/>
        <v>#N/A</v>
      </c>
      <c r="L743" s="15" t="e">
        <f t="shared" si="59"/>
        <v>#N/A</v>
      </c>
    </row>
    <row r="744" spans="1:12" x14ac:dyDescent="0.35">
      <c r="A744" s="35" t="s">
        <v>176</v>
      </c>
      <c r="B744" s="35" t="s">
        <v>253</v>
      </c>
      <c r="C744" s="36">
        <v>44719</v>
      </c>
      <c r="D744" s="38">
        <v>44719.695671296293</v>
      </c>
      <c r="E744" s="35">
        <v>139</v>
      </c>
      <c r="F744" s="35" t="s">
        <v>259</v>
      </c>
      <c r="G744" t="str">
        <f>VLOOKUP(E744,'Record Types'!$B$8:$C$21,2,1)</f>
        <v>User Logout Start</v>
      </c>
      <c r="H744" s="15" t="e">
        <f t="shared" si="55"/>
        <v>#N/A</v>
      </c>
      <c r="I744" s="16" t="e">
        <f t="shared" si="56"/>
        <v>#N/A</v>
      </c>
      <c r="J744" t="e">
        <f t="shared" si="57"/>
        <v>#N/A</v>
      </c>
      <c r="K744" t="e">
        <f t="shared" si="58"/>
        <v>#N/A</v>
      </c>
      <c r="L744" s="15">
        <f t="shared" si="59"/>
        <v>44719</v>
      </c>
    </row>
    <row r="745" spans="1:12" x14ac:dyDescent="0.35">
      <c r="A745" s="35" t="s">
        <v>176</v>
      </c>
      <c r="B745" s="35" t="s">
        <v>196</v>
      </c>
      <c r="C745" s="36">
        <v>44719</v>
      </c>
      <c r="D745" s="38">
        <v>44719.695486111108</v>
      </c>
      <c r="E745" s="35">
        <v>139</v>
      </c>
      <c r="F745" s="35" t="s">
        <v>198</v>
      </c>
      <c r="G745" t="str">
        <f>VLOOKUP(E745,'Record Types'!$B$8:$C$21,2,1)</f>
        <v>User Logout Start</v>
      </c>
      <c r="H745" s="15" t="e">
        <f t="shared" si="55"/>
        <v>#N/A</v>
      </c>
      <c r="I745" s="16" t="e">
        <f t="shared" si="56"/>
        <v>#N/A</v>
      </c>
      <c r="J745" t="e">
        <f t="shared" si="57"/>
        <v>#N/A</v>
      </c>
      <c r="K745" t="e">
        <f t="shared" si="58"/>
        <v>#N/A</v>
      </c>
      <c r="L745" s="15">
        <f t="shared" si="59"/>
        <v>44719</v>
      </c>
    </row>
    <row r="746" spans="1:12" x14ac:dyDescent="0.35">
      <c r="A746" s="35" t="s">
        <v>176</v>
      </c>
      <c r="B746" s="35" t="s">
        <v>177</v>
      </c>
      <c r="C746" s="36">
        <v>44719</v>
      </c>
      <c r="D746" s="38">
        <v>44719.695231481484</v>
      </c>
      <c r="E746" s="35">
        <v>156</v>
      </c>
      <c r="F746" s="14"/>
      <c r="G746" t="str">
        <f>VLOOKUP(E746,'Record Types'!$B$8:$C$21,2,1)</f>
        <v>PowerDown Or Network Disconnect Discovered</v>
      </c>
      <c r="H746" s="15">
        <f t="shared" si="55"/>
        <v>44719</v>
      </c>
      <c r="I746" s="16">
        <f t="shared" si="56"/>
        <v>44719.695081018515</v>
      </c>
      <c r="J746">
        <f t="shared" si="57"/>
        <v>151</v>
      </c>
      <c r="K746" t="str">
        <f t="shared" si="58"/>
        <v>J165-ws</v>
      </c>
      <c r="L746" s="15">
        <f t="shared" si="59"/>
        <v>44719</v>
      </c>
    </row>
    <row r="747" spans="1:12" x14ac:dyDescent="0.35">
      <c r="A747" s="35" t="s">
        <v>176</v>
      </c>
      <c r="B747" s="35" t="s">
        <v>177</v>
      </c>
      <c r="C747" s="36">
        <v>44719</v>
      </c>
      <c r="D747" s="38">
        <v>44719.695081018515</v>
      </c>
      <c r="E747" s="35">
        <v>151</v>
      </c>
      <c r="F747" s="35" t="s">
        <v>178</v>
      </c>
      <c r="G747" t="str">
        <f>VLOOKUP(E747,'Record Types'!$B$8:$C$21,2,1)</f>
        <v>Device Shutdown Finish</v>
      </c>
      <c r="H747" s="15">
        <f t="shared" si="55"/>
        <v>44719</v>
      </c>
      <c r="I747" s="16">
        <f t="shared" si="56"/>
        <v>44719.694178240738</v>
      </c>
      <c r="J747">
        <f t="shared" si="57"/>
        <v>149</v>
      </c>
      <c r="K747" t="str">
        <f t="shared" si="58"/>
        <v>J165-ws</v>
      </c>
      <c r="L747" s="15">
        <f t="shared" si="59"/>
        <v>44719</v>
      </c>
    </row>
    <row r="748" spans="1:12" x14ac:dyDescent="0.35">
      <c r="A748" s="35" t="s">
        <v>176</v>
      </c>
      <c r="B748" s="35" t="s">
        <v>240</v>
      </c>
      <c r="C748" s="36">
        <v>44719</v>
      </c>
      <c r="D748" s="38">
        <v>44719.694363425922</v>
      </c>
      <c r="E748" s="35">
        <v>156</v>
      </c>
      <c r="F748" s="14"/>
      <c r="G748" t="str">
        <f>VLOOKUP(E748,'Record Types'!$B$8:$C$21,2,1)</f>
        <v>PowerDown Or Network Disconnect Discovered</v>
      </c>
      <c r="H748" s="15">
        <f t="shared" si="55"/>
        <v>44719</v>
      </c>
      <c r="I748" s="16">
        <f t="shared" si="56"/>
        <v>44719.694236111114</v>
      </c>
      <c r="J748">
        <f t="shared" si="57"/>
        <v>151</v>
      </c>
      <c r="K748" t="str">
        <f t="shared" si="58"/>
        <v>V175-ws</v>
      </c>
      <c r="L748" s="15">
        <f t="shared" si="59"/>
        <v>44719</v>
      </c>
    </row>
    <row r="749" spans="1:12" x14ac:dyDescent="0.35">
      <c r="A749" s="35" t="s">
        <v>176</v>
      </c>
      <c r="B749" s="35" t="s">
        <v>240</v>
      </c>
      <c r="C749" s="36">
        <v>44719</v>
      </c>
      <c r="D749" s="38">
        <v>44719.694236111114</v>
      </c>
      <c r="E749" s="35">
        <v>151</v>
      </c>
      <c r="F749" s="35" t="s">
        <v>241</v>
      </c>
      <c r="G749" t="str">
        <f>VLOOKUP(E749,'Record Types'!$B$8:$C$21,2,1)</f>
        <v>Device Shutdown Finish</v>
      </c>
      <c r="H749" s="15">
        <f t="shared" si="55"/>
        <v>44719</v>
      </c>
      <c r="I749" s="16">
        <f t="shared" si="56"/>
        <v>44719.693379629629</v>
      </c>
      <c r="J749">
        <f t="shared" si="57"/>
        <v>149</v>
      </c>
      <c r="K749" t="str">
        <f t="shared" si="58"/>
        <v>V175-ws</v>
      </c>
      <c r="L749" s="15">
        <f t="shared" si="59"/>
        <v>44719</v>
      </c>
    </row>
    <row r="750" spans="1:12" x14ac:dyDescent="0.35">
      <c r="A750" s="35" t="s">
        <v>176</v>
      </c>
      <c r="B750" s="35" t="s">
        <v>177</v>
      </c>
      <c r="C750" s="36">
        <v>44719</v>
      </c>
      <c r="D750" s="38">
        <v>44719.694178240738</v>
      </c>
      <c r="E750" s="35">
        <v>149</v>
      </c>
      <c r="F750" s="35" t="s">
        <v>178</v>
      </c>
      <c r="G750" t="str">
        <f>VLOOKUP(E750,'Record Types'!$B$8:$C$21,2,1)</f>
        <v>Device Shutdown Start</v>
      </c>
      <c r="H750" s="15">
        <f t="shared" si="55"/>
        <v>44719</v>
      </c>
      <c r="I750" s="16">
        <f t="shared" si="56"/>
        <v>44719.693831018521</v>
      </c>
      <c r="J750">
        <f t="shared" si="57"/>
        <v>144</v>
      </c>
      <c r="K750" t="str">
        <f t="shared" si="58"/>
        <v>CanOnWat/hEmpP</v>
      </c>
      <c r="L750" s="15">
        <f t="shared" si="59"/>
        <v>44719</v>
      </c>
    </row>
    <row r="751" spans="1:12" x14ac:dyDescent="0.35">
      <c r="A751" s="35" t="s">
        <v>189</v>
      </c>
      <c r="B751" s="35" t="s">
        <v>212</v>
      </c>
      <c r="C751" s="36">
        <v>44719</v>
      </c>
      <c r="D751" s="38">
        <v>44719.693888888891</v>
      </c>
      <c r="E751" s="35">
        <v>156</v>
      </c>
      <c r="F751" s="14"/>
      <c r="G751" t="str">
        <f>VLOOKUP(E751,'Record Types'!$B$8:$C$21,2,1)</f>
        <v>PowerDown Or Network Disconnect Discovered</v>
      </c>
      <c r="H751" s="15">
        <f t="shared" si="55"/>
        <v>44719</v>
      </c>
      <c r="I751" s="16">
        <f t="shared" si="56"/>
        <v>44719.693726851852</v>
      </c>
      <c r="J751">
        <f t="shared" si="57"/>
        <v>151</v>
      </c>
      <c r="K751" t="str">
        <f t="shared" si="58"/>
        <v>F110-ws</v>
      </c>
      <c r="L751" s="15">
        <f t="shared" si="59"/>
        <v>44719</v>
      </c>
    </row>
    <row r="752" spans="1:12" x14ac:dyDescent="0.35">
      <c r="A752" s="35" t="s">
        <v>176</v>
      </c>
      <c r="B752" s="35" t="s">
        <v>177</v>
      </c>
      <c r="C752" s="36">
        <v>44719</v>
      </c>
      <c r="D752" s="38">
        <v>44719.693831018521</v>
      </c>
      <c r="E752" s="35">
        <v>144</v>
      </c>
      <c r="F752" s="35" t="s">
        <v>179</v>
      </c>
      <c r="G752" t="str">
        <f>VLOOKUP(E752,'Record Types'!$B$8:$C$21,2,1)</f>
        <v>User Logout is Good</v>
      </c>
      <c r="H752" s="15">
        <f t="shared" si="55"/>
        <v>44719</v>
      </c>
      <c r="I752" s="16">
        <f t="shared" si="56"/>
        <v>44719.693379629629</v>
      </c>
      <c r="J752">
        <f t="shared" si="57"/>
        <v>139</v>
      </c>
      <c r="K752" t="str">
        <f t="shared" si="58"/>
        <v>CanOnWat/hEmpP,J165-ws</v>
      </c>
      <c r="L752" s="15" t="e">
        <f t="shared" si="59"/>
        <v>#N/A</v>
      </c>
    </row>
    <row r="753" spans="1:12" x14ac:dyDescent="0.35">
      <c r="A753" s="35" t="s">
        <v>189</v>
      </c>
      <c r="B753" s="35" t="s">
        <v>212</v>
      </c>
      <c r="C753" s="36">
        <v>44719</v>
      </c>
      <c r="D753" s="38">
        <v>44719.693726851852</v>
      </c>
      <c r="E753" s="35">
        <v>151</v>
      </c>
      <c r="F753" s="35" t="s">
        <v>213</v>
      </c>
      <c r="G753" t="str">
        <f>VLOOKUP(E753,'Record Types'!$B$8:$C$21,2,1)</f>
        <v>Device Shutdown Finish</v>
      </c>
      <c r="H753" s="15">
        <f t="shared" si="55"/>
        <v>44719</v>
      </c>
      <c r="I753" s="16">
        <f t="shared" si="56"/>
        <v>44719.693252314813</v>
      </c>
      <c r="J753">
        <f t="shared" si="57"/>
        <v>149</v>
      </c>
      <c r="K753" t="str">
        <f t="shared" si="58"/>
        <v>F110-ws</v>
      </c>
      <c r="L753" s="15">
        <f t="shared" si="59"/>
        <v>44719</v>
      </c>
    </row>
    <row r="754" spans="1:12" x14ac:dyDescent="0.35">
      <c r="A754" s="35" t="s">
        <v>176</v>
      </c>
      <c r="B754" s="35" t="s">
        <v>240</v>
      </c>
      <c r="C754" s="36">
        <v>44719</v>
      </c>
      <c r="D754" s="38">
        <v>44719.693379629629</v>
      </c>
      <c r="E754" s="35">
        <v>149</v>
      </c>
      <c r="F754" s="35" t="s">
        <v>241</v>
      </c>
      <c r="G754" t="str">
        <f>VLOOKUP(E754,'Record Types'!$B$8:$C$21,2,1)</f>
        <v>Device Shutdown Start</v>
      </c>
      <c r="H754" s="15">
        <f t="shared" si="55"/>
        <v>44719</v>
      </c>
      <c r="I754" s="16">
        <f t="shared" si="56"/>
        <v>44719.693113425928</v>
      </c>
      <c r="J754">
        <f t="shared" si="57"/>
        <v>144</v>
      </c>
      <c r="K754" t="str">
        <f t="shared" si="58"/>
        <v>CanOnWat/xEmpN</v>
      </c>
      <c r="L754" s="15">
        <f t="shared" si="59"/>
        <v>44719</v>
      </c>
    </row>
    <row r="755" spans="1:12" x14ac:dyDescent="0.35">
      <c r="A755" s="35" t="s">
        <v>176</v>
      </c>
      <c r="B755" s="35" t="s">
        <v>177</v>
      </c>
      <c r="C755" s="36">
        <v>44719</v>
      </c>
      <c r="D755" s="38">
        <v>44719.693379629629</v>
      </c>
      <c r="E755" s="35">
        <v>139</v>
      </c>
      <c r="F755" s="35" t="s">
        <v>180</v>
      </c>
      <c r="G755" t="str">
        <f>VLOOKUP(E755,'Record Types'!$B$8:$C$21,2,1)</f>
        <v>User Logout Start</v>
      </c>
      <c r="H755" s="15" t="e">
        <f t="shared" si="55"/>
        <v>#N/A</v>
      </c>
      <c r="I755" s="16" t="e">
        <f t="shared" si="56"/>
        <v>#N/A</v>
      </c>
      <c r="J755" t="e">
        <f t="shared" si="57"/>
        <v>#N/A</v>
      </c>
      <c r="K755" t="e">
        <f t="shared" si="58"/>
        <v>#N/A</v>
      </c>
      <c r="L755" s="15" t="e">
        <f t="shared" si="59"/>
        <v>#N/A</v>
      </c>
    </row>
    <row r="756" spans="1:12" x14ac:dyDescent="0.35">
      <c r="A756" s="35" t="s">
        <v>189</v>
      </c>
      <c r="B756" s="35" t="s">
        <v>212</v>
      </c>
      <c r="C756" s="36">
        <v>44719</v>
      </c>
      <c r="D756" s="38">
        <v>44719.693252314813</v>
      </c>
      <c r="E756" s="35">
        <v>149</v>
      </c>
      <c r="F756" s="35" t="s">
        <v>213</v>
      </c>
      <c r="G756" t="str">
        <f>VLOOKUP(E756,'Record Types'!$B$8:$C$21,2,1)</f>
        <v>Device Shutdown Start</v>
      </c>
      <c r="H756" s="15">
        <f t="shared" si="55"/>
        <v>44719</v>
      </c>
      <c r="I756" s="16">
        <f t="shared" si="56"/>
        <v>44719.692685185182</v>
      </c>
      <c r="J756">
        <f t="shared" si="57"/>
        <v>144</v>
      </c>
      <c r="K756" t="str">
        <f t="shared" si="58"/>
        <v>CanOnTor/nEmpU</v>
      </c>
      <c r="L756" s="15">
        <f t="shared" si="59"/>
        <v>44719</v>
      </c>
    </row>
    <row r="757" spans="1:12" x14ac:dyDescent="0.35">
      <c r="A757" s="35" t="s">
        <v>176</v>
      </c>
      <c r="B757" s="35" t="s">
        <v>240</v>
      </c>
      <c r="C757" s="36">
        <v>44719</v>
      </c>
      <c r="D757" s="38">
        <v>44719.693113425928</v>
      </c>
      <c r="E757" s="35">
        <v>144</v>
      </c>
      <c r="F757" s="35" t="s">
        <v>242</v>
      </c>
      <c r="G757" t="str">
        <f>VLOOKUP(E757,'Record Types'!$B$8:$C$21,2,1)</f>
        <v>User Logout is Good</v>
      </c>
      <c r="H757" s="15">
        <f t="shared" si="55"/>
        <v>44719</v>
      </c>
      <c r="I757" s="16">
        <f t="shared" si="56"/>
        <v>44719.692650462966</v>
      </c>
      <c r="J757">
        <f t="shared" si="57"/>
        <v>139</v>
      </c>
      <c r="K757" t="str">
        <f t="shared" si="58"/>
        <v>CanOnWat/xEmpN,V175-ws</v>
      </c>
      <c r="L757" s="15">
        <f t="shared" si="59"/>
        <v>44719</v>
      </c>
    </row>
    <row r="758" spans="1:12" x14ac:dyDescent="0.35">
      <c r="A758" s="35" t="s">
        <v>189</v>
      </c>
      <c r="B758" s="35" t="s">
        <v>212</v>
      </c>
      <c r="C758" s="36">
        <v>44719</v>
      </c>
      <c r="D758" s="38">
        <v>44719.692685185182</v>
      </c>
      <c r="E758" s="35">
        <v>144</v>
      </c>
      <c r="F758" s="35" t="s">
        <v>214</v>
      </c>
      <c r="G758" t="str">
        <f>VLOOKUP(E758,'Record Types'!$B$8:$C$21,2,1)</f>
        <v>User Logout is Good</v>
      </c>
      <c r="H758" s="15">
        <f t="shared" si="55"/>
        <v>44719</v>
      </c>
      <c r="I758" s="16">
        <f t="shared" si="56"/>
        <v>44719.692245370374</v>
      </c>
      <c r="J758">
        <f t="shared" si="57"/>
        <v>139</v>
      </c>
      <c r="K758" t="str">
        <f t="shared" si="58"/>
        <v>CanOnTor/nEmpU,F110-ws</v>
      </c>
      <c r="L758" s="15">
        <f t="shared" si="59"/>
        <v>44719</v>
      </c>
    </row>
    <row r="759" spans="1:12" x14ac:dyDescent="0.35">
      <c r="A759" s="35" t="s">
        <v>176</v>
      </c>
      <c r="B759" s="35" t="s">
        <v>240</v>
      </c>
      <c r="C759" s="36">
        <v>44719</v>
      </c>
      <c r="D759" s="38">
        <v>44719.692650462966</v>
      </c>
      <c r="E759" s="35">
        <v>139</v>
      </c>
      <c r="F759" s="35" t="s">
        <v>243</v>
      </c>
      <c r="G759" t="str">
        <f>VLOOKUP(E759,'Record Types'!$B$8:$C$21,2,1)</f>
        <v>User Logout Start</v>
      </c>
      <c r="H759" s="15" t="e">
        <f t="shared" si="55"/>
        <v>#N/A</v>
      </c>
      <c r="I759" s="16" t="e">
        <f t="shared" si="56"/>
        <v>#N/A</v>
      </c>
      <c r="J759" t="e">
        <f t="shared" si="57"/>
        <v>#N/A</v>
      </c>
      <c r="K759" t="e">
        <f t="shared" si="58"/>
        <v>#N/A</v>
      </c>
      <c r="L759" s="15" t="e">
        <f t="shared" si="59"/>
        <v>#N/A</v>
      </c>
    </row>
    <row r="760" spans="1:12" x14ac:dyDescent="0.35">
      <c r="A760" s="35" t="s">
        <v>176</v>
      </c>
      <c r="B760" s="35" t="s">
        <v>260</v>
      </c>
      <c r="C760" s="36">
        <v>44719</v>
      </c>
      <c r="D760" s="38">
        <v>44719.692395833335</v>
      </c>
      <c r="E760" s="35">
        <v>156</v>
      </c>
      <c r="F760" s="14"/>
      <c r="G760" t="str">
        <f>VLOOKUP(E760,'Record Types'!$B$8:$C$21,2,1)</f>
        <v>PowerDown Or Network Disconnect Discovered</v>
      </c>
      <c r="H760" s="15">
        <f t="shared" si="55"/>
        <v>44719</v>
      </c>
      <c r="I760" s="16">
        <f t="shared" si="56"/>
        <v>44719.692245370374</v>
      </c>
      <c r="J760">
        <f t="shared" si="57"/>
        <v>144</v>
      </c>
      <c r="K760" t="str">
        <f t="shared" si="58"/>
        <v>CanOnWat/oEmpJ</v>
      </c>
      <c r="L760" s="15">
        <f t="shared" si="59"/>
        <v>44719</v>
      </c>
    </row>
    <row r="761" spans="1:12" x14ac:dyDescent="0.35">
      <c r="A761" s="35" t="s">
        <v>176</v>
      </c>
      <c r="B761" s="35" t="s">
        <v>260</v>
      </c>
      <c r="C761" s="36">
        <v>44719</v>
      </c>
      <c r="D761" s="38">
        <v>44719.692245370374</v>
      </c>
      <c r="E761" s="35">
        <v>144</v>
      </c>
      <c r="F761" s="35" t="s">
        <v>261</v>
      </c>
      <c r="G761" t="str">
        <f>VLOOKUP(E761,'Record Types'!$B$8:$C$21,2,1)</f>
        <v>User Logout is Good</v>
      </c>
      <c r="H761" s="15">
        <f t="shared" si="55"/>
        <v>44719</v>
      </c>
      <c r="I761" s="16">
        <f t="shared" si="56"/>
        <v>44719.691874999997</v>
      </c>
      <c r="J761">
        <f t="shared" si="57"/>
        <v>139</v>
      </c>
      <c r="K761" t="str">
        <f t="shared" si="58"/>
        <v>CanOnWat/oEmpJ</v>
      </c>
      <c r="L761" s="15">
        <f t="shared" si="59"/>
        <v>44719</v>
      </c>
    </row>
    <row r="762" spans="1:12" x14ac:dyDescent="0.35">
      <c r="A762" s="35" t="s">
        <v>189</v>
      </c>
      <c r="B762" s="35" t="s">
        <v>212</v>
      </c>
      <c r="C762" s="36">
        <v>44719</v>
      </c>
      <c r="D762" s="38">
        <v>44719.692245370374</v>
      </c>
      <c r="E762" s="35">
        <v>139</v>
      </c>
      <c r="F762" s="35" t="s">
        <v>219</v>
      </c>
      <c r="G762" t="str">
        <f>VLOOKUP(E762,'Record Types'!$B$8:$C$21,2,1)</f>
        <v>User Logout Start</v>
      </c>
      <c r="H762" s="15" t="e">
        <f t="shared" si="55"/>
        <v>#N/A</v>
      </c>
      <c r="I762" s="16" t="e">
        <f t="shared" si="56"/>
        <v>#N/A</v>
      </c>
      <c r="J762" t="e">
        <f t="shared" si="57"/>
        <v>#N/A</v>
      </c>
      <c r="K762" t="e">
        <f t="shared" si="58"/>
        <v>#N/A</v>
      </c>
      <c r="L762" s="15">
        <f t="shared" si="59"/>
        <v>44719</v>
      </c>
    </row>
    <row r="763" spans="1:12" x14ac:dyDescent="0.35">
      <c r="A763" s="35" t="s">
        <v>176</v>
      </c>
      <c r="B763" s="35" t="s">
        <v>260</v>
      </c>
      <c r="C763" s="36">
        <v>44719</v>
      </c>
      <c r="D763" s="38">
        <v>44719.691874999997</v>
      </c>
      <c r="E763" s="35">
        <v>139</v>
      </c>
      <c r="F763" s="35" t="s">
        <v>261</v>
      </c>
      <c r="G763" t="str">
        <f>VLOOKUP(E763,'Record Types'!$B$8:$C$21,2,1)</f>
        <v>User Logout Start</v>
      </c>
      <c r="H763" s="15" t="e">
        <f t="shared" si="55"/>
        <v>#N/A</v>
      </c>
      <c r="I763" s="16" t="e">
        <f t="shared" si="56"/>
        <v>#N/A</v>
      </c>
      <c r="J763" t="e">
        <f t="shared" si="57"/>
        <v>#N/A</v>
      </c>
      <c r="K763" t="e">
        <f t="shared" si="58"/>
        <v>#N/A</v>
      </c>
      <c r="L763" s="15" t="e">
        <f t="shared" si="59"/>
        <v>#N/A</v>
      </c>
    </row>
    <row r="764" spans="1:12" x14ac:dyDescent="0.35">
      <c r="A764" s="35" t="s">
        <v>176</v>
      </c>
      <c r="B764" s="35" t="s">
        <v>264</v>
      </c>
      <c r="C764" s="36">
        <v>44719</v>
      </c>
      <c r="D764" s="38">
        <v>44719.688020833331</v>
      </c>
      <c r="E764" s="35">
        <v>156</v>
      </c>
      <c r="F764" s="14"/>
      <c r="G764" t="str">
        <f>VLOOKUP(E764,'Record Types'!$B$8:$C$21,2,1)</f>
        <v>PowerDown Or Network Disconnect Discovered</v>
      </c>
      <c r="H764" s="15">
        <f t="shared" si="55"/>
        <v>44719</v>
      </c>
      <c r="I764" s="16">
        <f t="shared" si="56"/>
        <v>44719.687905092593</v>
      </c>
      <c r="J764">
        <f t="shared" si="57"/>
        <v>151</v>
      </c>
      <c r="K764" t="str">
        <f t="shared" si="58"/>
        <v>Y130-ws</v>
      </c>
      <c r="L764" s="15">
        <f t="shared" si="59"/>
        <v>44719</v>
      </c>
    </row>
    <row r="765" spans="1:12" x14ac:dyDescent="0.35">
      <c r="A765" s="35" t="s">
        <v>176</v>
      </c>
      <c r="B765" s="35" t="s">
        <v>264</v>
      </c>
      <c r="C765" s="36">
        <v>44719</v>
      </c>
      <c r="D765" s="38">
        <v>44719.687905092593</v>
      </c>
      <c r="E765" s="35">
        <v>151</v>
      </c>
      <c r="F765" s="35" t="s">
        <v>265</v>
      </c>
      <c r="G765" t="str">
        <f>VLOOKUP(E765,'Record Types'!$B$8:$C$21,2,1)</f>
        <v>Device Shutdown Finish</v>
      </c>
      <c r="H765" s="15">
        <f t="shared" si="55"/>
        <v>44719</v>
      </c>
      <c r="I765" s="16">
        <f t="shared" si="56"/>
        <v>44719.687361111108</v>
      </c>
      <c r="J765">
        <f t="shared" si="57"/>
        <v>149</v>
      </c>
      <c r="K765" t="str">
        <f t="shared" si="58"/>
        <v>Y130-ws</v>
      </c>
      <c r="L765" s="15">
        <f t="shared" si="59"/>
        <v>44719</v>
      </c>
    </row>
    <row r="766" spans="1:12" x14ac:dyDescent="0.35">
      <c r="A766" s="35" t="s">
        <v>176</v>
      </c>
      <c r="B766" s="35" t="s">
        <v>264</v>
      </c>
      <c r="C766" s="36">
        <v>44719</v>
      </c>
      <c r="D766" s="38">
        <v>44719.687361111108</v>
      </c>
      <c r="E766" s="35">
        <v>149</v>
      </c>
      <c r="F766" s="35" t="s">
        <v>265</v>
      </c>
      <c r="G766" t="str">
        <f>VLOOKUP(E766,'Record Types'!$B$8:$C$21,2,1)</f>
        <v>Device Shutdown Start</v>
      </c>
      <c r="H766" s="15">
        <f t="shared" si="55"/>
        <v>44719</v>
      </c>
      <c r="I766" s="16">
        <f t="shared" si="56"/>
        <v>44719.686851851853</v>
      </c>
      <c r="J766">
        <f t="shared" si="57"/>
        <v>144</v>
      </c>
      <c r="K766" t="str">
        <f t="shared" si="58"/>
        <v>CanOnWat/fEmpV</v>
      </c>
      <c r="L766" s="15">
        <f t="shared" si="59"/>
        <v>44719</v>
      </c>
    </row>
    <row r="767" spans="1:12" x14ac:dyDescent="0.35">
      <c r="A767" s="35" t="s">
        <v>189</v>
      </c>
      <c r="B767" s="35" t="s">
        <v>217</v>
      </c>
      <c r="C767" s="36">
        <v>44719</v>
      </c>
      <c r="D767" s="38">
        <v>44719.686921296299</v>
      </c>
      <c r="E767" s="35">
        <v>156</v>
      </c>
      <c r="F767" s="14"/>
      <c r="G767" t="str">
        <f>VLOOKUP(E767,'Record Types'!$B$8:$C$21,2,1)</f>
        <v>PowerDown Or Network Disconnect Discovered</v>
      </c>
      <c r="H767" s="15">
        <f t="shared" si="55"/>
        <v>44719</v>
      </c>
      <c r="I767" s="16">
        <f t="shared" si="56"/>
        <v>44719.686759259261</v>
      </c>
      <c r="J767">
        <f t="shared" si="57"/>
        <v>151</v>
      </c>
      <c r="K767" t="str">
        <f t="shared" si="58"/>
        <v>S194-ws</v>
      </c>
      <c r="L767" s="15" t="e">
        <f t="shared" si="59"/>
        <v>#N/A</v>
      </c>
    </row>
    <row r="768" spans="1:12" x14ac:dyDescent="0.35">
      <c r="A768" s="35" t="s">
        <v>176</v>
      </c>
      <c r="B768" s="35" t="s">
        <v>264</v>
      </c>
      <c r="C768" s="36">
        <v>44719</v>
      </c>
      <c r="D768" s="38">
        <v>44719.686851851853</v>
      </c>
      <c r="E768" s="35">
        <v>144</v>
      </c>
      <c r="F768" s="35" t="s">
        <v>249</v>
      </c>
      <c r="G768" t="str">
        <f>VLOOKUP(E768,'Record Types'!$B$8:$C$21,2,1)</f>
        <v>User Logout is Good</v>
      </c>
      <c r="H768" s="15">
        <f t="shared" si="55"/>
        <v>44719</v>
      </c>
      <c r="I768" s="16">
        <f t="shared" si="56"/>
        <v>44719.686435185184</v>
      </c>
      <c r="J768">
        <f t="shared" si="57"/>
        <v>139</v>
      </c>
      <c r="K768" t="str">
        <f t="shared" si="58"/>
        <v>CanOnWat/fEmpV,Y130-ws</v>
      </c>
      <c r="L768" s="15">
        <f t="shared" si="59"/>
        <v>44719</v>
      </c>
    </row>
    <row r="769" spans="1:12" x14ac:dyDescent="0.35">
      <c r="A769" s="35" t="s">
        <v>189</v>
      </c>
      <c r="B769" s="35" t="s">
        <v>267</v>
      </c>
      <c r="C769" s="36">
        <v>44719</v>
      </c>
      <c r="D769" s="38">
        <v>44719.686782407407</v>
      </c>
      <c r="E769" s="35">
        <v>156</v>
      </c>
      <c r="F769" s="14"/>
      <c r="G769" t="str">
        <f>VLOOKUP(E769,'Record Types'!$B$8:$C$21,2,1)</f>
        <v>PowerDown Or Network Disconnect Discovered</v>
      </c>
      <c r="H769" s="15">
        <f t="shared" si="55"/>
        <v>44719</v>
      </c>
      <c r="I769" s="16">
        <f t="shared" si="56"/>
        <v>44719.686655092592</v>
      </c>
      <c r="J769">
        <f t="shared" si="57"/>
        <v>151</v>
      </c>
      <c r="K769" t="str">
        <f t="shared" si="58"/>
        <v>V111-ws</v>
      </c>
      <c r="L769" s="15">
        <f t="shared" si="59"/>
        <v>44719</v>
      </c>
    </row>
    <row r="770" spans="1:12" x14ac:dyDescent="0.35">
      <c r="A770" s="35" t="s">
        <v>189</v>
      </c>
      <c r="B770" s="35" t="s">
        <v>217</v>
      </c>
      <c r="C770" s="36">
        <v>44719</v>
      </c>
      <c r="D770" s="38">
        <v>44719.686759259261</v>
      </c>
      <c r="E770" s="35">
        <v>151</v>
      </c>
      <c r="F770" s="35" t="s">
        <v>218</v>
      </c>
      <c r="G770" t="str">
        <f>VLOOKUP(E770,'Record Types'!$B$8:$C$21,2,1)</f>
        <v>Device Shutdown Finish</v>
      </c>
      <c r="H770" s="15">
        <f t="shared" si="55"/>
        <v>44719</v>
      </c>
      <c r="I770" s="16">
        <f t="shared" si="56"/>
        <v>44719.685949074075</v>
      </c>
      <c r="J770">
        <f t="shared" si="57"/>
        <v>149</v>
      </c>
      <c r="K770" t="str">
        <f t="shared" si="58"/>
        <v>S194-ws</v>
      </c>
      <c r="L770" s="15" t="e">
        <f t="shared" si="59"/>
        <v>#N/A</v>
      </c>
    </row>
    <row r="771" spans="1:12" x14ac:dyDescent="0.35">
      <c r="A771" s="35" t="s">
        <v>189</v>
      </c>
      <c r="B771" s="35" t="s">
        <v>267</v>
      </c>
      <c r="C771" s="36">
        <v>44719</v>
      </c>
      <c r="D771" s="38">
        <v>44719.686655092592</v>
      </c>
      <c r="E771" s="35">
        <v>151</v>
      </c>
      <c r="F771" s="35" t="s">
        <v>269</v>
      </c>
      <c r="G771" t="str">
        <f>VLOOKUP(E771,'Record Types'!$B$8:$C$21,2,1)</f>
        <v>Device Shutdown Finish</v>
      </c>
      <c r="H771" s="15">
        <f t="shared" si="55"/>
        <v>44719</v>
      </c>
      <c r="I771" s="16">
        <f t="shared" si="56"/>
        <v>44719.686099537037</v>
      </c>
      <c r="J771">
        <f t="shared" si="57"/>
        <v>149</v>
      </c>
      <c r="K771" t="str">
        <f t="shared" si="58"/>
        <v>V111-ws</v>
      </c>
      <c r="L771" s="15">
        <f t="shared" si="59"/>
        <v>44719</v>
      </c>
    </row>
    <row r="772" spans="1:12" x14ac:dyDescent="0.35">
      <c r="A772" s="35" t="s">
        <v>189</v>
      </c>
      <c r="B772" s="35" t="s">
        <v>270</v>
      </c>
      <c r="C772" s="36">
        <v>44719</v>
      </c>
      <c r="D772" s="38">
        <v>44719.686539351853</v>
      </c>
      <c r="E772" s="35">
        <v>156</v>
      </c>
      <c r="F772" s="14"/>
      <c r="G772" t="str">
        <f>VLOOKUP(E772,'Record Types'!$B$8:$C$21,2,1)</f>
        <v>PowerDown Or Network Disconnect Discovered</v>
      </c>
      <c r="H772" s="15">
        <f t="shared" si="55"/>
        <v>44719</v>
      </c>
      <c r="I772" s="16">
        <f t="shared" si="56"/>
        <v>44719.686388888891</v>
      </c>
      <c r="J772">
        <f t="shared" si="57"/>
        <v>151</v>
      </c>
      <c r="K772" t="str">
        <f t="shared" si="58"/>
        <v>L134-ws</v>
      </c>
      <c r="L772" s="15">
        <f t="shared" si="59"/>
        <v>44719</v>
      </c>
    </row>
    <row r="773" spans="1:12" x14ac:dyDescent="0.35">
      <c r="A773" s="35" t="s">
        <v>176</v>
      </c>
      <c r="B773" s="35" t="s">
        <v>264</v>
      </c>
      <c r="C773" s="36">
        <v>44719</v>
      </c>
      <c r="D773" s="38">
        <v>44719.686435185184</v>
      </c>
      <c r="E773" s="35">
        <v>139</v>
      </c>
      <c r="F773" s="35" t="s">
        <v>272</v>
      </c>
      <c r="G773" t="str">
        <f>VLOOKUP(E773,'Record Types'!$B$8:$C$21,2,1)</f>
        <v>User Logout Start</v>
      </c>
      <c r="H773" s="15" t="e">
        <f t="shared" si="55"/>
        <v>#N/A</v>
      </c>
      <c r="I773" s="16" t="e">
        <f t="shared" si="56"/>
        <v>#N/A</v>
      </c>
      <c r="J773" t="e">
        <f t="shared" si="57"/>
        <v>#N/A</v>
      </c>
      <c r="K773" t="e">
        <f t="shared" si="58"/>
        <v>#N/A</v>
      </c>
      <c r="L773" s="15">
        <f t="shared" si="59"/>
        <v>44719</v>
      </c>
    </row>
    <row r="774" spans="1:12" x14ac:dyDescent="0.35">
      <c r="A774" s="35" t="s">
        <v>189</v>
      </c>
      <c r="B774" s="35" t="s">
        <v>270</v>
      </c>
      <c r="C774" s="36">
        <v>44719</v>
      </c>
      <c r="D774" s="38">
        <v>44719.686388888891</v>
      </c>
      <c r="E774" s="35">
        <v>151</v>
      </c>
      <c r="F774" s="35" t="s">
        <v>271</v>
      </c>
      <c r="G774" t="str">
        <f>VLOOKUP(E774,'Record Types'!$B$8:$C$21,2,1)</f>
        <v>Device Shutdown Finish</v>
      </c>
      <c r="H774" s="15">
        <f t="shared" si="55"/>
        <v>44719</v>
      </c>
      <c r="I774" s="16">
        <f t="shared" si="56"/>
        <v>44719.685868055552</v>
      </c>
      <c r="J774">
        <f t="shared" si="57"/>
        <v>149</v>
      </c>
      <c r="K774" t="str">
        <f t="shared" si="58"/>
        <v>L134-ws</v>
      </c>
      <c r="L774" s="15">
        <f t="shared" si="59"/>
        <v>44719</v>
      </c>
    </row>
    <row r="775" spans="1:12" x14ac:dyDescent="0.35">
      <c r="A775" s="35" t="s">
        <v>189</v>
      </c>
      <c r="B775" s="35" t="s">
        <v>267</v>
      </c>
      <c r="C775" s="36">
        <v>44719</v>
      </c>
      <c r="D775" s="38">
        <v>44719.686099537037</v>
      </c>
      <c r="E775" s="35">
        <v>149</v>
      </c>
      <c r="F775" s="35" t="s">
        <v>269</v>
      </c>
      <c r="G775" t="str">
        <f>VLOOKUP(E775,'Record Types'!$B$8:$C$21,2,1)</f>
        <v>Device Shutdown Start</v>
      </c>
      <c r="H775" s="15">
        <f t="shared" si="55"/>
        <v>44719</v>
      </c>
      <c r="I775" s="16">
        <f t="shared" si="56"/>
        <v>44719.685370370367</v>
      </c>
      <c r="J775">
        <f t="shared" si="57"/>
        <v>144</v>
      </c>
      <c r="K775" t="str">
        <f t="shared" si="58"/>
        <v>CanOnTor/oEmpJ</v>
      </c>
      <c r="L775" s="15">
        <f t="shared" si="59"/>
        <v>44719</v>
      </c>
    </row>
    <row r="776" spans="1:12" x14ac:dyDescent="0.35">
      <c r="A776" s="35" t="s">
        <v>189</v>
      </c>
      <c r="B776" s="35" t="s">
        <v>217</v>
      </c>
      <c r="C776" s="36">
        <v>44719</v>
      </c>
      <c r="D776" s="38">
        <v>44719.685949074075</v>
      </c>
      <c r="E776" s="35">
        <v>149</v>
      </c>
      <c r="F776" s="35" t="s">
        <v>218</v>
      </c>
      <c r="G776" t="str">
        <f>VLOOKUP(E776,'Record Types'!$B$8:$C$21,2,1)</f>
        <v>Device Shutdown Start</v>
      </c>
      <c r="H776" s="15">
        <f t="shared" si="55"/>
        <v>44719</v>
      </c>
      <c r="I776" s="16">
        <f t="shared" si="56"/>
        <v>44719.685532407406</v>
      </c>
      <c r="J776">
        <f t="shared" si="57"/>
        <v>144</v>
      </c>
      <c r="K776" t="str">
        <f t="shared" si="58"/>
        <v>CanOnTor/zEmpR</v>
      </c>
      <c r="L776" s="15">
        <f t="shared" si="59"/>
        <v>44719</v>
      </c>
    </row>
    <row r="777" spans="1:12" x14ac:dyDescent="0.35">
      <c r="A777" s="35" t="s">
        <v>189</v>
      </c>
      <c r="B777" s="35" t="s">
        <v>270</v>
      </c>
      <c r="C777" s="36">
        <v>44719</v>
      </c>
      <c r="D777" s="38">
        <v>44719.685868055552</v>
      </c>
      <c r="E777" s="35">
        <v>149</v>
      </c>
      <c r="F777" s="35" t="s">
        <v>271</v>
      </c>
      <c r="G777" t="str">
        <f>VLOOKUP(E777,'Record Types'!$B$8:$C$21,2,1)</f>
        <v>Device Shutdown Start</v>
      </c>
      <c r="H777" s="15">
        <f t="shared" si="55"/>
        <v>44719</v>
      </c>
      <c r="I777" s="16">
        <f t="shared" si="56"/>
        <v>44719.685497685183</v>
      </c>
      <c r="J777">
        <f t="shared" si="57"/>
        <v>144</v>
      </c>
      <c r="K777" t="str">
        <f t="shared" si="58"/>
        <v>CanOnTor/gEmpI</v>
      </c>
      <c r="L777" s="15">
        <f t="shared" si="59"/>
        <v>44719</v>
      </c>
    </row>
    <row r="778" spans="1:12" x14ac:dyDescent="0.35">
      <c r="A778" s="35" t="s">
        <v>189</v>
      </c>
      <c r="B778" s="35" t="s">
        <v>217</v>
      </c>
      <c r="C778" s="36">
        <v>44719</v>
      </c>
      <c r="D778" s="38">
        <v>44719.685532407406</v>
      </c>
      <c r="E778" s="35">
        <v>144</v>
      </c>
      <c r="F778" s="35" t="s">
        <v>222</v>
      </c>
      <c r="G778" t="str">
        <f>VLOOKUP(E778,'Record Types'!$B$8:$C$21,2,1)</f>
        <v>User Logout is Good</v>
      </c>
      <c r="H778" s="15">
        <f t="shared" si="55"/>
        <v>44719</v>
      </c>
      <c r="I778" s="16">
        <f t="shared" si="56"/>
        <v>44719.685069444444</v>
      </c>
      <c r="J778">
        <f t="shared" si="57"/>
        <v>139</v>
      </c>
      <c r="K778" t="str">
        <f t="shared" si="58"/>
        <v>CanOnTor/zEmpR,S194-ws</v>
      </c>
      <c r="L778" s="15" t="e">
        <f t="shared" si="59"/>
        <v>#N/A</v>
      </c>
    </row>
    <row r="779" spans="1:12" x14ac:dyDescent="0.35">
      <c r="A779" s="35" t="s">
        <v>189</v>
      </c>
      <c r="B779" s="35" t="s">
        <v>270</v>
      </c>
      <c r="C779" s="36">
        <v>44719</v>
      </c>
      <c r="D779" s="38">
        <v>44719.685497685183</v>
      </c>
      <c r="E779" s="35">
        <v>144</v>
      </c>
      <c r="F779" s="35" t="s">
        <v>275</v>
      </c>
      <c r="G779" t="str">
        <f>VLOOKUP(E779,'Record Types'!$B$8:$C$21,2,1)</f>
        <v>User Logout is Good</v>
      </c>
      <c r="H779" s="15">
        <f t="shared" si="55"/>
        <v>44719</v>
      </c>
      <c r="I779" s="16">
        <f t="shared" si="56"/>
        <v>44719.685034722221</v>
      </c>
      <c r="J779">
        <f t="shared" si="57"/>
        <v>139</v>
      </c>
      <c r="K779" t="str">
        <f t="shared" si="58"/>
        <v>CanOnTor/gEmpI,L134-ws</v>
      </c>
      <c r="L779" s="15">
        <f t="shared" si="59"/>
        <v>44719</v>
      </c>
    </row>
    <row r="780" spans="1:12" x14ac:dyDescent="0.35">
      <c r="A780" s="35" t="s">
        <v>189</v>
      </c>
      <c r="B780" s="35" t="s">
        <v>267</v>
      </c>
      <c r="C780" s="36">
        <v>44719</v>
      </c>
      <c r="D780" s="38">
        <v>44719.685370370367</v>
      </c>
      <c r="E780" s="35">
        <v>144</v>
      </c>
      <c r="F780" s="35" t="s">
        <v>273</v>
      </c>
      <c r="G780" t="str">
        <f>VLOOKUP(E780,'Record Types'!$B$8:$C$21,2,1)</f>
        <v>User Logout is Good</v>
      </c>
      <c r="H780" s="15">
        <f t="shared" ref="H780:H843" si="60">VLOOKUP(B780,B781:C792,2,FALSE)</f>
        <v>44719</v>
      </c>
      <c r="I780" s="16">
        <f t="shared" ref="I780:I843" si="61">VLOOKUP(B780,B781:D792,3,FALSE)</f>
        <v>44719.684872685182</v>
      </c>
      <c r="J780">
        <f t="shared" ref="J780:J843" si="62">VLOOKUP(B780,B781:E789,4,FALSE)</f>
        <v>139</v>
      </c>
      <c r="K780" t="str">
        <f t="shared" ref="K780:K843" si="63">VLOOKUP(B780,B781:F792,5,FALSE)</f>
        <v>CanOnTor/oEmpJ,V111-ws</v>
      </c>
      <c r="L780" s="15">
        <f t="shared" ref="L780:L843" si="64">VLOOKUP(B780,B781:C790,2,TRUE)</f>
        <v>44719</v>
      </c>
    </row>
    <row r="781" spans="1:12" x14ac:dyDescent="0.35">
      <c r="A781" s="35" t="s">
        <v>189</v>
      </c>
      <c r="B781" s="35" t="s">
        <v>217</v>
      </c>
      <c r="C781" s="36">
        <v>44719</v>
      </c>
      <c r="D781" s="38">
        <v>44719.685069444444</v>
      </c>
      <c r="E781" s="35">
        <v>139</v>
      </c>
      <c r="F781" s="35" t="s">
        <v>223</v>
      </c>
      <c r="G781" t="str">
        <f>VLOOKUP(E781,'Record Types'!$B$8:$C$21,2,1)</f>
        <v>User Logout Start</v>
      </c>
      <c r="H781" s="15" t="e">
        <f t="shared" si="60"/>
        <v>#N/A</v>
      </c>
      <c r="I781" s="16" t="e">
        <f t="shared" si="61"/>
        <v>#N/A</v>
      </c>
      <c r="J781" t="e">
        <f t="shared" si="62"/>
        <v>#N/A</v>
      </c>
      <c r="K781" t="e">
        <f t="shared" si="63"/>
        <v>#N/A</v>
      </c>
      <c r="L781" s="15" t="e">
        <f t="shared" si="64"/>
        <v>#N/A</v>
      </c>
    </row>
    <row r="782" spans="1:12" x14ac:dyDescent="0.35">
      <c r="A782" s="35" t="s">
        <v>189</v>
      </c>
      <c r="B782" s="35" t="s">
        <v>270</v>
      </c>
      <c r="C782" s="36">
        <v>44719</v>
      </c>
      <c r="D782" s="38">
        <v>44719.685034722221</v>
      </c>
      <c r="E782" s="35">
        <v>139</v>
      </c>
      <c r="F782" s="35" t="s">
        <v>276</v>
      </c>
      <c r="G782" t="str">
        <f>VLOOKUP(E782,'Record Types'!$B$8:$C$21,2,1)</f>
        <v>User Logout Start</v>
      </c>
      <c r="H782" s="15" t="e">
        <f t="shared" si="60"/>
        <v>#N/A</v>
      </c>
      <c r="I782" s="16" t="e">
        <f t="shared" si="61"/>
        <v>#N/A</v>
      </c>
      <c r="J782" t="e">
        <f t="shared" si="62"/>
        <v>#N/A</v>
      </c>
      <c r="K782" t="e">
        <f t="shared" si="63"/>
        <v>#N/A</v>
      </c>
      <c r="L782" s="15">
        <f t="shared" si="64"/>
        <v>44719</v>
      </c>
    </row>
    <row r="783" spans="1:12" x14ac:dyDescent="0.35">
      <c r="A783" s="35" t="s">
        <v>189</v>
      </c>
      <c r="B783" s="35" t="s">
        <v>267</v>
      </c>
      <c r="C783" s="36">
        <v>44719</v>
      </c>
      <c r="D783" s="38">
        <v>44719.684872685182</v>
      </c>
      <c r="E783" s="35">
        <v>139</v>
      </c>
      <c r="F783" s="35" t="s">
        <v>274</v>
      </c>
      <c r="G783" t="str">
        <f>VLOOKUP(E783,'Record Types'!$B$8:$C$21,2,1)</f>
        <v>User Logout Start</v>
      </c>
      <c r="H783" s="15" t="e">
        <f t="shared" si="60"/>
        <v>#N/A</v>
      </c>
      <c r="I783" s="16" t="e">
        <f t="shared" si="61"/>
        <v>#N/A</v>
      </c>
      <c r="J783" t="e">
        <f t="shared" si="62"/>
        <v>#N/A</v>
      </c>
      <c r="K783" t="e">
        <f t="shared" si="63"/>
        <v>#N/A</v>
      </c>
      <c r="L783" s="15">
        <f t="shared" si="64"/>
        <v>44719</v>
      </c>
    </row>
    <row r="784" spans="1:12" x14ac:dyDescent="0.35">
      <c r="A784" s="35" t="s">
        <v>176</v>
      </c>
      <c r="B784" s="35" t="s">
        <v>287</v>
      </c>
      <c r="C784" s="36">
        <v>44719</v>
      </c>
      <c r="D784" s="38">
        <v>44719.681747685187</v>
      </c>
      <c r="E784" s="35">
        <v>156</v>
      </c>
      <c r="F784" s="14"/>
      <c r="G784" t="str">
        <f>VLOOKUP(E784,'Record Types'!$B$8:$C$21,2,1)</f>
        <v>PowerDown Or Network Disconnect Discovered</v>
      </c>
      <c r="H784" s="15">
        <f t="shared" si="60"/>
        <v>44719</v>
      </c>
      <c r="I784" s="16">
        <f t="shared" si="61"/>
        <v>44719.681620370371</v>
      </c>
      <c r="J784">
        <f t="shared" si="62"/>
        <v>144</v>
      </c>
      <c r="K784" t="str">
        <f t="shared" si="63"/>
        <v>CanOnWat/uEmpC</v>
      </c>
      <c r="L784" s="15">
        <f t="shared" si="64"/>
        <v>44719</v>
      </c>
    </row>
    <row r="785" spans="1:12" x14ac:dyDescent="0.35">
      <c r="A785" s="35" t="s">
        <v>176</v>
      </c>
      <c r="B785" s="35" t="s">
        <v>287</v>
      </c>
      <c r="C785" s="36">
        <v>44719</v>
      </c>
      <c r="D785" s="38">
        <v>44719.681620370371</v>
      </c>
      <c r="E785" s="35">
        <v>144</v>
      </c>
      <c r="F785" s="35" t="s">
        <v>288</v>
      </c>
      <c r="G785" t="str">
        <f>VLOOKUP(E785,'Record Types'!$B$8:$C$21,2,1)</f>
        <v>User Logout is Good</v>
      </c>
      <c r="H785" s="15">
        <f t="shared" si="60"/>
        <v>44719</v>
      </c>
      <c r="I785" s="16">
        <f t="shared" si="61"/>
        <v>44719.681203703702</v>
      </c>
      <c r="J785">
        <f t="shared" si="62"/>
        <v>139</v>
      </c>
      <c r="K785" t="str">
        <f t="shared" si="63"/>
        <v>CanOnWat/uEmpC</v>
      </c>
      <c r="L785" s="15">
        <f t="shared" si="64"/>
        <v>44719</v>
      </c>
    </row>
    <row r="786" spans="1:12" x14ac:dyDescent="0.35">
      <c r="A786" s="35" t="s">
        <v>176</v>
      </c>
      <c r="B786" s="35" t="s">
        <v>287</v>
      </c>
      <c r="C786" s="36">
        <v>44719</v>
      </c>
      <c r="D786" s="38">
        <v>44719.681203703702</v>
      </c>
      <c r="E786" s="35">
        <v>139</v>
      </c>
      <c r="F786" s="35" t="s">
        <v>288</v>
      </c>
      <c r="G786" t="str">
        <f>VLOOKUP(E786,'Record Types'!$B$8:$C$21,2,1)</f>
        <v>User Logout Start</v>
      </c>
      <c r="H786" s="15" t="e">
        <f t="shared" si="60"/>
        <v>#N/A</v>
      </c>
      <c r="I786" s="16" t="e">
        <f t="shared" si="61"/>
        <v>#N/A</v>
      </c>
      <c r="J786" t="e">
        <f t="shared" si="62"/>
        <v>#N/A</v>
      </c>
      <c r="K786" t="e">
        <f t="shared" si="63"/>
        <v>#N/A</v>
      </c>
      <c r="L786" s="15">
        <f t="shared" si="64"/>
        <v>44719</v>
      </c>
    </row>
    <row r="787" spans="1:12" x14ac:dyDescent="0.35">
      <c r="A787" s="35" t="s">
        <v>189</v>
      </c>
      <c r="B787" s="35" t="s">
        <v>244</v>
      </c>
      <c r="C787" s="36">
        <v>44719</v>
      </c>
      <c r="D787" s="38">
        <v>44719.679305555554</v>
      </c>
      <c r="E787" s="35">
        <v>156</v>
      </c>
      <c r="F787" s="14"/>
      <c r="G787" t="str">
        <f>VLOOKUP(E787,'Record Types'!$B$8:$C$21,2,1)</f>
        <v>PowerDown Or Network Disconnect Discovered</v>
      </c>
      <c r="H787" s="15">
        <f t="shared" si="60"/>
        <v>44719</v>
      </c>
      <c r="I787" s="16">
        <f t="shared" si="61"/>
        <v>44719.679155092592</v>
      </c>
      <c r="J787">
        <f t="shared" si="62"/>
        <v>151</v>
      </c>
      <c r="K787" t="str">
        <f t="shared" si="63"/>
        <v>Y133-ws</v>
      </c>
      <c r="L787" s="15">
        <f t="shared" si="64"/>
        <v>44719</v>
      </c>
    </row>
    <row r="788" spans="1:12" x14ac:dyDescent="0.35">
      <c r="A788" s="35" t="s">
        <v>189</v>
      </c>
      <c r="B788" s="35" t="s">
        <v>244</v>
      </c>
      <c r="C788" s="36">
        <v>44719</v>
      </c>
      <c r="D788" s="38">
        <v>44719.679155092592</v>
      </c>
      <c r="E788" s="35">
        <v>151</v>
      </c>
      <c r="F788" s="35" t="s">
        <v>245</v>
      </c>
      <c r="G788" t="str">
        <f>VLOOKUP(E788,'Record Types'!$B$8:$C$21,2,1)</f>
        <v>Device Shutdown Finish</v>
      </c>
      <c r="H788" s="15">
        <f t="shared" si="60"/>
        <v>44719</v>
      </c>
      <c r="I788" s="16">
        <f t="shared" si="61"/>
        <v>44719.678900462961</v>
      </c>
      <c r="J788">
        <f t="shared" si="62"/>
        <v>149</v>
      </c>
      <c r="K788" t="str">
        <f t="shared" si="63"/>
        <v>Y133-ws</v>
      </c>
      <c r="L788" s="15">
        <f t="shared" si="64"/>
        <v>44719</v>
      </c>
    </row>
    <row r="789" spans="1:12" x14ac:dyDescent="0.35">
      <c r="A789" s="35" t="s">
        <v>189</v>
      </c>
      <c r="B789" s="35" t="s">
        <v>244</v>
      </c>
      <c r="C789" s="36">
        <v>44719</v>
      </c>
      <c r="D789" s="38">
        <v>44719.678900462961</v>
      </c>
      <c r="E789" s="35">
        <v>149</v>
      </c>
      <c r="F789" s="35" t="s">
        <v>245</v>
      </c>
      <c r="G789" t="str">
        <f>VLOOKUP(E789,'Record Types'!$B$8:$C$21,2,1)</f>
        <v>Device Shutdown Start</v>
      </c>
      <c r="H789" s="15">
        <f t="shared" si="60"/>
        <v>44719</v>
      </c>
      <c r="I789" s="16">
        <f t="shared" si="61"/>
        <v>44719.678518518522</v>
      </c>
      <c r="J789">
        <f t="shared" si="62"/>
        <v>144</v>
      </c>
      <c r="K789" t="str">
        <f t="shared" si="63"/>
        <v>CanOnTor/oEmpT</v>
      </c>
      <c r="L789" s="15">
        <f t="shared" si="64"/>
        <v>44719</v>
      </c>
    </row>
    <row r="790" spans="1:12" x14ac:dyDescent="0.35">
      <c r="A790" s="35" t="s">
        <v>189</v>
      </c>
      <c r="B790" s="35" t="s">
        <v>244</v>
      </c>
      <c r="C790" s="36">
        <v>44719</v>
      </c>
      <c r="D790" s="38">
        <v>44719.678518518522</v>
      </c>
      <c r="E790" s="35">
        <v>144</v>
      </c>
      <c r="F790" s="35" t="s">
        <v>246</v>
      </c>
      <c r="G790" t="str">
        <f>VLOOKUP(E790,'Record Types'!$B$8:$C$21,2,1)</f>
        <v>User Logout is Good</v>
      </c>
      <c r="H790" s="15">
        <f t="shared" si="60"/>
        <v>44719</v>
      </c>
      <c r="I790" s="16">
        <f t="shared" si="61"/>
        <v>44719.677141203705</v>
      </c>
      <c r="J790">
        <f t="shared" si="62"/>
        <v>139</v>
      </c>
      <c r="K790" t="str">
        <f t="shared" si="63"/>
        <v>CanOnTor/oEmpT,Y133-ws</v>
      </c>
      <c r="L790" s="15" t="e">
        <f t="shared" si="64"/>
        <v>#N/A</v>
      </c>
    </row>
    <row r="791" spans="1:12" x14ac:dyDescent="0.35">
      <c r="A791" s="35" t="s">
        <v>189</v>
      </c>
      <c r="B791" s="35" t="s">
        <v>277</v>
      </c>
      <c r="C791" s="36">
        <v>44719</v>
      </c>
      <c r="D791" s="38">
        <v>44719.678090277775</v>
      </c>
      <c r="E791" s="35">
        <v>156</v>
      </c>
      <c r="F791" s="14"/>
      <c r="G791" t="str">
        <f>VLOOKUP(E791,'Record Types'!$B$8:$C$21,2,1)</f>
        <v>PowerDown Or Network Disconnect Discovered</v>
      </c>
      <c r="H791" s="15">
        <f t="shared" si="60"/>
        <v>44719</v>
      </c>
      <c r="I791" s="16">
        <f t="shared" si="61"/>
        <v>44719.677939814814</v>
      </c>
      <c r="J791">
        <f t="shared" si="62"/>
        <v>151</v>
      </c>
      <c r="K791" t="str">
        <f t="shared" si="63"/>
        <v>F129-ws</v>
      </c>
      <c r="L791" s="15">
        <f t="shared" si="64"/>
        <v>44719</v>
      </c>
    </row>
    <row r="792" spans="1:12" x14ac:dyDescent="0.35">
      <c r="A792" s="35" t="s">
        <v>189</v>
      </c>
      <c r="B792" s="35" t="s">
        <v>277</v>
      </c>
      <c r="C792" s="36">
        <v>44719</v>
      </c>
      <c r="D792" s="38">
        <v>44719.677939814814</v>
      </c>
      <c r="E792" s="35">
        <v>151</v>
      </c>
      <c r="F792" s="35" t="s">
        <v>278</v>
      </c>
      <c r="G792" t="str">
        <f>VLOOKUP(E792,'Record Types'!$B$8:$C$21,2,1)</f>
        <v>Device Shutdown Finish</v>
      </c>
      <c r="H792" s="15">
        <f t="shared" si="60"/>
        <v>44719</v>
      </c>
      <c r="I792" s="16">
        <f t="shared" si="61"/>
        <v>44719.677581018521</v>
      </c>
      <c r="J792">
        <f t="shared" si="62"/>
        <v>149</v>
      </c>
      <c r="K792" t="str">
        <f t="shared" si="63"/>
        <v>F129-ws</v>
      </c>
      <c r="L792" s="15">
        <f t="shared" si="64"/>
        <v>44719</v>
      </c>
    </row>
    <row r="793" spans="1:12" x14ac:dyDescent="0.35">
      <c r="A793" s="35" t="s">
        <v>189</v>
      </c>
      <c r="B793" s="35" t="s">
        <v>277</v>
      </c>
      <c r="C793" s="36">
        <v>44719</v>
      </c>
      <c r="D793" s="38">
        <v>44719.677581018521</v>
      </c>
      <c r="E793" s="35">
        <v>149</v>
      </c>
      <c r="F793" s="35" t="s">
        <v>278</v>
      </c>
      <c r="G793" t="str">
        <f>VLOOKUP(E793,'Record Types'!$B$8:$C$21,2,1)</f>
        <v>Device Shutdown Start</v>
      </c>
      <c r="H793" s="15">
        <f t="shared" si="60"/>
        <v>44719</v>
      </c>
      <c r="I793" s="16">
        <f t="shared" si="61"/>
        <v>44719.677106481482</v>
      </c>
      <c r="J793">
        <f t="shared" si="62"/>
        <v>144</v>
      </c>
      <c r="K793" t="str">
        <f t="shared" si="63"/>
        <v>CanOnTor/xEmpS</v>
      </c>
      <c r="L793" s="15">
        <f t="shared" si="64"/>
        <v>44719</v>
      </c>
    </row>
    <row r="794" spans="1:12" x14ac:dyDescent="0.35">
      <c r="A794" s="35" t="s">
        <v>189</v>
      </c>
      <c r="B794" s="35" t="s">
        <v>244</v>
      </c>
      <c r="C794" s="36">
        <v>44719</v>
      </c>
      <c r="D794" s="38">
        <v>44719.677141203705</v>
      </c>
      <c r="E794" s="35">
        <v>139</v>
      </c>
      <c r="F794" s="35" t="s">
        <v>247</v>
      </c>
      <c r="G794" t="str">
        <f>VLOOKUP(E794,'Record Types'!$B$8:$C$21,2,1)</f>
        <v>User Logout Start</v>
      </c>
      <c r="H794" s="15" t="e">
        <f t="shared" si="60"/>
        <v>#N/A</v>
      </c>
      <c r="I794" s="16" t="e">
        <f t="shared" si="61"/>
        <v>#N/A</v>
      </c>
      <c r="J794" t="e">
        <f t="shared" si="62"/>
        <v>#N/A</v>
      </c>
      <c r="K794" t="e">
        <f t="shared" si="63"/>
        <v>#N/A</v>
      </c>
      <c r="L794" s="15">
        <f t="shared" si="64"/>
        <v>44719</v>
      </c>
    </row>
    <row r="795" spans="1:12" x14ac:dyDescent="0.35">
      <c r="A795" s="35" t="s">
        <v>189</v>
      </c>
      <c r="B795" s="35" t="s">
        <v>277</v>
      </c>
      <c r="C795" s="36">
        <v>44719</v>
      </c>
      <c r="D795" s="38">
        <v>44719.677106481482</v>
      </c>
      <c r="E795" s="35">
        <v>144</v>
      </c>
      <c r="F795" s="35" t="s">
        <v>279</v>
      </c>
      <c r="G795" t="str">
        <f>VLOOKUP(E795,'Record Types'!$B$8:$C$21,2,1)</f>
        <v>User Logout is Good</v>
      </c>
      <c r="H795" s="15">
        <f t="shared" si="60"/>
        <v>44719</v>
      </c>
      <c r="I795" s="16">
        <f t="shared" si="61"/>
        <v>44719.67659722222</v>
      </c>
      <c r="J795">
        <f t="shared" si="62"/>
        <v>139</v>
      </c>
      <c r="K795" t="str">
        <f t="shared" si="63"/>
        <v>CanOnTor/xEmpS,F129-ws</v>
      </c>
      <c r="L795" s="15">
        <f t="shared" si="64"/>
        <v>44719</v>
      </c>
    </row>
    <row r="796" spans="1:12" x14ac:dyDescent="0.35">
      <c r="A796" s="35" t="s">
        <v>189</v>
      </c>
      <c r="B796" s="35" t="s">
        <v>250</v>
      </c>
      <c r="C796" s="36">
        <v>44719</v>
      </c>
      <c r="D796" s="38">
        <v>44719.676793981482</v>
      </c>
      <c r="E796" s="35">
        <v>156</v>
      </c>
      <c r="F796" s="14"/>
      <c r="G796" t="str">
        <f>VLOOKUP(E796,'Record Types'!$B$8:$C$21,2,1)</f>
        <v>PowerDown Or Network Disconnect Discovered</v>
      </c>
      <c r="H796" s="15">
        <f t="shared" si="60"/>
        <v>44719</v>
      </c>
      <c r="I796" s="16">
        <f t="shared" si="61"/>
        <v>44719.676678240743</v>
      </c>
      <c r="J796">
        <f t="shared" si="62"/>
        <v>144</v>
      </c>
      <c r="K796" t="str">
        <f t="shared" si="63"/>
        <v>CanOnTor/tEmpK</v>
      </c>
      <c r="L796" s="15">
        <f t="shared" si="64"/>
        <v>44719</v>
      </c>
    </row>
    <row r="797" spans="1:12" x14ac:dyDescent="0.35">
      <c r="A797" s="35" t="s">
        <v>189</v>
      </c>
      <c r="B797" s="35" t="s">
        <v>250</v>
      </c>
      <c r="C797" s="36">
        <v>44719</v>
      </c>
      <c r="D797" s="38">
        <v>44719.676678240743</v>
      </c>
      <c r="E797" s="35">
        <v>144</v>
      </c>
      <c r="F797" s="35" t="s">
        <v>202</v>
      </c>
      <c r="G797" t="str">
        <f>VLOOKUP(E797,'Record Types'!$B$8:$C$21,2,1)</f>
        <v>User Logout is Good</v>
      </c>
      <c r="H797" s="15">
        <f t="shared" si="60"/>
        <v>44719</v>
      </c>
      <c r="I797" s="16">
        <f t="shared" si="61"/>
        <v>44719.676261574074</v>
      </c>
      <c r="J797">
        <f t="shared" si="62"/>
        <v>139</v>
      </c>
      <c r="K797" t="str">
        <f t="shared" si="63"/>
        <v>CanOnTor/tEmpK</v>
      </c>
      <c r="L797" s="15">
        <f t="shared" si="64"/>
        <v>44719</v>
      </c>
    </row>
    <row r="798" spans="1:12" x14ac:dyDescent="0.35">
      <c r="A798" s="35" t="s">
        <v>189</v>
      </c>
      <c r="B798" s="35" t="s">
        <v>277</v>
      </c>
      <c r="C798" s="36">
        <v>44719</v>
      </c>
      <c r="D798" s="38">
        <v>44719.67659722222</v>
      </c>
      <c r="E798" s="35">
        <v>139</v>
      </c>
      <c r="F798" s="35" t="s">
        <v>280</v>
      </c>
      <c r="G798" t="str">
        <f>VLOOKUP(E798,'Record Types'!$B$8:$C$21,2,1)</f>
        <v>User Logout Start</v>
      </c>
      <c r="H798" s="15" t="e">
        <f t="shared" si="60"/>
        <v>#N/A</v>
      </c>
      <c r="I798" s="16" t="e">
        <f t="shared" si="61"/>
        <v>#N/A</v>
      </c>
      <c r="J798" t="e">
        <f t="shared" si="62"/>
        <v>#N/A</v>
      </c>
      <c r="K798" t="e">
        <f t="shared" si="63"/>
        <v>#N/A</v>
      </c>
      <c r="L798" s="15">
        <f t="shared" si="64"/>
        <v>44719</v>
      </c>
    </row>
    <row r="799" spans="1:12" x14ac:dyDescent="0.35">
      <c r="A799" s="35" t="s">
        <v>189</v>
      </c>
      <c r="B799" s="35" t="s">
        <v>250</v>
      </c>
      <c r="C799" s="36">
        <v>44719</v>
      </c>
      <c r="D799" s="38">
        <v>44719.676261574074</v>
      </c>
      <c r="E799" s="35">
        <v>139</v>
      </c>
      <c r="F799" s="35" t="s">
        <v>202</v>
      </c>
      <c r="G799" t="str">
        <f>VLOOKUP(E799,'Record Types'!$B$8:$C$21,2,1)</f>
        <v>User Logout Start</v>
      </c>
      <c r="H799" s="15" t="e">
        <f t="shared" si="60"/>
        <v>#N/A</v>
      </c>
      <c r="I799" s="16" t="e">
        <f t="shared" si="61"/>
        <v>#N/A</v>
      </c>
      <c r="J799" t="e">
        <f t="shared" si="62"/>
        <v>#N/A</v>
      </c>
      <c r="K799" t="e">
        <f t="shared" si="63"/>
        <v>#N/A</v>
      </c>
      <c r="L799" s="15">
        <f t="shared" si="64"/>
        <v>44719</v>
      </c>
    </row>
    <row r="800" spans="1:12" x14ac:dyDescent="0.35">
      <c r="A800" s="35" t="s">
        <v>189</v>
      </c>
      <c r="B800" s="35" t="s">
        <v>200</v>
      </c>
      <c r="C800" s="36">
        <v>44719</v>
      </c>
      <c r="D800" s="38">
        <v>44719.675682870373</v>
      </c>
      <c r="E800" s="35">
        <v>156</v>
      </c>
      <c r="F800" s="14"/>
      <c r="G800" t="str">
        <f>VLOOKUP(E800,'Record Types'!$B$8:$C$21,2,1)</f>
        <v>PowerDown Or Network Disconnect Discovered</v>
      </c>
      <c r="H800" s="15">
        <f t="shared" si="60"/>
        <v>44719</v>
      </c>
      <c r="I800" s="16">
        <f t="shared" si="61"/>
        <v>44719.675543981481</v>
      </c>
      <c r="J800">
        <f t="shared" si="62"/>
        <v>151</v>
      </c>
      <c r="K800" t="str">
        <f t="shared" si="63"/>
        <v>A132-ws</v>
      </c>
      <c r="L800" s="15">
        <f t="shared" si="64"/>
        <v>44719</v>
      </c>
    </row>
    <row r="801" spans="1:12" x14ac:dyDescent="0.35">
      <c r="A801" s="35" t="s">
        <v>189</v>
      </c>
      <c r="B801" s="35" t="s">
        <v>200</v>
      </c>
      <c r="C801" s="36">
        <v>44719</v>
      </c>
      <c r="D801" s="38">
        <v>44719.675543981481</v>
      </c>
      <c r="E801" s="35">
        <v>151</v>
      </c>
      <c r="F801" s="35" t="s">
        <v>201</v>
      </c>
      <c r="G801" t="str">
        <f>VLOOKUP(E801,'Record Types'!$B$8:$C$21,2,1)</f>
        <v>Device Shutdown Finish</v>
      </c>
      <c r="H801" s="15">
        <f t="shared" si="60"/>
        <v>44719</v>
      </c>
      <c r="I801" s="16">
        <f t="shared" si="61"/>
        <v>44719.674722222226</v>
      </c>
      <c r="J801">
        <f t="shared" si="62"/>
        <v>149</v>
      </c>
      <c r="K801" t="str">
        <f t="shared" si="63"/>
        <v>A132-ws</v>
      </c>
      <c r="L801" s="15">
        <f t="shared" si="64"/>
        <v>44719</v>
      </c>
    </row>
    <row r="802" spans="1:12" x14ac:dyDescent="0.35">
      <c r="A802" s="35" t="s">
        <v>189</v>
      </c>
      <c r="B802" s="35" t="s">
        <v>200</v>
      </c>
      <c r="C802" s="36">
        <v>44719</v>
      </c>
      <c r="D802" s="38">
        <v>44719.674722222226</v>
      </c>
      <c r="E802" s="35">
        <v>149</v>
      </c>
      <c r="F802" s="35" t="s">
        <v>201</v>
      </c>
      <c r="G802" t="str">
        <f>VLOOKUP(E802,'Record Types'!$B$8:$C$21,2,1)</f>
        <v>Device Shutdown Start</v>
      </c>
      <c r="H802" s="15">
        <f t="shared" si="60"/>
        <v>44719</v>
      </c>
      <c r="I802" s="16">
        <f t="shared" si="61"/>
        <v>44719.673900462964</v>
      </c>
      <c r="J802">
        <f t="shared" si="62"/>
        <v>144</v>
      </c>
      <c r="K802" t="str">
        <f t="shared" si="63"/>
        <v>CanOnTor/tEmpK</v>
      </c>
      <c r="L802" s="15">
        <f t="shared" si="64"/>
        <v>44719</v>
      </c>
    </row>
    <row r="803" spans="1:12" x14ac:dyDescent="0.35">
      <c r="A803" s="35" t="s">
        <v>189</v>
      </c>
      <c r="B803" s="35" t="s">
        <v>200</v>
      </c>
      <c r="C803" s="36">
        <v>44719</v>
      </c>
      <c r="D803" s="38">
        <v>44719.673900462964</v>
      </c>
      <c r="E803" s="35">
        <v>144</v>
      </c>
      <c r="F803" s="35" t="s">
        <v>202</v>
      </c>
      <c r="G803" t="str">
        <f>VLOOKUP(E803,'Record Types'!$B$8:$C$21,2,1)</f>
        <v>User Logout is Good</v>
      </c>
      <c r="H803" s="15">
        <f t="shared" si="60"/>
        <v>44719</v>
      </c>
      <c r="I803" s="16">
        <f t="shared" si="61"/>
        <v>44719.673506944448</v>
      </c>
      <c r="J803">
        <f t="shared" si="62"/>
        <v>139</v>
      </c>
      <c r="K803" t="str">
        <f t="shared" si="63"/>
        <v>CanOnTor/tEmpK,A132-ws</v>
      </c>
      <c r="L803" s="15" t="e">
        <f t="shared" si="64"/>
        <v>#N/A</v>
      </c>
    </row>
    <row r="804" spans="1:12" x14ac:dyDescent="0.35">
      <c r="A804" s="35" t="s">
        <v>189</v>
      </c>
      <c r="B804" s="35" t="s">
        <v>262</v>
      </c>
      <c r="C804" s="36">
        <v>44719</v>
      </c>
      <c r="D804" s="38">
        <v>44719.673738425925</v>
      </c>
      <c r="E804" s="35">
        <v>156</v>
      </c>
      <c r="F804" s="14"/>
      <c r="G804" t="str">
        <f>VLOOKUP(E804,'Record Types'!$B$8:$C$21,2,1)</f>
        <v>PowerDown Or Network Disconnect Discovered</v>
      </c>
      <c r="H804" s="15">
        <f t="shared" si="60"/>
        <v>44719</v>
      </c>
      <c r="I804" s="16">
        <f t="shared" si="61"/>
        <v>44719.673587962963</v>
      </c>
      <c r="J804">
        <f t="shared" si="62"/>
        <v>151</v>
      </c>
      <c r="K804" t="str">
        <f t="shared" si="63"/>
        <v>L227-ws</v>
      </c>
      <c r="L804" s="15">
        <f t="shared" si="64"/>
        <v>44719</v>
      </c>
    </row>
    <row r="805" spans="1:12" x14ac:dyDescent="0.35">
      <c r="A805" s="35" t="s">
        <v>189</v>
      </c>
      <c r="B805" s="35" t="s">
        <v>262</v>
      </c>
      <c r="C805" s="36">
        <v>44719</v>
      </c>
      <c r="D805" s="38">
        <v>44719.673587962963</v>
      </c>
      <c r="E805" s="35">
        <v>151</v>
      </c>
      <c r="F805" s="35" t="s">
        <v>263</v>
      </c>
      <c r="G805" t="str">
        <f>VLOOKUP(E805,'Record Types'!$B$8:$C$21,2,1)</f>
        <v>Device Shutdown Finish</v>
      </c>
      <c r="H805" s="15">
        <f t="shared" si="60"/>
        <v>44719</v>
      </c>
      <c r="I805" s="16">
        <f t="shared" si="61"/>
        <v>44719.67291666667</v>
      </c>
      <c r="J805">
        <f t="shared" si="62"/>
        <v>149</v>
      </c>
      <c r="K805" t="str">
        <f t="shared" si="63"/>
        <v>L227-ws</v>
      </c>
      <c r="L805" s="15">
        <f t="shared" si="64"/>
        <v>44719</v>
      </c>
    </row>
    <row r="806" spans="1:12" x14ac:dyDescent="0.35">
      <c r="A806" s="35" t="s">
        <v>189</v>
      </c>
      <c r="B806" s="35" t="s">
        <v>200</v>
      </c>
      <c r="C806" s="36">
        <v>44719</v>
      </c>
      <c r="D806" s="38">
        <v>44719.673506944448</v>
      </c>
      <c r="E806" s="35">
        <v>139</v>
      </c>
      <c r="F806" s="35" t="s">
        <v>203</v>
      </c>
      <c r="G806" t="str">
        <f>VLOOKUP(E806,'Record Types'!$B$8:$C$21,2,1)</f>
        <v>User Logout Start</v>
      </c>
      <c r="H806" s="15" t="e">
        <f t="shared" si="60"/>
        <v>#N/A</v>
      </c>
      <c r="I806" s="16" t="e">
        <f t="shared" si="61"/>
        <v>#N/A</v>
      </c>
      <c r="J806" t="e">
        <f t="shared" si="62"/>
        <v>#N/A</v>
      </c>
      <c r="K806" t="e">
        <f t="shared" si="63"/>
        <v>#N/A</v>
      </c>
      <c r="L806" s="15" t="e">
        <f t="shared" si="64"/>
        <v>#N/A</v>
      </c>
    </row>
    <row r="807" spans="1:12" x14ac:dyDescent="0.35">
      <c r="A807" s="35" t="s">
        <v>189</v>
      </c>
      <c r="B807" s="35" t="s">
        <v>262</v>
      </c>
      <c r="C807" s="36">
        <v>44719</v>
      </c>
      <c r="D807" s="38">
        <v>44719.67291666667</v>
      </c>
      <c r="E807" s="35">
        <v>149</v>
      </c>
      <c r="F807" s="35" t="s">
        <v>263</v>
      </c>
      <c r="G807" t="str">
        <f>VLOOKUP(E807,'Record Types'!$B$8:$C$21,2,1)</f>
        <v>Device Shutdown Start</v>
      </c>
      <c r="H807" s="15">
        <f t="shared" si="60"/>
        <v>44719</v>
      </c>
      <c r="I807" s="16">
        <f t="shared" si="61"/>
        <v>44719.67260416667</v>
      </c>
      <c r="J807">
        <f t="shared" si="62"/>
        <v>144</v>
      </c>
      <c r="K807" t="str">
        <f t="shared" si="63"/>
        <v>CanOnTor/xEmpE</v>
      </c>
      <c r="L807" s="15">
        <f t="shared" si="64"/>
        <v>44719</v>
      </c>
    </row>
    <row r="808" spans="1:12" x14ac:dyDescent="0.35">
      <c r="A808" s="35" t="s">
        <v>189</v>
      </c>
      <c r="B808" s="35" t="s">
        <v>262</v>
      </c>
      <c r="C808" s="36">
        <v>44719</v>
      </c>
      <c r="D808" s="38">
        <v>44719.67260416667</v>
      </c>
      <c r="E808" s="35">
        <v>144</v>
      </c>
      <c r="F808" s="35" t="s">
        <v>266</v>
      </c>
      <c r="G808" t="str">
        <f>VLOOKUP(E808,'Record Types'!$B$8:$C$21,2,1)</f>
        <v>User Logout is Good</v>
      </c>
      <c r="H808" s="15">
        <f t="shared" si="60"/>
        <v>44719</v>
      </c>
      <c r="I808" s="16">
        <f t="shared" si="61"/>
        <v>44719.672222222223</v>
      </c>
      <c r="J808">
        <f t="shared" si="62"/>
        <v>139</v>
      </c>
      <c r="K808" t="str">
        <f t="shared" si="63"/>
        <v>CanOnTor/xEmpE,L227-ws</v>
      </c>
      <c r="L808" s="15">
        <f t="shared" si="64"/>
        <v>44719</v>
      </c>
    </row>
    <row r="809" spans="1:12" x14ac:dyDescent="0.35">
      <c r="A809" s="35" t="s">
        <v>189</v>
      </c>
      <c r="B809" s="35" t="s">
        <v>262</v>
      </c>
      <c r="C809" s="36">
        <v>44719</v>
      </c>
      <c r="D809" s="38">
        <v>44719.672222222223</v>
      </c>
      <c r="E809" s="35">
        <v>139</v>
      </c>
      <c r="F809" s="35" t="s">
        <v>268</v>
      </c>
      <c r="G809" t="str">
        <f>VLOOKUP(E809,'Record Types'!$B$8:$C$21,2,1)</f>
        <v>User Logout Start</v>
      </c>
      <c r="H809" s="15" t="e">
        <f t="shared" si="60"/>
        <v>#N/A</v>
      </c>
      <c r="I809" s="16" t="e">
        <f t="shared" si="61"/>
        <v>#N/A</v>
      </c>
      <c r="J809" t="e">
        <f t="shared" si="62"/>
        <v>#N/A</v>
      </c>
      <c r="K809" t="e">
        <f t="shared" si="63"/>
        <v>#N/A</v>
      </c>
      <c r="L809" s="15">
        <f t="shared" si="64"/>
        <v>44719</v>
      </c>
    </row>
    <row r="810" spans="1:12" x14ac:dyDescent="0.35">
      <c r="A810" s="35" t="s">
        <v>176</v>
      </c>
      <c r="B810" s="35" t="s">
        <v>248</v>
      </c>
      <c r="C810" s="36">
        <v>44719</v>
      </c>
      <c r="D810" s="38">
        <v>44719.671724537038</v>
      </c>
      <c r="E810" s="35">
        <v>156</v>
      </c>
      <c r="F810" s="14"/>
      <c r="G810" t="str">
        <f>VLOOKUP(E810,'Record Types'!$B$8:$C$21,2,1)</f>
        <v>PowerDown Or Network Disconnect Discovered</v>
      </c>
      <c r="H810" s="15">
        <f t="shared" si="60"/>
        <v>44719</v>
      </c>
      <c r="I810" s="16">
        <f t="shared" si="61"/>
        <v>44719.671597222223</v>
      </c>
      <c r="J810">
        <f t="shared" si="62"/>
        <v>144</v>
      </c>
      <c r="K810" t="str">
        <f t="shared" si="63"/>
        <v>CanOnWat/fEmpV</v>
      </c>
      <c r="L810" s="15">
        <f t="shared" si="64"/>
        <v>44719</v>
      </c>
    </row>
    <row r="811" spans="1:12" x14ac:dyDescent="0.35">
      <c r="A811" s="35" t="s">
        <v>189</v>
      </c>
      <c r="B811" s="35" t="s">
        <v>251</v>
      </c>
      <c r="C811" s="36">
        <v>44719</v>
      </c>
      <c r="D811" s="38">
        <v>44719.6716087963</v>
      </c>
      <c r="E811" s="35">
        <v>156</v>
      </c>
      <c r="F811" s="14"/>
      <c r="G811" t="str">
        <f>VLOOKUP(E811,'Record Types'!$B$8:$C$21,2,1)</f>
        <v>PowerDown Or Network Disconnect Discovered</v>
      </c>
      <c r="H811" s="15">
        <f t="shared" si="60"/>
        <v>44719</v>
      </c>
      <c r="I811" s="16">
        <f t="shared" si="61"/>
        <v>44719.671446759261</v>
      </c>
      <c r="J811">
        <f t="shared" si="62"/>
        <v>151</v>
      </c>
      <c r="K811" t="str">
        <f t="shared" si="63"/>
        <v>Q216-ws</v>
      </c>
      <c r="L811" s="15">
        <f t="shared" si="64"/>
        <v>44719</v>
      </c>
    </row>
    <row r="812" spans="1:12" x14ac:dyDescent="0.35">
      <c r="A812" s="35" t="s">
        <v>176</v>
      </c>
      <c r="B812" s="35" t="s">
        <v>248</v>
      </c>
      <c r="C812" s="36">
        <v>44719</v>
      </c>
      <c r="D812" s="38">
        <v>44719.671597222223</v>
      </c>
      <c r="E812" s="35">
        <v>144</v>
      </c>
      <c r="F812" s="35" t="s">
        <v>249</v>
      </c>
      <c r="G812" t="str">
        <f>VLOOKUP(E812,'Record Types'!$B$8:$C$21,2,1)</f>
        <v>User Logout is Good</v>
      </c>
      <c r="H812" s="15">
        <f t="shared" si="60"/>
        <v>44719</v>
      </c>
      <c r="I812" s="16">
        <f t="shared" si="61"/>
        <v>44719.671215277776</v>
      </c>
      <c r="J812">
        <f t="shared" si="62"/>
        <v>139</v>
      </c>
      <c r="K812" t="str">
        <f t="shared" si="63"/>
        <v>CanOnWat/fEmpV</v>
      </c>
      <c r="L812" s="15">
        <f t="shared" si="64"/>
        <v>44719</v>
      </c>
    </row>
    <row r="813" spans="1:12" x14ac:dyDescent="0.35">
      <c r="A813" s="35" t="s">
        <v>189</v>
      </c>
      <c r="B813" s="35" t="s">
        <v>251</v>
      </c>
      <c r="C813" s="36">
        <v>44719</v>
      </c>
      <c r="D813" s="38">
        <v>44719.671446759261</v>
      </c>
      <c r="E813" s="35">
        <v>151</v>
      </c>
      <c r="F813" s="35" t="s">
        <v>252</v>
      </c>
      <c r="G813" t="str">
        <f>VLOOKUP(E813,'Record Types'!$B$8:$C$21,2,1)</f>
        <v>Device Shutdown Finish</v>
      </c>
      <c r="H813" s="15">
        <f t="shared" si="60"/>
        <v>44719</v>
      </c>
      <c r="I813" s="16">
        <f t="shared" si="61"/>
        <v>44719.671215277776</v>
      </c>
      <c r="J813">
        <f t="shared" si="62"/>
        <v>149</v>
      </c>
      <c r="K813" t="str">
        <f t="shared" si="63"/>
        <v>Q216-ws</v>
      </c>
      <c r="L813" s="15">
        <f t="shared" si="64"/>
        <v>44719</v>
      </c>
    </row>
    <row r="814" spans="1:12" x14ac:dyDescent="0.35">
      <c r="A814" s="35" t="s">
        <v>176</v>
      </c>
      <c r="B814" s="35" t="s">
        <v>248</v>
      </c>
      <c r="C814" s="36">
        <v>44719</v>
      </c>
      <c r="D814" s="38">
        <v>44719.671215277776</v>
      </c>
      <c r="E814" s="35">
        <v>139</v>
      </c>
      <c r="F814" s="35" t="s">
        <v>249</v>
      </c>
      <c r="G814" t="str">
        <f>VLOOKUP(E814,'Record Types'!$B$8:$C$21,2,1)</f>
        <v>User Logout Start</v>
      </c>
      <c r="H814" s="15" t="e">
        <f t="shared" si="60"/>
        <v>#N/A</v>
      </c>
      <c r="I814" s="16" t="e">
        <f t="shared" si="61"/>
        <v>#N/A</v>
      </c>
      <c r="J814" t="e">
        <f t="shared" si="62"/>
        <v>#N/A</v>
      </c>
      <c r="K814" t="e">
        <f t="shared" si="63"/>
        <v>#N/A</v>
      </c>
      <c r="L814" s="15">
        <f t="shared" si="64"/>
        <v>44719</v>
      </c>
    </row>
    <row r="815" spans="1:12" x14ac:dyDescent="0.35">
      <c r="A815" s="35" t="s">
        <v>189</v>
      </c>
      <c r="B815" s="35" t="s">
        <v>251</v>
      </c>
      <c r="C815" s="36">
        <v>44719</v>
      </c>
      <c r="D815" s="38">
        <v>44719.671215277776</v>
      </c>
      <c r="E815" s="35">
        <v>149</v>
      </c>
      <c r="F815" s="35" t="s">
        <v>252</v>
      </c>
      <c r="G815" t="str">
        <f>VLOOKUP(E815,'Record Types'!$B$8:$C$21,2,1)</f>
        <v>Device Shutdown Start</v>
      </c>
      <c r="H815" s="15">
        <f t="shared" si="60"/>
        <v>44719</v>
      </c>
      <c r="I815" s="16">
        <f t="shared" si="61"/>
        <v>44719.670312499999</v>
      </c>
      <c r="J815">
        <f t="shared" si="62"/>
        <v>144</v>
      </c>
      <c r="K815" t="str">
        <f t="shared" si="63"/>
        <v>CanOnTor/cEmpZ</v>
      </c>
      <c r="L815" s="15">
        <f t="shared" si="64"/>
        <v>44719</v>
      </c>
    </row>
    <row r="816" spans="1:12" x14ac:dyDescent="0.35">
      <c r="A816" s="35" t="s">
        <v>189</v>
      </c>
      <c r="B816" s="35" t="s">
        <v>251</v>
      </c>
      <c r="C816" s="36">
        <v>44719</v>
      </c>
      <c r="D816" s="38">
        <v>44719.670312499999</v>
      </c>
      <c r="E816" s="35">
        <v>144</v>
      </c>
      <c r="F816" s="35" t="s">
        <v>256</v>
      </c>
      <c r="G816" t="str">
        <f>VLOOKUP(E816,'Record Types'!$B$8:$C$21,2,1)</f>
        <v>User Logout is Good</v>
      </c>
      <c r="H816" s="15">
        <f t="shared" si="60"/>
        <v>44719</v>
      </c>
      <c r="I816" s="16">
        <f t="shared" si="61"/>
        <v>44719.669872685183</v>
      </c>
      <c r="J816">
        <f t="shared" si="62"/>
        <v>139</v>
      </c>
      <c r="K816" t="str">
        <f t="shared" si="63"/>
        <v>CanOnTor/cEmpZ,Q216-ws</v>
      </c>
      <c r="L816" s="15">
        <f t="shared" si="64"/>
        <v>44719</v>
      </c>
    </row>
    <row r="817" spans="1:12" x14ac:dyDescent="0.35">
      <c r="A817" s="35" t="s">
        <v>189</v>
      </c>
      <c r="B817" s="35" t="s">
        <v>251</v>
      </c>
      <c r="C817" s="36">
        <v>44719</v>
      </c>
      <c r="D817" s="38">
        <v>44719.669872685183</v>
      </c>
      <c r="E817" s="35">
        <v>139</v>
      </c>
      <c r="F817" s="35" t="s">
        <v>258</v>
      </c>
      <c r="G817" t="str">
        <f>VLOOKUP(E817,'Record Types'!$B$8:$C$21,2,1)</f>
        <v>User Logout Start</v>
      </c>
      <c r="H817" s="15" t="e">
        <f t="shared" si="60"/>
        <v>#N/A</v>
      </c>
      <c r="I817" s="16" t="e">
        <f t="shared" si="61"/>
        <v>#N/A</v>
      </c>
      <c r="J817" t="e">
        <f t="shared" si="62"/>
        <v>#N/A</v>
      </c>
      <c r="K817" t="e">
        <f t="shared" si="63"/>
        <v>#N/A</v>
      </c>
      <c r="L817" s="15" t="e">
        <f t="shared" si="64"/>
        <v>#N/A</v>
      </c>
    </row>
    <row r="818" spans="1:12" x14ac:dyDescent="0.35">
      <c r="A818" s="35" t="s">
        <v>189</v>
      </c>
      <c r="B818" s="35" t="s">
        <v>281</v>
      </c>
      <c r="C818" s="36">
        <v>44719</v>
      </c>
      <c r="D818" s="38">
        <v>44719.662951388891</v>
      </c>
      <c r="E818" s="35">
        <v>156</v>
      </c>
      <c r="F818" s="14"/>
      <c r="G818" t="str">
        <f>VLOOKUP(E818,'Record Types'!$B$8:$C$21,2,1)</f>
        <v>PowerDown Or Network Disconnect Discovered</v>
      </c>
      <c r="H818" s="15">
        <f t="shared" si="60"/>
        <v>44719</v>
      </c>
      <c r="I818" s="16">
        <f t="shared" si="61"/>
        <v>44719.662812499999</v>
      </c>
      <c r="J818">
        <f t="shared" si="62"/>
        <v>151</v>
      </c>
      <c r="K818" t="str">
        <f t="shared" si="63"/>
        <v>C227-ws</v>
      </c>
      <c r="L818" s="15">
        <f t="shared" si="64"/>
        <v>44719</v>
      </c>
    </row>
    <row r="819" spans="1:12" x14ac:dyDescent="0.35">
      <c r="A819" s="35" t="s">
        <v>189</v>
      </c>
      <c r="B819" s="35" t="s">
        <v>281</v>
      </c>
      <c r="C819" s="36">
        <v>44719</v>
      </c>
      <c r="D819" s="38">
        <v>44719.662812499999</v>
      </c>
      <c r="E819" s="35">
        <v>151</v>
      </c>
      <c r="F819" s="35" t="s">
        <v>282</v>
      </c>
      <c r="G819" t="str">
        <f>VLOOKUP(E819,'Record Types'!$B$8:$C$21,2,1)</f>
        <v>Device Shutdown Finish</v>
      </c>
      <c r="H819" s="15">
        <f t="shared" si="60"/>
        <v>44719</v>
      </c>
      <c r="I819" s="16">
        <f t="shared" si="61"/>
        <v>44719.662280092591</v>
      </c>
      <c r="J819">
        <f t="shared" si="62"/>
        <v>149</v>
      </c>
      <c r="K819" t="str">
        <f t="shared" si="63"/>
        <v>C227-ws</v>
      </c>
      <c r="L819" s="15">
        <f t="shared" si="64"/>
        <v>44719</v>
      </c>
    </row>
    <row r="820" spans="1:12" x14ac:dyDescent="0.35">
      <c r="A820" s="35" t="s">
        <v>189</v>
      </c>
      <c r="B820" s="35" t="s">
        <v>281</v>
      </c>
      <c r="C820" s="36">
        <v>44719</v>
      </c>
      <c r="D820" s="38">
        <v>44719.662280092591</v>
      </c>
      <c r="E820" s="35">
        <v>149</v>
      </c>
      <c r="F820" s="35" t="s">
        <v>282</v>
      </c>
      <c r="G820" t="str">
        <f>VLOOKUP(E820,'Record Types'!$B$8:$C$21,2,1)</f>
        <v>Device Shutdown Start</v>
      </c>
      <c r="H820" s="15">
        <f t="shared" si="60"/>
        <v>44719</v>
      </c>
      <c r="I820" s="16">
        <f t="shared" si="61"/>
        <v>44719.661446759259</v>
      </c>
      <c r="J820">
        <f t="shared" si="62"/>
        <v>144</v>
      </c>
      <c r="K820" t="str">
        <f t="shared" si="63"/>
        <v>CanOnTor/uEmpC</v>
      </c>
      <c r="L820" s="15">
        <f t="shared" si="64"/>
        <v>44719</v>
      </c>
    </row>
    <row r="821" spans="1:12" x14ac:dyDescent="0.35">
      <c r="A821" s="35" t="s">
        <v>189</v>
      </c>
      <c r="B821" s="35" t="s">
        <v>281</v>
      </c>
      <c r="C821" s="36">
        <v>44719</v>
      </c>
      <c r="D821" s="38">
        <v>44719.661446759259</v>
      </c>
      <c r="E821" s="35">
        <v>144</v>
      </c>
      <c r="F821" s="35" t="s">
        <v>283</v>
      </c>
      <c r="G821" t="str">
        <f>VLOOKUP(E821,'Record Types'!$B$8:$C$21,2,1)</f>
        <v>User Logout is Good</v>
      </c>
      <c r="H821" s="15">
        <f t="shared" si="60"/>
        <v>44719</v>
      </c>
      <c r="I821" s="16">
        <f t="shared" si="61"/>
        <v>44719.661064814813</v>
      </c>
      <c r="J821">
        <f t="shared" si="62"/>
        <v>139</v>
      </c>
      <c r="K821" t="str">
        <f t="shared" si="63"/>
        <v>CanOnTor/uEmpC,C227-ws</v>
      </c>
      <c r="L821" s="15">
        <f t="shared" si="64"/>
        <v>44719</v>
      </c>
    </row>
    <row r="822" spans="1:12" x14ac:dyDescent="0.35">
      <c r="A822" s="35" t="s">
        <v>189</v>
      </c>
      <c r="B822" s="35" t="s">
        <v>281</v>
      </c>
      <c r="C822" s="36">
        <v>44719</v>
      </c>
      <c r="D822" s="38">
        <v>44719.661064814813</v>
      </c>
      <c r="E822" s="35">
        <v>139</v>
      </c>
      <c r="F822" s="35" t="s">
        <v>284</v>
      </c>
      <c r="G822" t="str">
        <f>VLOOKUP(E822,'Record Types'!$B$8:$C$21,2,1)</f>
        <v>User Logout Start</v>
      </c>
      <c r="H822" s="15" t="e">
        <f t="shared" si="60"/>
        <v>#N/A</v>
      </c>
      <c r="I822" s="16" t="e">
        <f t="shared" si="61"/>
        <v>#N/A</v>
      </c>
      <c r="J822" t="e">
        <f t="shared" si="62"/>
        <v>#N/A</v>
      </c>
      <c r="K822" t="e">
        <f t="shared" si="63"/>
        <v>#N/A</v>
      </c>
      <c r="L822" s="15">
        <f t="shared" si="64"/>
        <v>44719</v>
      </c>
    </row>
    <row r="823" spans="1:12" x14ac:dyDescent="0.35">
      <c r="A823" s="35" t="s">
        <v>176</v>
      </c>
      <c r="B823" s="35" t="s">
        <v>285</v>
      </c>
      <c r="C823" s="36">
        <v>44719</v>
      </c>
      <c r="D823" s="38">
        <v>44719.659791666665</v>
      </c>
      <c r="E823" s="35">
        <v>156</v>
      </c>
      <c r="F823" s="14"/>
      <c r="G823" t="str">
        <f>VLOOKUP(E823,'Record Types'!$B$8:$C$21,2,1)</f>
        <v>PowerDown Or Network Disconnect Discovered</v>
      </c>
      <c r="H823" s="15">
        <f t="shared" si="60"/>
        <v>44719</v>
      </c>
      <c r="I823" s="16">
        <f t="shared" si="61"/>
        <v>44719.65966435185</v>
      </c>
      <c r="J823">
        <f t="shared" si="62"/>
        <v>144</v>
      </c>
      <c r="K823" t="str">
        <f t="shared" si="63"/>
        <v>CanOnWat/vEmpQ</v>
      </c>
      <c r="L823" s="15">
        <f t="shared" si="64"/>
        <v>44719</v>
      </c>
    </row>
    <row r="824" spans="1:12" x14ac:dyDescent="0.35">
      <c r="A824" s="35" t="s">
        <v>176</v>
      </c>
      <c r="B824" s="35" t="s">
        <v>285</v>
      </c>
      <c r="C824" s="36">
        <v>44719</v>
      </c>
      <c r="D824" s="38">
        <v>44719.65966435185</v>
      </c>
      <c r="E824" s="35">
        <v>144</v>
      </c>
      <c r="F824" s="35" t="s">
        <v>286</v>
      </c>
      <c r="G824" t="str">
        <f>VLOOKUP(E824,'Record Types'!$B$8:$C$21,2,1)</f>
        <v>User Logout is Good</v>
      </c>
      <c r="H824" s="15">
        <f t="shared" si="60"/>
        <v>44719</v>
      </c>
      <c r="I824" s="16">
        <f t="shared" si="61"/>
        <v>44719.659224537034</v>
      </c>
      <c r="J824">
        <f t="shared" si="62"/>
        <v>139</v>
      </c>
      <c r="K824" t="str">
        <f t="shared" si="63"/>
        <v>CanOnWat/vEmpQ</v>
      </c>
      <c r="L824" s="15">
        <f t="shared" si="64"/>
        <v>44719</v>
      </c>
    </row>
    <row r="825" spans="1:12" x14ac:dyDescent="0.35">
      <c r="A825" s="35" t="s">
        <v>176</v>
      </c>
      <c r="B825" s="35" t="s">
        <v>285</v>
      </c>
      <c r="C825" s="36">
        <v>44719</v>
      </c>
      <c r="D825" s="38">
        <v>44719.659224537034</v>
      </c>
      <c r="E825" s="35">
        <v>139</v>
      </c>
      <c r="F825" s="35" t="s">
        <v>286</v>
      </c>
      <c r="G825" t="str">
        <f>VLOOKUP(E825,'Record Types'!$B$8:$C$21,2,1)</f>
        <v>User Logout Start</v>
      </c>
      <c r="H825" s="15" t="e">
        <f t="shared" si="60"/>
        <v>#N/A</v>
      </c>
      <c r="I825" s="16" t="e">
        <f t="shared" si="61"/>
        <v>#N/A</v>
      </c>
      <c r="J825" t="e">
        <f t="shared" si="62"/>
        <v>#N/A</v>
      </c>
      <c r="K825" t="e">
        <f t="shared" si="63"/>
        <v>#N/A</v>
      </c>
      <c r="L825" s="15" t="e">
        <f t="shared" si="64"/>
        <v>#N/A</v>
      </c>
    </row>
    <row r="826" spans="1:12" x14ac:dyDescent="0.35">
      <c r="A826" s="35" t="s">
        <v>189</v>
      </c>
      <c r="B826" s="35" t="s">
        <v>292</v>
      </c>
      <c r="C826" s="36">
        <v>44719</v>
      </c>
      <c r="D826" s="38">
        <v>44719.648541666669</v>
      </c>
      <c r="E826" s="35">
        <v>156</v>
      </c>
      <c r="F826" s="14"/>
      <c r="G826" t="str">
        <f>VLOOKUP(E826,'Record Types'!$B$8:$C$21,2,1)</f>
        <v>PowerDown Or Network Disconnect Discovered</v>
      </c>
      <c r="H826" s="15">
        <f t="shared" si="60"/>
        <v>44719</v>
      </c>
      <c r="I826" s="16">
        <f t="shared" si="61"/>
        <v>44719.648379629631</v>
      </c>
      <c r="J826">
        <f t="shared" si="62"/>
        <v>144</v>
      </c>
      <c r="K826" t="str">
        <f t="shared" si="63"/>
        <v>CanOnTor/nEmpY</v>
      </c>
      <c r="L826" s="15">
        <f t="shared" si="64"/>
        <v>44719</v>
      </c>
    </row>
    <row r="827" spans="1:12" x14ac:dyDescent="0.35">
      <c r="A827" s="35" t="s">
        <v>189</v>
      </c>
      <c r="B827" s="35" t="s">
        <v>294</v>
      </c>
      <c r="C827" s="36">
        <v>44719</v>
      </c>
      <c r="D827" s="38">
        <v>44719.6484837963</v>
      </c>
      <c r="E827" s="35">
        <v>156</v>
      </c>
      <c r="F827" s="14"/>
      <c r="G827" t="str">
        <f>VLOOKUP(E827,'Record Types'!$B$8:$C$21,2,1)</f>
        <v>PowerDown Or Network Disconnect Discovered</v>
      </c>
      <c r="H827" s="15">
        <f t="shared" si="60"/>
        <v>44719</v>
      </c>
      <c r="I827" s="16">
        <f t="shared" si="61"/>
        <v>44719.648344907408</v>
      </c>
      <c r="J827">
        <f t="shared" si="62"/>
        <v>151</v>
      </c>
      <c r="K827" t="str">
        <f t="shared" si="63"/>
        <v>S101-ws</v>
      </c>
      <c r="L827" s="15">
        <f t="shared" si="64"/>
        <v>44719</v>
      </c>
    </row>
    <row r="828" spans="1:12" x14ac:dyDescent="0.35">
      <c r="A828" s="35" t="s">
        <v>189</v>
      </c>
      <c r="B828" s="35" t="s">
        <v>292</v>
      </c>
      <c r="C828" s="36">
        <v>44719</v>
      </c>
      <c r="D828" s="38">
        <v>44719.648379629631</v>
      </c>
      <c r="E828" s="35">
        <v>144</v>
      </c>
      <c r="F828" s="35" t="s">
        <v>293</v>
      </c>
      <c r="G828" t="str">
        <f>VLOOKUP(E828,'Record Types'!$B$8:$C$21,2,1)</f>
        <v>User Logout is Good</v>
      </c>
      <c r="H828" s="15">
        <f t="shared" si="60"/>
        <v>44719</v>
      </c>
      <c r="I828" s="16">
        <f t="shared" si="61"/>
        <v>44719.647997685184</v>
      </c>
      <c r="J828">
        <f t="shared" si="62"/>
        <v>139</v>
      </c>
      <c r="K828" t="str">
        <f t="shared" si="63"/>
        <v>CanOnTor/nEmpY</v>
      </c>
      <c r="L828" s="15">
        <f t="shared" si="64"/>
        <v>44719</v>
      </c>
    </row>
    <row r="829" spans="1:12" x14ac:dyDescent="0.35">
      <c r="A829" s="35" t="s">
        <v>189</v>
      </c>
      <c r="B829" s="35" t="s">
        <v>294</v>
      </c>
      <c r="C829" s="36">
        <v>44719</v>
      </c>
      <c r="D829" s="38">
        <v>44719.648344907408</v>
      </c>
      <c r="E829" s="35">
        <v>151</v>
      </c>
      <c r="F829" s="35" t="s">
        <v>295</v>
      </c>
      <c r="G829" t="str">
        <f>VLOOKUP(E829,'Record Types'!$B$8:$C$21,2,1)</f>
        <v>Device Shutdown Finish</v>
      </c>
      <c r="H829" s="15">
        <f t="shared" si="60"/>
        <v>44719</v>
      </c>
      <c r="I829" s="16">
        <f t="shared" si="61"/>
        <v>44719.647638888891</v>
      </c>
      <c r="J829">
        <f t="shared" si="62"/>
        <v>149</v>
      </c>
      <c r="K829" t="str">
        <f t="shared" si="63"/>
        <v>S101-ws</v>
      </c>
      <c r="L829" s="15">
        <f t="shared" si="64"/>
        <v>44719</v>
      </c>
    </row>
    <row r="830" spans="1:12" x14ac:dyDescent="0.35">
      <c r="A830" s="35" t="s">
        <v>189</v>
      </c>
      <c r="B830" s="35" t="s">
        <v>292</v>
      </c>
      <c r="C830" s="36">
        <v>44719</v>
      </c>
      <c r="D830" s="38">
        <v>44719.647997685184</v>
      </c>
      <c r="E830" s="35">
        <v>139</v>
      </c>
      <c r="F830" s="35" t="s">
        <v>293</v>
      </c>
      <c r="G830" t="str">
        <f>VLOOKUP(E830,'Record Types'!$B$8:$C$21,2,1)</f>
        <v>User Logout Start</v>
      </c>
      <c r="H830" s="15" t="e">
        <f t="shared" si="60"/>
        <v>#N/A</v>
      </c>
      <c r="I830" s="16" t="e">
        <f t="shared" si="61"/>
        <v>#N/A</v>
      </c>
      <c r="J830" t="e">
        <f t="shared" si="62"/>
        <v>#N/A</v>
      </c>
      <c r="K830" t="e">
        <f t="shared" si="63"/>
        <v>#N/A</v>
      </c>
      <c r="L830" s="15">
        <f t="shared" si="64"/>
        <v>44719</v>
      </c>
    </row>
    <row r="831" spans="1:12" x14ac:dyDescent="0.35">
      <c r="A831" s="35" t="s">
        <v>189</v>
      </c>
      <c r="B831" s="35" t="s">
        <v>294</v>
      </c>
      <c r="C831" s="36">
        <v>44719</v>
      </c>
      <c r="D831" s="38">
        <v>44719.647638888891</v>
      </c>
      <c r="E831" s="35">
        <v>149</v>
      </c>
      <c r="F831" s="35" t="s">
        <v>295</v>
      </c>
      <c r="G831" t="str">
        <f>VLOOKUP(E831,'Record Types'!$B$8:$C$21,2,1)</f>
        <v>Device Shutdown Start</v>
      </c>
      <c r="H831" s="15">
        <f t="shared" si="60"/>
        <v>44719</v>
      </c>
      <c r="I831" s="16">
        <f t="shared" si="61"/>
        <v>44719.646863425929</v>
      </c>
      <c r="J831">
        <f t="shared" si="62"/>
        <v>144</v>
      </c>
      <c r="K831" t="str">
        <f t="shared" si="63"/>
        <v>CanOnTor/nEmpY</v>
      </c>
      <c r="L831" s="15">
        <f t="shared" si="64"/>
        <v>44719</v>
      </c>
    </row>
    <row r="832" spans="1:12" x14ac:dyDescent="0.35">
      <c r="A832" s="35" t="s">
        <v>189</v>
      </c>
      <c r="B832" s="35" t="s">
        <v>294</v>
      </c>
      <c r="C832" s="36">
        <v>44719</v>
      </c>
      <c r="D832" s="38">
        <v>44719.646863425929</v>
      </c>
      <c r="E832" s="35">
        <v>144</v>
      </c>
      <c r="F832" s="35" t="s">
        <v>293</v>
      </c>
      <c r="G832" t="str">
        <f>VLOOKUP(E832,'Record Types'!$B$8:$C$21,2,1)</f>
        <v>User Logout is Good</v>
      </c>
      <c r="H832" s="15">
        <f t="shared" si="60"/>
        <v>44719</v>
      </c>
      <c r="I832" s="16">
        <f t="shared" si="61"/>
        <v>44719.646469907406</v>
      </c>
      <c r="J832">
        <f t="shared" si="62"/>
        <v>139</v>
      </c>
      <c r="K832" t="str">
        <f t="shared" si="63"/>
        <v>CanOnTor/nEmpY,S101-ws</v>
      </c>
      <c r="L832" s="15">
        <f t="shared" si="64"/>
        <v>44719</v>
      </c>
    </row>
    <row r="833" spans="1:12" x14ac:dyDescent="0.35">
      <c r="A833" s="35" t="s">
        <v>189</v>
      </c>
      <c r="B833" s="35" t="s">
        <v>294</v>
      </c>
      <c r="C833" s="36">
        <v>44719</v>
      </c>
      <c r="D833" s="38">
        <v>44719.646469907406</v>
      </c>
      <c r="E833" s="35">
        <v>139</v>
      </c>
      <c r="F833" s="35" t="s">
        <v>296</v>
      </c>
      <c r="G833" t="str">
        <f>VLOOKUP(E833,'Record Types'!$B$8:$C$21,2,1)</f>
        <v>User Logout Start</v>
      </c>
      <c r="H833" s="15" t="e">
        <f t="shared" si="60"/>
        <v>#N/A</v>
      </c>
      <c r="I833" s="16" t="e">
        <f t="shared" si="61"/>
        <v>#N/A</v>
      </c>
      <c r="J833" t="e">
        <f t="shared" si="62"/>
        <v>#N/A</v>
      </c>
      <c r="K833" t="e">
        <f t="shared" si="63"/>
        <v>#N/A</v>
      </c>
      <c r="L833" s="15" t="e">
        <f t="shared" si="64"/>
        <v>#N/A</v>
      </c>
    </row>
    <row r="834" spans="1:12" x14ac:dyDescent="0.35">
      <c r="A834" s="35" t="s">
        <v>176</v>
      </c>
      <c r="B834" s="35" t="s">
        <v>289</v>
      </c>
      <c r="C834" s="36">
        <v>44719</v>
      </c>
      <c r="D834" s="38">
        <v>44719.646458333336</v>
      </c>
      <c r="E834" s="35">
        <v>156</v>
      </c>
      <c r="F834" s="14"/>
      <c r="G834" t="str">
        <f>VLOOKUP(E834,'Record Types'!$B$8:$C$21,2,1)</f>
        <v>PowerDown Or Network Disconnect Discovered</v>
      </c>
      <c r="H834" s="15">
        <f t="shared" si="60"/>
        <v>44719</v>
      </c>
      <c r="I834" s="16">
        <f t="shared" si="61"/>
        <v>44719.646296296298</v>
      </c>
      <c r="J834">
        <f t="shared" si="62"/>
        <v>151</v>
      </c>
      <c r="K834" t="str">
        <f t="shared" si="63"/>
        <v>S141-ws</v>
      </c>
      <c r="L834" s="15">
        <f t="shared" si="64"/>
        <v>44719</v>
      </c>
    </row>
    <row r="835" spans="1:12" x14ac:dyDescent="0.35">
      <c r="A835" s="35" t="s">
        <v>176</v>
      </c>
      <c r="B835" s="35" t="s">
        <v>289</v>
      </c>
      <c r="C835" s="36">
        <v>44719</v>
      </c>
      <c r="D835" s="38">
        <v>44719.646296296298</v>
      </c>
      <c r="E835" s="35">
        <v>151</v>
      </c>
      <c r="F835" s="35" t="s">
        <v>290</v>
      </c>
      <c r="G835" t="str">
        <f>VLOOKUP(E835,'Record Types'!$B$8:$C$21,2,1)</f>
        <v>Device Shutdown Finish</v>
      </c>
      <c r="H835" s="15">
        <f t="shared" si="60"/>
        <v>44719</v>
      </c>
      <c r="I835" s="16">
        <f t="shared" si="61"/>
        <v>44719.645798611113</v>
      </c>
      <c r="J835">
        <f t="shared" si="62"/>
        <v>149</v>
      </c>
      <c r="K835" t="str">
        <f t="shared" si="63"/>
        <v>S141-ws</v>
      </c>
      <c r="L835" s="15">
        <f t="shared" si="64"/>
        <v>44719</v>
      </c>
    </row>
    <row r="836" spans="1:12" x14ac:dyDescent="0.35">
      <c r="A836" s="35" t="s">
        <v>176</v>
      </c>
      <c r="B836" s="35" t="s">
        <v>289</v>
      </c>
      <c r="C836" s="36">
        <v>44719</v>
      </c>
      <c r="D836" s="38">
        <v>44719.645798611113</v>
      </c>
      <c r="E836" s="35">
        <v>149</v>
      </c>
      <c r="F836" s="35" t="s">
        <v>290</v>
      </c>
      <c r="G836" t="str">
        <f>VLOOKUP(E836,'Record Types'!$B$8:$C$21,2,1)</f>
        <v>Device Shutdown Start</v>
      </c>
      <c r="H836" s="15">
        <f t="shared" si="60"/>
        <v>44719</v>
      </c>
      <c r="I836" s="16">
        <f t="shared" si="61"/>
        <v>44719.645428240743</v>
      </c>
      <c r="J836">
        <f t="shared" si="62"/>
        <v>144</v>
      </c>
      <c r="K836" t="str">
        <f t="shared" si="63"/>
        <v>CanOnWat/vEmpQ</v>
      </c>
      <c r="L836" s="15">
        <f t="shared" si="64"/>
        <v>44719</v>
      </c>
    </row>
    <row r="837" spans="1:12" x14ac:dyDescent="0.35">
      <c r="A837" s="35" t="s">
        <v>176</v>
      </c>
      <c r="B837" s="35" t="s">
        <v>289</v>
      </c>
      <c r="C837" s="36">
        <v>44719</v>
      </c>
      <c r="D837" s="38">
        <v>44719.645428240743</v>
      </c>
      <c r="E837" s="35">
        <v>144</v>
      </c>
      <c r="F837" s="35" t="s">
        <v>286</v>
      </c>
      <c r="G837" t="str">
        <f>VLOOKUP(E837,'Record Types'!$B$8:$C$21,2,1)</f>
        <v>User Logout is Good</v>
      </c>
      <c r="H837" s="15">
        <f t="shared" si="60"/>
        <v>44719</v>
      </c>
      <c r="I837" s="16">
        <f t="shared" si="61"/>
        <v>44719.64503472222</v>
      </c>
      <c r="J837">
        <f t="shared" si="62"/>
        <v>139</v>
      </c>
      <c r="K837" t="str">
        <f t="shared" si="63"/>
        <v>CanOnWat/vEmpQ,S141-ws</v>
      </c>
      <c r="L837" s="15">
        <f t="shared" si="64"/>
        <v>44719</v>
      </c>
    </row>
    <row r="838" spans="1:12" x14ac:dyDescent="0.35">
      <c r="A838" s="35" t="s">
        <v>176</v>
      </c>
      <c r="B838" s="35" t="s">
        <v>289</v>
      </c>
      <c r="C838" s="36">
        <v>44719</v>
      </c>
      <c r="D838" s="38">
        <v>44719.64503472222</v>
      </c>
      <c r="E838" s="35">
        <v>139</v>
      </c>
      <c r="F838" s="35" t="s">
        <v>291</v>
      </c>
      <c r="G838" t="str">
        <f>VLOOKUP(E838,'Record Types'!$B$8:$C$21,2,1)</f>
        <v>User Logout Start</v>
      </c>
      <c r="H838" s="15" t="e">
        <f t="shared" si="60"/>
        <v>#N/A</v>
      </c>
      <c r="I838" s="16" t="e">
        <f t="shared" si="61"/>
        <v>#N/A</v>
      </c>
      <c r="J838" t="e">
        <f t="shared" si="62"/>
        <v>#N/A</v>
      </c>
      <c r="K838" t="e">
        <f t="shared" si="63"/>
        <v>#N/A</v>
      </c>
      <c r="L838" s="15">
        <f t="shared" si="64"/>
        <v>44719</v>
      </c>
    </row>
    <row r="839" spans="1:12" x14ac:dyDescent="0.35">
      <c r="A839" s="35" t="s">
        <v>176</v>
      </c>
      <c r="B839" s="35" t="s">
        <v>181</v>
      </c>
      <c r="C839" s="36">
        <v>44719</v>
      </c>
      <c r="D839" s="38">
        <v>44719.336516203701</v>
      </c>
      <c r="E839" s="35">
        <v>123</v>
      </c>
      <c r="F839" s="35" t="s">
        <v>183</v>
      </c>
      <c r="G839" t="str">
        <f>VLOOKUP(E839,'Record Types'!$B$8:$C$21,2,1)</f>
        <v>User Login Start is Good</v>
      </c>
      <c r="H839" s="15">
        <f t="shared" si="60"/>
        <v>44719</v>
      </c>
      <c r="I839" s="16">
        <f t="shared" si="61"/>
        <v>44719.336377314816</v>
      </c>
      <c r="J839">
        <f t="shared" si="62"/>
        <v>113</v>
      </c>
      <c r="K839" t="str">
        <f t="shared" si="63"/>
        <v>CanOnWat/wEmpF,T235-ws</v>
      </c>
      <c r="L839" s="15">
        <f t="shared" si="64"/>
        <v>44719</v>
      </c>
    </row>
    <row r="840" spans="1:12" x14ac:dyDescent="0.35">
      <c r="A840" s="35" t="s">
        <v>176</v>
      </c>
      <c r="B840" s="35" t="s">
        <v>181</v>
      </c>
      <c r="C840" s="36">
        <v>44719</v>
      </c>
      <c r="D840" s="38">
        <v>44719.336377314816</v>
      </c>
      <c r="E840" s="35">
        <v>113</v>
      </c>
      <c r="F840" s="35" t="s">
        <v>184</v>
      </c>
      <c r="G840" t="str">
        <f>VLOOKUP(E840,'Record Types'!$B$8:$C$21,2,1)</f>
        <v>User Login Start</v>
      </c>
      <c r="H840" s="15">
        <f t="shared" si="60"/>
        <v>44719</v>
      </c>
      <c r="I840" s="16">
        <f t="shared" si="61"/>
        <v>44719.335462962961</v>
      </c>
      <c r="J840">
        <f t="shared" si="62"/>
        <v>112</v>
      </c>
      <c r="K840" t="str">
        <f t="shared" si="63"/>
        <v>T235-ws</v>
      </c>
      <c r="L840" s="15">
        <f t="shared" si="64"/>
        <v>44719</v>
      </c>
    </row>
    <row r="841" spans="1:12" x14ac:dyDescent="0.35">
      <c r="A841" s="35" t="s">
        <v>176</v>
      </c>
      <c r="B841" s="35" t="s">
        <v>181</v>
      </c>
      <c r="C841" s="36">
        <v>44719</v>
      </c>
      <c r="D841" s="38">
        <v>44719.335462962961</v>
      </c>
      <c r="E841" s="35">
        <v>112</v>
      </c>
      <c r="F841" s="35" t="s">
        <v>182</v>
      </c>
      <c r="G841" t="str">
        <f>VLOOKUP(E841,'Record Types'!$B$8:$C$21,2,1)</f>
        <v>Device Connect Network</v>
      </c>
      <c r="H841" s="15">
        <f t="shared" si="60"/>
        <v>44719</v>
      </c>
      <c r="I841" s="16">
        <f t="shared" si="61"/>
        <v>44719.335358796299</v>
      </c>
      <c r="J841">
        <f t="shared" si="62"/>
        <v>106</v>
      </c>
      <c r="K841" t="str">
        <f t="shared" si="63"/>
        <v>T235-ws</v>
      </c>
      <c r="L841" s="15">
        <f t="shared" si="64"/>
        <v>44719</v>
      </c>
    </row>
    <row r="842" spans="1:12" x14ac:dyDescent="0.35">
      <c r="A842" s="35" t="s">
        <v>176</v>
      </c>
      <c r="B842" s="35" t="s">
        <v>181</v>
      </c>
      <c r="C842" s="36">
        <v>44719</v>
      </c>
      <c r="D842" s="38">
        <v>44719.335358796299</v>
      </c>
      <c r="E842" s="35">
        <v>106</v>
      </c>
      <c r="F842" s="35" t="s">
        <v>182</v>
      </c>
      <c r="G842" t="str">
        <f>VLOOKUP(E842,'Record Types'!$B$8:$C$21,2,1)</f>
        <v>Device Start is Good</v>
      </c>
      <c r="H842" s="15">
        <f t="shared" si="60"/>
        <v>44719</v>
      </c>
      <c r="I842" s="16">
        <f t="shared" si="61"/>
        <v>44719.333472222221</v>
      </c>
      <c r="J842">
        <f t="shared" si="62"/>
        <v>102</v>
      </c>
      <c r="K842" t="str">
        <f t="shared" si="63"/>
        <v>T235-ws</v>
      </c>
      <c r="L842" s="15">
        <f t="shared" si="64"/>
        <v>44719</v>
      </c>
    </row>
    <row r="843" spans="1:12" x14ac:dyDescent="0.35">
      <c r="A843" s="35" t="s">
        <v>176</v>
      </c>
      <c r="B843" s="35" t="s">
        <v>181</v>
      </c>
      <c r="C843" s="36">
        <v>44719</v>
      </c>
      <c r="D843" s="38">
        <v>44719.333472222221</v>
      </c>
      <c r="E843" s="35">
        <v>102</v>
      </c>
      <c r="F843" s="35" t="s">
        <v>182</v>
      </c>
      <c r="G843" t="str">
        <f>VLOOKUP(E843,'Record Types'!$B$8:$C$21,2,1)</f>
        <v>Device Start</v>
      </c>
      <c r="H843" s="15" t="e">
        <f t="shared" si="60"/>
        <v>#N/A</v>
      </c>
      <c r="I843" s="16" t="e">
        <f t="shared" si="61"/>
        <v>#N/A</v>
      </c>
      <c r="J843" t="e">
        <f t="shared" si="62"/>
        <v>#N/A</v>
      </c>
      <c r="K843" t="e">
        <f t="shared" si="63"/>
        <v>#N/A</v>
      </c>
      <c r="L843" s="15" t="e">
        <f t="shared" si="64"/>
        <v>#N/A</v>
      </c>
    </row>
    <row r="844" spans="1:12" x14ac:dyDescent="0.35">
      <c r="A844" s="35" t="s">
        <v>176</v>
      </c>
      <c r="B844" s="35" t="s">
        <v>215</v>
      </c>
      <c r="C844" s="36">
        <v>44719</v>
      </c>
      <c r="D844" s="38">
        <v>44719.332557870373</v>
      </c>
      <c r="E844" s="35">
        <v>123</v>
      </c>
      <c r="F844" s="35" t="s">
        <v>220</v>
      </c>
      <c r="G844" t="str">
        <f>VLOOKUP(E844,'Record Types'!$B$8:$C$21,2,1)</f>
        <v>User Login Start is Good</v>
      </c>
      <c r="H844" s="15">
        <f t="shared" ref="H844:H907" si="65">VLOOKUP(B844,B845:C856,2,FALSE)</f>
        <v>44719</v>
      </c>
      <c r="I844" s="16">
        <f t="shared" ref="I844:I907" si="66">VLOOKUP(B844,B845:D856,3,FALSE)</f>
        <v>44719.33253472222</v>
      </c>
      <c r="J844">
        <f t="shared" ref="J844:J907" si="67">VLOOKUP(B844,B845:E853,4,FALSE)</f>
        <v>113</v>
      </c>
      <c r="K844" t="str">
        <f t="shared" ref="K844:K907" si="68">VLOOKUP(B844,B845:F856,5,FALSE)</f>
        <v>CanOnWat/jEmpG,A236-ws</v>
      </c>
      <c r="L844" s="15">
        <f t="shared" ref="L844:L907" si="69">VLOOKUP(B844,B845:C854,2,TRUE)</f>
        <v>44719</v>
      </c>
    </row>
    <row r="845" spans="1:12" x14ac:dyDescent="0.35">
      <c r="A845" s="35" t="s">
        <v>176</v>
      </c>
      <c r="B845" s="35" t="s">
        <v>215</v>
      </c>
      <c r="C845" s="36">
        <v>44719</v>
      </c>
      <c r="D845" s="38">
        <v>44719.33253472222</v>
      </c>
      <c r="E845" s="35">
        <v>113</v>
      </c>
      <c r="F845" s="35" t="s">
        <v>224</v>
      </c>
      <c r="G845" t="str">
        <f>VLOOKUP(E845,'Record Types'!$B$8:$C$21,2,1)</f>
        <v>User Login Start</v>
      </c>
      <c r="H845" s="15">
        <f t="shared" si="65"/>
        <v>44719</v>
      </c>
      <c r="I845" s="16">
        <f t="shared" si="66"/>
        <v>44719.331319444442</v>
      </c>
      <c r="J845">
        <f t="shared" si="67"/>
        <v>112</v>
      </c>
      <c r="K845" t="str">
        <f t="shared" si="68"/>
        <v>A236-ws</v>
      </c>
      <c r="L845" s="15">
        <f t="shared" si="69"/>
        <v>44719</v>
      </c>
    </row>
    <row r="846" spans="1:12" x14ac:dyDescent="0.35">
      <c r="A846" s="35" t="s">
        <v>176</v>
      </c>
      <c r="B846" s="35" t="s">
        <v>215</v>
      </c>
      <c r="C846" s="36">
        <v>44719</v>
      </c>
      <c r="D846" s="38">
        <v>44719.331319444442</v>
      </c>
      <c r="E846" s="35">
        <v>112</v>
      </c>
      <c r="F846" s="35" t="s">
        <v>216</v>
      </c>
      <c r="G846" t="str">
        <f>VLOOKUP(E846,'Record Types'!$B$8:$C$21,2,1)</f>
        <v>Device Connect Network</v>
      </c>
      <c r="H846" s="15">
        <f t="shared" si="65"/>
        <v>44719</v>
      </c>
      <c r="I846" s="16">
        <f t="shared" si="66"/>
        <v>44719.33121527778</v>
      </c>
      <c r="J846">
        <f t="shared" si="67"/>
        <v>106</v>
      </c>
      <c r="K846" t="str">
        <f t="shared" si="68"/>
        <v>A236-ws</v>
      </c>
      <c r="L846" s="15">
        <f t="shared" si="69"/>
        <v>44719</v>
      </c>
    </row>
    <row r="847" spans="1:12" x14ac:dyDescent="0.35">
      <c r="A847" s="35" t="s">
        <v>176</v>
      </c>
      <c r="B847" s="35" t="s">
        <v>215</v>
      </c>
      <c r="C847" s="36">
        <v>44719</v>
      </c>
      <c r="D847" s="38">
        <v>44719.33121527778</v>
      </c>
      <c r="E847" s="35">
        <v>106</v>
      </c>
      <c r="F847" s="35" t="s">
        <v>216</v>
      </c>
      <c r="G847" t="str">
        <f>VLOOKUP(E847,'Record Types'!$B$8:$C$21,2,1)</f>
        <v>Device Start is Good</v>
      </c>
      <c r="H847" s="15">
        <f t="shared" si="65"/>
        <v>44719</v>
      </c>
      <c r="I847" s="16">
        <f t="shared" si="66"/>
        <v>44719.330451388887</v>
      </c>
      <c r="J847">
        <f t="shared" si="67"/>
        <v>102</v>
      </c>
      <c r="K847" t="str">
        <f t="shared" si="68"/>
        <v>A236-ws</v>
      </c>
      <c r="L847" s="15">
        <f t="shared" si="69"/>
        <v>44719</v>
      </c>
    </row>
    <row r="848" spans="1:12" x14ac:dyDescent="0.35">
      <c r="A848" s="35" t="s">
        <v>189</v>
      </c>
      <c r="B848" s="35" t="s">
        <v>205</v>
      </c>
      <c r="C848" s="36">
        <v>44719</v>
      </c>
      <c r="D848" s="38">
        <v>44719.330567129633</v>
      </c>
      <c r="E848" s="35">
        <v>123</v>
      </c>
      <c r="F848" s="35" t="s">
        <v>207</v>
      </c>
      <c r="G848" t="str">
        <f>VLOOKUP(E848,'Record Types'!$B$8:$C$21,2,1)</f>
        <v>User Login Start is Good</v>
      </c>
      <c r="H848" s="15">
        <f t="shared" si="65"/>
        <v>44719</v>
      </c>
      <c r="I848" s="16">
        <f t="shared" si="66"/>
        <v>44719.330520833333</v>
      </c>
      <c r="J848">
        <f t="shared" si="67"/>
        <v>113</v>
      </c>
      <c r="K848" t="str">
        <f t="shared" si="68"/>
        <v>CanOnTor/jEmpG</v>
      </c>
      <c r="L848" s="15">
        <f t="shared" si="69"/>
        <v>44719</v>
      </c>
    </row>
    <row r="849" spans="1:12" x14ac:dyDescent="0.35">
      <c r="A849" s="35" t="s">
        <v>189</v>
      </c>
      <c r="B849" s="35" t="s">
        <v>205</v>
      </c>
      <c r="C849" s="36">
        <v>44719</v>
      </c>
      <c r="D849" s="38">
        <v>44719.330520833333</v>
      </c>
      <c r="E849" s="35">
        <v>113</v>
      </c>
      <c r="F849" s="35" t="s">
        <v>207</v>
      </c>
      <c r="G849" t="str">
        <f>VLOOKUP(E849,'Record Types'!$B$8:$C$21,2,1)</f>
        <v>User Login Start</v>
      </c>
      <c r="H849" s="15" t="e">
        <f t="shared" si="65"/>
        <v>#N/A</v>
      </c>
      <c r="I849" s="16" t="e">
        <f t="shared" si="66"/>
        <v>#N/A</v>
      </c>
      <c r="J849" t="e">
        <f t="shared" si="67"/>
        <v>#N/A</v>
      </c>
      <c r="K849" t="e">
        <f t="shared" si="68"/>
        <v>#N/A</v>
      </c>
      <c r="L849" s="15" t="e">
        <f t="shared" si="69"/>
        <v>#N/A</v>
      </c>
    </row>
    <row r="850" spans="1:12" x14ac:dyDescent="0.35">
      <c r="A850" s="35" t="s">
        <v>176</v>
      </c>
      <c r="B850" s="35" t="s">
        <v>215</v>
      </c>
      <c r="C850" s="36">
        <v>44719</v>
      </c>
      <c r="D850" s="38">
        <v>44719.330451388887</v>
      </c>
      <c r="E850" s="35">
        <v>102</v>
      </c>
      <c r="F850" s="35" t="s">
        <v>216</v>
      </c>
      <c r="G850" t="str">
        <f>VLOOKUP(E850,'Record Types'!$B$8:$C$21,2,1)</f>
        <v>Device Start</v>
      </c>
      <c r="H850" s="15" t="e">
        <f t="shared" si="65"/>
        <v>#N/A</v>
      </c>
      <c r="I850" s="16" t="e">
        <f t="shared" si="66"/>
        <v>#N/A</v>
      </c>
      <c r="J850" t="e">
        <f t="shared" si="67"/>
        <v>#N/A</v>
      </c>
      <c r="K850" t="e">
        <f t="shared" si="68"/>
        <v>#N/A</v>
      </c>
      <c r="L850" s="15" t="e">
        <f t="shared" si="69"/>
        <v>#N/A</v>
      </c>
    </row>
    <row r="851" spans="1:12" x14ac:dyDescent="0.35">
      <c r="A851" s="35" t="s">
        <v>189</v>
      </c>
      <c r="B851" s="35" t="s">
        <v>190</v>
      </c>
      <c r="C851" s="36">
        <v>44719</v>
      </c>
      <c r="D851" s="38">
        <v>44719.32849537037</v>
      </c>
      <c r="E851" s="35">
        <v>123</v>
      </c>
      <c r="F851" s="35" t="s">
        <v>194</v>
      </c>
      <c r="G851" t="str">
        <f>VLOOKUP(E851,'Record Types'!$B$8:$C$21,2,1)</f>
        <v>User Login Start is Good</v>
      </c>
      <c r="H851" s="15">
        <f t="shared" si="65"/>
        <v>44719</v>
      </c>
      <c r="I851" s="16">
        <f t="shared" si="66"/>
        <v>44719.328356481485</v>
      </c>
      <c r="J851">
        <f t="shared" si="67"/>
        <v>113</v>
      </c>
      <c r="K851" t="str">
        <f t="shared" si="68"/>
        <v>CanOnTor/nEmpM,T217-ws</v>
      </c>
      <c r="L851" s="15">
        <f t="shared" si="69"/>
        <v>44719</v>
      </c>
    </row>
    <row r="852" spans="1:12" x14ac:dyDescent="0.35">
      <c r="A852" s="35" t="s">
        <v>189</v>
      </c>
      <c r="B852" s="35" t="s">
        <v>190</v>
      </c>
      <c r="C852" s="36">
        <v>44719</v>
      </c>
      <c r="D852" s="38">
        <v>44719.328356481485</v>
      </c>
      <c r="E852" s="35">
        <v>113</v>
      </c>
      <c r="F852" s="35" t="s">
        <v>199</v>
      </c>
      <c r="G852" t="str">
        <f>VLOOKUP(E852,'Record Types'!$B$8:$C$21,2,1)</f>
        <v>User Login Start</v>
      </c>
      <c r="H852" s="15">
        <f t="shared" si="65"/>
        <v>44719</v>
      </c>
      <c r="I852" s="16">
        <f t="shared" si="66"/>
        <v>44719.327592592592</v>
      </c>
      <c r="J852">
        <f t="shared" si="67"/>
        <v>112</v>
      </c>
      <c r="K852" t="str">
        <f t="shared" si="68"/>
        <v>T217-ws</v>
      </c>
      <c r="L852" s="15">
        <f t="shared" si="69"/>
        <v>44719</v>
      </c>
    </row>
    <row r="853" spans="1:12" x14ac:dyDescent="0.35">
      <c r="A853" s="35" t="s">
        <v>189</v>
      </c>
      <c r="B853" s="35" t="s">
        <v>190</v>
      </c>
      <c r="C853" s="36">
        <v>44719</v>
      </c>
      <c r="D853" s="38">
        <v>44719.327592592592</v>
      </c>
      <c r="E853" s="35">
        <v>112</v>
      </c>
      <c r="F853" s="35" t="s">
        <v>191</v>
      </c>
      <c r="G853" t="str">
        <f>VLOOKUP(E853,'Record Types'!$B$8:$C$21,2,1)</f>
        <v>Device Connect Network</v>
      </c>
      <c r="H853" s="15">
        <f t="shared" si="65"/>
        <v>44719</v>
      </c>
      <c r="I853" s="16">
        <f t="shared" si="66"/>
        <v>44719.327488425923</v>
      </c>
      <c r="J853">
        <f t="shared" si="67"/>
        <v>106</v>
      </c>
      <c r="K853" t="str">
        <f t="shared" si="68"/>
        <v>T217-ws</v>
      </c>
      <c r="L853" s="15">
        <f t="shared" si="69"/>
        <v>44719</v>
      </c>
    </row>
    <row r="854" spans="1:12" x14ac:dyDescent="0.35">
      <c r="A854" s="35" t="s">
        <v>189</v>
      </c>
      <c r="B854" s="35" t="s">
        <v>190</v>
      </c>
      <c r="C854" s="36">
        <v>44719</v>
      </c>
      <c r="D854" s="38">
        <v>44719.327488425923</v>
      </c>
      <c r="E854" s="35">
        <v>106</v>
      </c>
      <c r="F854" s="35" t="s">
        <v>191</v>
      </c>
      <c r="G854" t="str">
        <f>VLOOKUP(E854,'Record Types'!$B$8:$C$21,2,1)</f>
        <v>Device Start is Good</v>
      </c>
      <c r="H854" s="15">
        <f t="shared" si="65"/>
        <v>44719</v>
      </c>
      <c r="I854" s="16">
        <f t="shared" si="66"/>
        <v>44719.326678240737</v>
      </c>
      <c r="J854">
        <f t="shared" si="67"/>
        <v>102</v>
      </c>
      <c r="K854" t="str">
        <f t="shared" si="68"/>
        <v>T217-ws</v>
      </c>
      <c r="L854" s="15">
        <f t="shared" si="69"/>
        <v>44719</v>
      </c>
    </row>
    <row r="855" spans="1:12" x14ac:dyDescent="0.35">
      <c r="A855" s="35" t="s">
        <v>176</v>
      </c>
      <c r="B855" s="35" t="s">
        <v>229</v>
      </c>
      <c r="C855" s="36">
        <v>44719</v>
      </c>
      <c r="D855" s="38">
        <v>44719.327025462961</v>
      </c>
      <c r="E855" s="35">
        <v>123</v>
      </c>
      <c r="F855" s="35" t="s">
        <v>233</v>
      </c>
      <c r="G855" t="str">
        <f>VLOOKUP(E855,'Record Types'!$B$8:$C$21,2,1)</f>
        <v>User Login Start is Good</v>
      </c>
      <c r="H855" s="15">
        <f t="shared" si="65"/>
        <v>44719</v>
      </c>
      <c r="I855" s="16">
        <f t="shared" si="66"/>
        <v>44719.326874999999</v>
      </c>
      <c r="J855">
        <f t="shared" si="67"/>
        <v>113</v>
      </c>
      <c r="K855" t="str">
        <f t="shared" si="68"/>
        <v>CanOnWat/pEmpL,F182-ws</v>
      </c>
      <c r="L855" s="15">
        <f t="shared" si="69"/>
        <v>44719</v>
      </c>
    </row>
    <row r="856" spans="1:12" x14ac:dyDescent="0.35">
      <c r="A856" s="35" t="s">
        <v>176</v>
      </c>
      <c r="B856" s="35" t="s">
        <v>229</v>
      </c>
      <c r="C856" s="36">
        <v>44719</v>
      </c>
      <c r="D856" s="38">
        <v>44719.326874999999</v>
      </c>
      <c r="E856" s="35">
        <v>113</v>
      </c>
      <c r="F856" s="35" t="s">
        <v>234</v>
      </c>
      <c r="G856" t="str">
        <f>VLOOKUP(E856,'Record Types'!$B$8:$C$21,2,1)</f>
        <v>User Login Start</v>
      </c>
      <c r="H856" s="15">
        <f t="shared" si="65"/>
        <v>44719</v>
      </c>
      <c r="I856" s="16">
        <f t="shared" si="66"/>
        <v>44719.326307870368</v>
      </c>
      <c r="J856">
        <f t="shared" si="67"/>
        <v>112</v>
      </c>
      <c r="K856" t="str">
        <f t="shared" si="68"/>
        <v>F182-ws</v>
      </c>
      <c r="L856" s="15" t="e">
        <f t="shared" si="69"/>
        <v>#N/A</v>
      </c>
    </row>
    <row r="857" spans="1:12" x14ac:dyDescent="0.35">
      <c r="A857" s="35" t="s">
        <v>176</v>
      </c>
      <c r="B857" s="35" t="s">
        <v>192</v>
      </c>
      <c r="C857" s="36">
        <v>44719</v>
      </c>
      <c r="D857" s="38">
        <v>44719.326689814814</v>
      </c>
      <c r="E857" s="35">
        <v>123</v>
      </c>
      <c r="F857" s="35" t="s">
        <v>195</v>
      </c>
      <c r="G857" t="str">
        <f>VLOOKUP(E857,'Record Types'!$B$8:$C$21,2,1)</f>
        <v>User Login Start is Good</v>
      </c>
      <c r="H857" s="15">
        <f t="shared" si="65"/>
        <v>44719</v>
      </c>
      <c r="I857" s="16">
        <f t="shared" si="66"/>
        <v>44719.326562499999</v>
      </c>
      <c r="J857">
        <f t="shared" si="67"/>
        <v>113</v>
      </c>
      <c r="K857" t="str">
        <f t="shared" si="68"/>
        <v>CanOnWat/jEmpB,S226-ws</v>
      </c>
      <c r="L857" s="15">
        <f t="shared" si="69"/>
        <v>44719</v>
      </c>
    </row>
    <row r="858" spans="1:12" x14ac:dyDescent="0.35">
      <c r="A858" s="35" t="s">
        <v>189</v>
      </c>
      <c r="B858" s="35" t="s">
        <v>190</v>
      </c>
      <c r="C858" s="36">
        <v>44719</v>
      </c>
      <c r="D858" s="38">
        <v>44719.326678240737</v>
      </c>
      <c r="E858" s="35">
        <v>102</v>
      </c>
      <c r="F858" s="35" t="s">
        <v>191</v>
      </c>
      <c r="G858" t="str">
        <f>VLOOKUP(E858,'Record Types'!$B$8:$C$21,2,1)</f>
        <v>Device Start</v>
      </c>
      <c r="H858" s="15" t="e">
        <f t="shared" si="65"/>
        <v>#N/A</v>
      </c>
      <c r="I858" s="16" t="e">
        <f t="shared" si="66"/>
        <v>#N/A</v>
      </c>
      <c r="J858" t="e">
        <f t="shared" si="67"/>
        <v>#N/A</v>
      </c>
      <c r="K858" t="e">
        <f t="shared" si="68"/>
        <v>#N/A</v>
      </c>
      <c r="L858" s="15">
        <f t="shared" si="69"/>
        <v>44719</v>
      </c>
    </row>
    <row r="859" spans="1:12" x14ac:dyDescent="0.35">
      <c r="A859" s="35" t="s">
        <v>176</v>
      </c>
      <c r="B859" s="35" t="s">
        <v>192</v>
      </c>
      <c r="C859" s="36">
        <v>44719</v>
      </c>
      <c r="D859" s="38">
        <v>44719.326562499999</v>
      </c>
      <c r="E859" s="35">
        <v>113</v>
      </c>
      <c r="F859" s="35" t="s">
        <v>197</v>
      </c>
      <c r="G859" t="str">
        <f>VLOOKUP(E859,'Record Types'!$B$8:$C$21,2,1)</f>
        <v>User Login Start</v>
      </c>
      <c r="H859" s="15">
        <f t="shared" si="65"/>
        <v>44719</v>
      </c>
      <c r="I859" s="16">
        <f t="shared" si="66"/>
        <v>44719.326145833336</v>
      </c>
      <c r="J859">
        <f t="shared" si="67"/>
        <v>112</v>
      </c>
      <c r="K859" t="str">
        <f t="shared" si="68"/>
        <v>S226-ws</v>
      </c>
      <c r="L859" s="15">
        <f t="shared" si="69"/>
        <v>44719</v>
      </c>
    </row>
    <row r="860" spans="1:12" x14ac:dyDescent="0.35">
      <c r="A860" s="35" t="s">
        <v>176</v>
      </c>
      <c r="B860" s="35" t="s">
        <v>229</v>
      </c>
      <c r="C860" s="36">
        <v>44719</v>
      </c>
      <c r="D860" s="38">
        <v>44719.326307870368</v>
      </c>
      <c r="E860" s="35">
        <v>112</v>
      </c>
      <c r="F860" s="35" t="s">
        <v>230</v>
      </c>
      <c r="G860" t="str">
        <f>VLOOKUP(E860,'Record Types'!$B$8:$C$21,2,1)</f>
        <v>Device Connect Network</v>
      </c>
      <c r="H860" s="15">
        <f t="shared" si="65"/>
        <v>44719</v>
      </c>
      <c r="I860" s="16">
        <f t="shared" si="66"/>
        <v>44719.326203703706</v>
      </c>
      <c r="J860">
        <f t="shared" si="67"/>
        <v>106</v>
      </c>
      <c r="K860" t="str">
        <f t="shared" si="68"/>
        <v>F182-ws</v>
      </c>
      <c r="L860" s="15" t="e">
        <f t="shared" si="69"/>
        <v>#N/A</v>
      </c>
    </row>
    <row r="861" spans="1:12" x14ac:dyDescent="0.35">
      <c r="A861" s="35" t="s">
        <v>176</v>
      </c>
      <c r="B861" s="35" t="s">
        <v>196</v>
      </c>
      <c r="C861" s="36">
        <v>44719</v>
      </c>
      <c r="D861" s="38">
        <v>44719.326238425929</v>
      </c>
      <c r="E861" s="35">
        <v>123</v>
      </c>
      <c r="F861" s="35" t="s">
        <v>198</v>
      </c>
      <c r="G861" t="str">
        <f>VLOOKUP(E861,'Record Types'!$B$8:$C$21,2,1)</f>
        <v>User Login Start is Good</v>
      </c>
      <c r="H861" s="15">
        <f t="shared" si="65"/>
        <v>44719</v>
      </c>
      <c r="I861" s="16">
        <f t="shared" si="66"/>
        <v>44719.326226851852</v>
      </c>
      <c r="J861">
        <f t="shared" si="67"/>
        <v>113</v>
      </c>
      <c r="K861" t="str">
        <f t="shared" si="68"/>
        <v>CanOnWat/lEmpA</v>
      </c>
      <c r="L861" s="15">
        <f t="shared" si="69"/>
        <v>44719</v>
      </c>
    </row>
    <row r="862" spans="1:12" x14ac:dyDescent="0.35">
      <c r="A862" s="35" t="s">
        <v>176</v>
      </c>
      <c r="B862" s="35" t="s">
        <v>196</v>
      </c>
      <c r="C862" s="36">
        <v>44719</v>
      </c>
      <c r="D862" s="38">
        <v>44719.326226851852</v>
      </c>
      <c r="E862" s="35">
        <v>113</v>
      </c>
      <c r="F862" s="35" t="s">
        <v>198</v>
      </c>
      <c r="G862" t="str">
        <f>VLOOKUP(E862,'Record Types'!$B$8:$C$21,2,1)</f>
        <v>User Login Start</v>
      </c>
      <c r="H862" s="15" t="e">
        <f t="shared" si="65"/>
        <v>#N/A</v>
      </c>
      <c r="I862" s="16" t="e">
        <f t="shared" si="66"/>
        <v>#N/A</v>
      </c>
      <c r="J862" t="e">
        <f t="shared" si="67"/>
        <v>#N/A</v>
      </c>
      <c r="K862" t="e">
        <f t="shared" si="68"/>
        <v>#N/A</v>
      </c>
      <c r="L862" s="15">
        <f t="shared" si="69"/>
        <v>44719</v>
      </c>
    </row>
    <row r="863" spans="1:12" x14ac:dyDescent="0.35">
      <c r="A863" s="35" t="s">
        <v>176</v>
      </c>
      <c r="B863" s="35" t="s">
        <v>229</v>
      </c>
      <c r="C863" s="36">
        <v>44719</v>
      </c>
      <c r="D863" s="38">
        <v>44719.326203703706</v>
      </c>
      <c r="E863" s="35">
        <v>106</v>
      </c>
      <c r="F863" s="35" t="s">
        <v>230</v>
      </c>
      <c r="G863" t="str">
        <f>VLOOKUP(E863,'Record Types'!$B$8:$C$21,2,1)</f>
        <v>Device Start is Good</v>
      </c>
      <c r="H863" s="15">
        <f t="shared" si="65"/>
        <v>44719</v>
      </c>
      <c r="I863" s="16">
        <f t="shared" si="66"/>
        <v>44719.325428240743</v>
      </c>
      <c r="J863">
        <f t="shared" si="67"/>
        <v>102</v>
      </c>
      <c r="K863" t="str">
        <f t="shared" si="68"/>
        <v>F182-ws</v>
      </c>
      <c r="L863" s="15" t="e">
        <f t="shared" si="69"/>
        <v>#N/A</v>
      </c>
    </row>
    <row r="864" spans="1:12" x14ac:dyDescent="0.35">
      <c r="A864" s="35" t="s">
        <v>176</v>
      </c>
      <c r="B864" s="35" t="s">
        <v>192</v>
      </c>
      <c r="C864" s="36">
        <v>44719</v>
      </c>
      <c r="D864" s="38">
        <v>44719.326145833336</v>
      </c>
      <c r="E864" s="35">
        <v>112</v>
      </c>
      <c r="F864" s="35" t="s">
        <v>193</v>
      </c>
      <c r="G864" t="str">
        <f>VLOOKUP(E864,'Record Types'!$B$8:$C$21,2,1)</f>
        <v>Device Connect Network</v>
      </c>
      <c r="H864" s="15">
        <f t="shared" si="65"/>
        <v>44719</v>
      </c>
      <c r="I864" s="16">
        <f t="shared" si="66"/>
        <v>44719.326041666667</v>
      </c>
      <c r="J864">
        <f t="shared" si="67"/>
        <v>106</v>
      </c>
      <c r="K864" t="str">
        <f t="shared" si="68"/>
        <v>S226-ws</v>
      </c>
      <c r="L864" s="15">
        <f t="shared" si="69"/>
        <v>44719</v>
      </c>
    </row>
    <row r="865" spans="1:12" x14ac:dyDescent="0.35">
      <c r="A865" s="35" t="s">
        <v>176</v>
      </c>
      <c r="B865" s="35" t="s">
        <v>192</v>
      </c>
      <c r="C865" s="36">
        <v>44719</v>
      </c>
      <c r="D865" s="38">
        <v>44719.326041666667</v>
      </c>
      <c r="E865" s="35">
        <v>106</v>
      </c>
      <c r="F865" s="35" t="s">
        <v>193</v>
      </c>
      <c r="G865" t="str">
        <f>VLOOKUP(E865,'Record Types'!$B$8:$C$21,2,1)</f>
        <v>Device Start is Good</v>
      </c>
      <c r="H865" s="15">
        <f t="shared" si="65"/>
        <v>44719</v>
      </c>
      <c r="I865" s="16">
        <f t="shared" si="66"/>
        <v>44719.325439814813</v>
      </c>
      <c r="J865">
        <f t="shared" si="67"/>
        <v>102</v>
      </c>
      <c r="K865" t="str">
        <f t="shared" si="68"/>
        <v>S226-ws</v>
      </c>
      <c r="L865" s="15">
        <f t="shared" si="69"/>
        <v>44719</v>
      </c>
    </row>
    <row r="866" spans="1:12" x14ac:dyDescent="0.35">
      <c r="A866" s="35" t="s">
        <v>176</v>
      </c>
      <c r="B866" s="35" t="s">
        <v>235</v>
      </c>
      <c r="C866" s="36">
        <v>44719</v>
      </c>
      <c r="D866" s="38">
        <v>44719.325983796298</v>
      </c>
      <c r="E866" s="35">
        <v>123</v>
      </c>
      <c r="F866" s="35" t="s">
        <v>238</v>
      </c>
      <c r="G866" t="str">
        <f>VLOOKUP(E866,'Record Types'!$B$8:$C$21,2,1)</f>
        <v>User Login Start is Good</v>
      </c>
      <c r="H866" s="15">
        <f t="shared" si="65"/>
        <v>44719</v>
      </c>
      <c r="I866" s="16">
        <f t="shared" si="66"/>
        <v>44719.325856481482</v>
      </c>
      <c r="J866">
        <f t="shared" si="67"/>
        <v>113</v>
      </c>
      <c r="K866" t="str">
        <f t="shared" si="68"/>
        <v>CanOnWat/hEmpW,F184-ws</v>
      </c>
      <c r="L866" s="15">
        <f t="shared" si="69"/>
        <v>44719</v>
      </c>
    </row>
    <row r="867" spans="1:12" x14ac:dyDescent="0.35">
      <c r="A867" s="35" t="s">
        <v>176</v>
      </c>
      <c r="B867" s="35" t="s">
        <v>235</v>
      </c>
      <c r="C867" s="36">
        <v>44719</v>
      </c>
      <c r="D867" s="38">
        <v>44719.325856481482</v>
      </c>
      <c r="E867" s="35">
        <v>113</v>
      </c>
      <c r="F867" s="35" t="s">
        <v>239</v>
      </c>
      <c r="G867" t="str">
        <f>VLOOKUP(E867,'Record Types'!$B$8:$C$21,2,1)</f>
        <v>User Login Start</v>
      </c>
      <c r="H867" s="15">
        <f t="shared" si="65"/>
        <v>44719</v>
      </c>
      <c r="I867" s="16">
        <f t="shared" si="66"/>
        <v>44719.32476851852</v>
      </c>
      <c r="J867" t="e">
        <f t="shared" si="67"/>
        <v>#N/A</v>
      </c>
      <c r="K867" t="str">
        <f t="shared" si="68"/>
        <v>F184-ws</v>
      </c>
      <c r="L867" s="15">
        <f t="shared" si="69"/>
        <v>44719</v>
      </c>
    </row>
    <row r="868" spans="1:12" x14ac:dyDescent="0.35">
      <c r="A868" s="35" t="s">
        <v>176</v>
      </c>
      <c r="B868" s="35" t="s">
        <v>192</v>
      </c>
      <c r="C868" s="36">
        <v>44719</v>
      </c>
      <c r="D868" s="38">
        <v>44719.325439814813</v>
      </c>
      <c r="E868" s="35">
        <v>102</v>
      </c>
      <c r="F868" s="35" t="s">
        <v>193</v>
      </c>
      <c r="G868" t="str">
        <f>VLOOKUP(E868,'Record Types'!$B$8:$C$21,2,1)</f>
        <v>Device Start</v>
      </c>
      <c r="H868" s="15" t="e">
        <f t="shared" si="65"/>
        <v>#N/A</v>
      </c>
      <c r="I868" s="16" t="e">
        <f t="shared" si="66"/>
        <v>#N/A</v>
      </c>
      <c r="J868" t="e">
        <f t="shared" si="67"/>
        <v>#N/A</v>
      </c>
      <c r="K868" t="e">
        <f t="shared" si="68"/>
        <v>#N/A</v>
      </c>
      <c r="L868" s="15">
        <f t="shared" si="69"/>
        <v>44719</v>
      </c>
    </row>
    <row r="869" spans="1:12" x14ac:dyDescent="0.35">
      <c r="A869" s="35" t="s">
        <v>176</v>
      </c>
      <c r="B869" s="35" t="s">
        <v>229</v>
      </c>
      <c r="C869" s="36">
        <v>44719</v>
      </c>
      <c r="D869" s="38">
        <v>44719.325428240743</v>
      </c>
      <c r="E869" s="35">
        <v>102</v>
      </c>
      <c r="F869" s="35" t="s">
        <v>230</v>
      </c>
      <c r="G869" t="str">
        <f>VLOOKUP(E869,'Record Types'!$B$8:$C$21,2,1)</f>
        <v>Device Start</v>
      </c>
      <c r="H869" s="15" t="e">
        <f t="shared" si="65"/>
        <v>#N/A</v>
      </c>
      <c r="I869" s="16" t="e">
        <f t="shared" si="66"/>
        <v>#N/A</v>
      </c>
      <c r="J869" t="e">
        <f t="shared" si="67"/>
        <v>#N/A</v>
      </c>
      <c r="K869" t="e">
        <f t="shared" si="68"/>
        <v>#N/A</v>
      </c>
      <c r="L869" s="15">
        <f t="shared" si="69"/>
        <v>44719</v>
      </c>
    </row>
    <row r="870" spans="1:12" x14ac:dyDescent="0.35">
      <c r="A870" s="35" t="s">
        <v>189</v>
      </c>
      <c r="B870" s="35" t="s">
        <v>204</v>
      </c>
      <c r="C870" s="36">
        <v>44719</v>
      </c>
      <c r="D870" s="38">
        <v>44719.32534722222</v>
      </c>
      <c r="E870" s="35">
        <v>123</v>
      </c>
      <c r="F870" s="35" t="s">
        <v>206</v>
      </c>
      <c r="G870" t="str">
        <f>VLOOKUP(E870,'Record Types'!$B$8:$C$21,2,1)</f>
        <v>User Login Start is Good</v>
      </c>
      <c r="H870" s="15">
        <f t="shared" si="65"/>
        <v>44719</v>
      </c>
      <c r="I870" s="16">
        <f t="shared" si="66"/>
        <v>44719.325300925928</v>
      </c>
      <c r="J870">
        <f t="shared" si="67"/>
        <v>113</v>
      </c>
      <c r="K870" t="str">
        <f t="shared" si="68"/>
        <v>CanOnTor/sEmpX</v>
      </c>
      <c r="L870" s="15">
        <f t="shared" si="69"/>
        <v>44719</v>
      </c>
    </row>
    <row r="871" spans="1:12" x14ac:dyDescent="0.35">
      <c r="A871" s="35" t="s">
        <v>189</v>
      </c>
      <c r="B871" s="35" t="s">
        <v>204</v>
      </c>
      <c r="C871" s="36">
        <v>44719</v>
      </c>
      <c r="D871" s="38">
        <v>44719.325300925928</v>
      </c>
      <c r="E871" s="35">
        <v>113</v>
      </c>
      <c r="F871" s="35" t="s">
        <v>206</v>
      </c>
      <c r="G871" t="str">
        <f>VLOOKUP(E871,'Record Types'!$B$8:$C$21,2,1)</f>
        <v>User Login Start</v>
      </c>
      <c r="H871" s="15" t="e">
        <f t="shared" si="65"/>
        <v>#N/A</v>
      </c>
      <c r="I871" s="16" t="e">
        <f t="shared" si="66"/>
        <v>#N/A</v>
      </c>
      <c r="J871" t="e">
        <f t="shared" si="67"/>
        <v>#N/A</v>
      </c>
      <c r="K871" t="e">
        <f t="shared" si="68"/>
        <v>#N/A</v>
      </c>
      <c r="L871" s="15">
        <f t="shared" si="69"/>
        <v>44719</v>
      </c>
    </row>
    <row r="872" spans="1:12" x14ac:dyDescent="0.35">
      <c r="A872" s="35" t="s">
        <v>176</v>
      </c>
      <c r="B872" s="35" t="s">
        <v>185</v>
      </c>
      <c r="C872" s="36">
        <v>44719</v>
      </c>
      <c r="D872" s="38">
        <v>44719.325231481482</v>
      </c>
      <c r="E872" s="35">
        <v>123</v>
      </c>
      <c r="F872" s="35" t="s">
        <v>187</v>
      </c>
      <c r="G872" t="str">
        <f>VLOOKUP(E872,'Record Types'!$B$8:$C$21,2,1)</f>
        <v>User Login Start is Good</v>
      </c>
      <c r="H872" s="15">
        <f t="shared" si="65"/>
        <v>44719</v>
      </c>
      <c r="I872" s="16">
        <f t="shared" si="66"/>
        <v>44719.325219907405</v>
      </c>
      <c r="J872">
        <f t="shared" si="67"/>
        <v>113</v>
      </c>
      <c r="K872" t="str">
        <f t="shared" si="68"/>
        <v>CanOnWat/xEmpH,V157-ws</v>
      </c>
      <c r="L872" s="15">
        <f t="shared" si="69"/>
        <v>44719</v>
      </c>
    </row>
    <row r="873" spans="1:12" x14ac:dyDescent="0.35">
      <c r="A873" s="35" t="s">
        <v>176</v>
      </c>
      <c r="B873" s="35" t="s">
        <v>185</v>
      </c>
      <c r="C873" s="36">
        <v>44719</v>
      </c>
      <c r="D873" s="38">
        <v>44719.325219907405</v>
      </c>
      <c r="E873" s="35">
        <v>113</v>
      </c>
      <c r="F873" s="35" t="s">
        <v>188</v>
      </c>
      <c r="G873" t="str">
        <f>VLOOKUP(E873,'Record Types'!$B$8:$C$21,2,1)</f>
        <v>User Login Start</v>
      </c>
      <c r="H873" s="15">
        <f t="shared" si="65"/>
        <v>44719</v>
      </c>
      <c r="I873" s="16">
        <f t="shared" si="66"/>
        <v>44719.32472222222</v>
      </c>
      <c r="J873">
        <f t="shared" si="67"/>
        <v>112</v>
      </c>
      <c r="K873" t="str">
        <f t="shared" si="68"/>
        <v>V157-ws</v>
      </c>
      <c r="L873" s="15">
        <f t="shared" si="69"/>
        <v>44719</v>
      </c>
    </row>
    <row r="874" spans="1:12" x14ac:dyDescent="0.35">
      <c r="A874" s="35" t="s">
        <v>176</v>
      </c>
      <c r="B874" s="35" t="s">
        <v>208</v>
      </c>
      <c r="C874" s="36">
        <v>44719</v>
      </c>
      <c r="D874" s="38">
        <v>44719.325069444443</v>
      </c>
      <c r="E874" s="35">
        <v>123</v>
      </c>
      <c r="F874" s="35" t="s">
        <v>210</v>
      </c>
      <c r="G874" t="str">
        <f>VLOOKUP(E874,'Record Types'!$B$8:$C$21,2,1)</f>
        <v>User Login Start is Good</v>
      </c>
      <c r="H874" s="15">
        <f t="shared" si="65"/>
        <v>44719</v>
      </c>
      <c r="I874" s="16">
        <f t="shared" si="66"/>
        <v>44719.324918981481</v>
      </c>
      <c r="J874">
        <f t="shared" si="67"/>
        <v>113</v>
      </c>
      <c r="K874" t="str">
        <f t="shared" si="68"/>
        <v>CanOnWat/sEmpX,A182-ws</v>
      </c>
      <c r="L874" s="15">
        <f t="shared" si="69"/>
        <v>44719</v>
      </c>
    </row>
    <row r="875" spans="1:12" x14ac:dyDescent="0.35">
      <c r="A875" s="35" t="s">
        <v>189</v>
      </c>
      <c r="B875" s="35" t="s">
        <v>205</v>
      </c>
      <c r="C875" s="36">
        <v>44719</v>
      </c>
      <c r="D875" s="38">
        <v>44719.324976851851</v>
      </c>
      <c r="E875" s="35">
        <v>112</v>
      </c>
      <c r="F875" s="35" t="s">
        <v>297</v>
      </c>
      <c r="G875" t="str">
        <f>VLOOKUP(E875,'Record Types'!$B$8:$C$21,2,1)</f>
        <v>Device Connect Network</v>
      </c>
      <c r="H875" s="15" t="e">
        <f t="shared" si="65"/>
        <v>#N/A</v>
      </c>
      <c r="I875" s="16" t="e">
        <f t="shared" si="66"/>
        <v>#N/A</v>
      </c>
      <c r="J875" t="e">
        <f t="shared" si="67"/>
        <v>#N/A</v>
      </c>
      <c r="K875" t="e">
        <f t="shared" si="68"/>
        <v>#N/A</v>
      </c>
      <c r="L875" s="15" t="e">
        <f t="shared" si="69"/>
        <v>#N/A</v>
      </c>
    </row>
    <row r="876" spans="1:12" x14ac:dyDescent="0.35">
      <c r="A876" s="35" t="s">
        <v>176</v>
      </c>
      <c r="B876" s="35" t="s">
        <v>208</v>
      </c>
      <c r="C876" s="36">
        <v>44719</v>
      </c>
      <c r="D876" s="38">
        <v>44719.324918981481</v>
      </c>
      <c r="E876" s="35">
        <v>113</v>
      </c>
      <c r="F876" s="35" t="s">
        <v>211</v>
      </c>
      <c r="G876" t="str">
        <f>VLOOKUP(E876,'Record Types'!$B$8:$C$21,2,1)</f>
        <v>User Login Start</v>
      </c>
      <c r="H876" s="15">
        <f t="shared" si="65"/>
        <v>44719</v>
      </c>
      <c r="I876" s="16">
        <f t="shared" si="66"/>
        <v>44719.323958333334</v>
      </c>
      <c r="J876" t="e">
        <f t="shared" si="67"/>
        <v>#N/A</v>
      </c>
      <c r="K876" t="str">
        <f t="shared" si="68"/>
        <v>A182-ws</v>
      </c>
      <c r="L876" s="15">
        <f t="shared" si="69"/>
        <v>44719</v>
      </c>
    </row>
    <row r="877" spans="1:12" x14ac:dyDescent="0.35">
      <c r="A877" s="35" t="s">
        <v>176</v>
      </c>
      <c r="B877" s="35" t="s">
        <v>196</v>
      </c>
      <c r="C877" s="36">
        <v>44719</v>
      </c>
      <c r="D877" s="38">
        <v>44719.324849537035</v>
      </c>
      <c r="E877" s="35">
        <v>135</v>
      </c>
      <c r="F877" s="35" t="s">
        <v>198</v>
      </c>
      <c r="G877" t="str">
        <f>VLOOKUP(E877,'Record Types'!$B$8:$C$21,2,1)</f>
        <v>User Login Start Fail</v>
      </c>
      <c r="H877" s="15">
        <f t="shared" si="65"/>
        <v>44719</v>
      </c>
      <c r="I877" s="16">
        <f t="shared" si="66"/>
        <v>44719.32471064815</v>
      </c>
      <c r="J877">
        <f t="shared" si="67"/>
        <v>113</v>
      </c>
      <c r="K877" t="str">
        <f t="shared" si="68"/>
        <v>CanOnWat/lEmpA</v>
      </c>
      <c r="L877" s="15">
        <f t="shared" si="69"/>
        <v>44719</v>
      </c>
    </row>
    <row r="878" spans="1:12" x14ac:dyDescent="0.35">
      <c r="A878" s="35" t="s">
        <v>176</v>
      </c>
      <c r="B878" s="35" t="s">
        <v>235</v>
      </c>
      <c r="C878" s="36">
        <v>44719</v>
      </c>
      <c r="D878" s="38">
        <v>44719.32476851852</v>
      </c>
      <c r="E878" s="35">
        <v>112</v>
      </c>
      <c r="F878" s="35" t="s">
        <v>236</v>
      </c>
      <c r="G878" t="str">
        <f>VLOOKUP(E878,'Record Types'!$B$8:$C$21,2,1)</f>
        <v>Device Connect Network</v>
      </c>
      <c r="H878" s="15">
        <f t="shared" si="65"/>
        <v>44719</v>
      </c>
      <c r="I878" s="16">
        <f t="shared" si="66"/>
        <v>44719.324664351851</v>
      </c>
      <c r="J878">
        <f t="shared" si="67"/>
        <v>106</v>
      </c>
      <c r="K878" t="str">
        <f t="shared" si="68"/>
        <v>F184-ws</v>
      </c>
      <c r="L878" s="15">
        <f t="shared" si="69"/>
        <v>44719</v>
      </c>
    </row>
    <row r="879" spans="1:12" x14ac:dyDescent="0.35">
      <c r="A879" s="35" t="s">
        <v>176</v>
      </c>
      <c r="B879" s="35" t="s">
        <v>185</v>
      </c>
      <c r="C879" s="36">
        <v>44719</v>
      </c>
      <c r="D879" s="38">
        <v>44719.32472222222</v>
      </c>
      <c r="E879" s="35">
        <v>112</v>
      </c>
      <c r="F879" s="35" t="s">
        <v>186</v>
      </c>
      <c r="G879" t="str">
        <f>VLOOKUP(E879,'Record Types'!$B$8:$C$21,2,1)</f>
        <v>Device Connect Network</v>
      </c>
      <c r="H879" s="15">
        <f t="shared" si="65"/>
        <v>44719</v>
      </c>
      <c r="I879" s="16">
        <f t="shared" si="66"/>
        <v>44719.324618055558</v>
      </c>
      <c r="J879">
        <f t="shared" si="67"/>
        <v>106</v>
      </c>
      <c r="K879" t="str">
        <f t="shared" si="68"/>
        <v>V157-ws</v>
      </c>
      <c r="L879" s="15" t="e">
        <f t="shared" si="69"/>
        <v>#N/A</v>
      </c>
    </row>
    <row r="880" spans="1:12" x14ac:dyDescent="0.35">
      <c r="A880" s="35" t="s">
        <v>176</v>
      </c>
      <c r="B880" s="35" t="s">
        <v>196</v>
      </c>
      <c r="C880" s="36">
        <v>44719</v>
      </c>
      <c r="D880" s="38">
        <v>44719.32471064815</v>
      </c>
      <c r="E880" s="35">
        <v>113</v>
      </c>
      <c r="F880" s="35" t="s">
        <v>198</v>
      </c>
      <c r="G880" t="str">
        <f>VLOOKUP(E880,'Record Types'!$B$8:$C$21,2,1)</f>
        <v>User Login Start</v>
      </c>
      <c r="H880" s="15" t="e">
        <f t="shared" si="65"/>
        <v>#N/A</v>
      </c>
      <c r="I880" s="16" t="e">
        <f t="shared" si="66"/>
        <v>#N/A</v>
      </c>
      <c r="J880" t="e">
        <f t="shared" si="67"/>
        <v>#N/A</v>
      </c>
      <c r="K880" t="e">
        <f t="shared" si="68"/>
        <v>#N/A</v>
      </c>
      <c r="L880" s="15">
        <f t="shared" si="69"/>
        <v>44719</v>
      </c>
    </row>
    <row r="881" spans="1:12" x14ac:dyDescent="0.35">
      <c r="A881" s="35" t="s">
        <v>176</v>
      </c>
      <c r="B881" s="35" t="s">
        <v>235</v>
      </c>
      <c r="C881" s="36">
        <v>44719</v>
      </c>
      <c r="D881" s="38">
        <v>44719.324664351851</v>
      </c>
      <c r="E881" s="35">
        <v>106</v>
      </c>
      <c r="F881" s="35" t="s">
        <v>236</v>
      </c>
      <c r="G881" t="str">
        <f>VLOOKUP(E881,'Record Types'!$B$8:$C$21,2,1)</f>
        <v>Device Start is Good</v>
      </c>
      <c r="H881" s="15">
        <f t="shared" si="65"/>
        <v>44719</v>
      </c>
      <c r="I881" s="16">
        <f t="shared" si="66"/>
        <v>44719.323912037034</v>
      </c>
      <c r="J881">
        <f t="shared" si="67"/>
        <v>102</v>
      </c>
      <c r="K881" t="str">
        <f t="shared" si="68"/>
        <v>F184-ws</v>
      </c>
      <c r="L881" s="15">
        <f t="shared" si="69"/>
        <v>44719</v>
      </c>
    </row>
    <row r="882" spans="1:12" x14ac:dyDescent="0.35">
      <c r="A882" s="35" t="s">
        <v>176</v>
      </c>
      <c r="B882" s="35" t="s">
        <v>185</v>
      </c>
      <c r="C882" s="36">
        <v>44719</v>
      </c>
      <c r="D882" s="38">
        <v>44719.324618055558</v>
      </c>
      <c r="E882" s="35">
        <v>106</v>
      </c>
      <c r="F882" s="35" t="s">
        <v>186</v>
      </c>
      <c r="G882" t="str">
        <f>VLOOKUP(E882,'Record Types'!$B$8:$C$21,2,1)</f>
        <v>Device Start is Good</v>
      </c>
      <c r="H882" s="15">
        <f t="shared" si="65"/>
        <v>44719</v>
      </c>
      <c r="I882" s="16">
        <f t="shared" si="66"/>
        <v>44719.324074074073</v>
      </c>
      <c r="J882">
        <f t="shared" si="67"/>
        <v>102</v>
      </c>
      <c r="K882" t="str">
        <f t="shared" si="68"/>
        <v>V157-ws</v>
      </c>
      <c r="L882" s="15">
        <f t="shared" si="69"/>
        <v>44719</v>
      </c>
    </row>
    <row r="883" spans="1:12" x14ac:dyDescent="0.35">
      <c r="A883" s="35" t="s">
        <v>176</v>
      </c>
      <c r="B883" s="35" t="s">
        <v>185</v>
      </c>
      <c r="C883" s="36">
        <v>44719</v>
      </c>
      <c r="D883" s="38">
        <v>44719.324074074073</v>
      </c>
      <c r="E883" s="35">
        <v>102</v>
      </c>
      <c r="F883" s="35" t="s">
        <v>186</v>
      </c>
      <c r="G883" t="str">
        <f>VLOOKUP(E883,'Record Types'!$B$8:$C$21,2,1)</f>
        <v>Device Start</v>
      </c>
      <c r="H883" s="15" t="e">
        <f t="shared" si="65"/>
        <v>#N/A</v>
      </c>
      <c r="I883" s="16" t="e">
        <f t="shared" si="66"/>
        <v>#N/A</v>
      </c>
      <c r="J883" t="e">
        <f t="shared" si="67"/>
        <v>#N/A</v>
      </c>
      <c r="K883" t="e">
        <f t="shared" si="68"/>
        <v>#N/A</v>
      </c>
      <c r="L883" s="15" t="e">
        <f t="shared" si="69"/>
        <v>#N/A</v>
      </c>
    </row>
    <row r="884" spans="1:12" x14ac:dyDescent="0.35">
      <c r="A884" s="35" t="s">
        <v>176</v>
      </c>
      <c r="B884" s="35" t="s">
        <v>231</v>
      </c>
      <c r="C884" s="36">
        <v>44719</v>
      </c>
      <c r="D884" s="38">
        <v>44719.324074074073</v>
      </c>
      <c r="E884" s="35">
        <v>123</v>
      </c>
      <c r="F884" s="35" t="s">
        <v>198</v>
      </c>
      <c r="G884" t="str">
        <f>VLOOKUP(E884,'Record Types'!$B$8:$C$21,2,1)</f>
        <v>User Login Start is Good</v>
      </c>
      <c r="H884" s="15">
        <f t="shared" si="65"/>
        <v>44719</v>
      </c>
      <c r="I884" s="16">
        <f t="shared" si="66"/>
        <v>44719.324004629627</v>
      </c>
      <c r="J884">
        <f t="shared" si="67"/>
        <v>113</v>
      </c>
      <c r="K884" t="str">
        <f t="shared" si="68"/>
        <v>CanOnWat/lEmpA,C225-ws</v>
      </c>
      <c r="L884" s="15">
        <f t="shared" si="69"/>
        <v>44719</v>
      </c>
    </row>
    <row r="885" spans="1:12" x14ac:dyDescent="0.35">
      <c r="A885" s="35" t="s">
        <v>176</v>
      </c>
      <c r="B885" s="35" t="s">
        <v>231</v>
      </c>
      <c r="C885" s="36">
        <v>44719</v>
      </c>
      <c r="D885" s="38">
        <v>44719.324004629627</v>
      </c>
      <c r="E885" s="35">
        <v>113</v>
      </c>
      <c r="F885" s="35" t="s">
        <v>237</v>
      </c>
      <c r="G885" t="str">
        <f>VLOOKUP(E885,'Record Types'!$B$8:$C$21,2,1)</f>
        <v>User Login Start</v>
      </c>
      <c r="H885" s="15">
        <f t="shared" si="65"/>
        <v>44719</v>
      </c>
      <c r="I885" s="16">
        <f t="shared" si="66"/>
        <v>44719.323425925926</v>
      </c>
      <c r="J885">
        <f t="shared" si="67"/>
        <v>112</v>
      </c>
      <c r="K885" t="str">
        <f t="shared" si="68"/>
        <v>C225-ws</v>
      </c>
      <c r="L885" s="15">
        <f t="shared" si="69"/>
        <v>44719</v>
      </c>
    </row>
    <row r="886" spans="1:12" x14ac:dyDescent="0.35">
      <c r="A886" s="35" t="s">
        <v>176</v>
      </c>
      <c r="B886" s="35" t="s">
        <v>208</v>
      </c>
      <c r="C886" s="36">
        <v>44719</v>
      </c>
      <c r="D886" s="38">
        <v>44719.323958333334</v>
      </c>
      <c r="E886" s="35">
        <v>112</v>
      </c>
      <c r="F886" s="35" t="s">
        <v>209</v>
      </c>
      <c r="G886" t="str">
        <f>VLOOKUP(E886,'Record Types'!$B$8:$C$21,2,1)</f>
        <v>Device Connect Network</v>
      </c>
      <c r="H886" s="15">
        <f t="shared" si="65"/>
        <v>44719</v>
      </c>
      <c r="I886" s="16">
        <f t="shared" si="66"/>
        <v>44719.323854166665</v>
      </c>
      <c r="J886">
        <f t="shared" si="67"/>
        <v>106</v>
      </c>
      <c r="K886" t="str">
        <f t="shared" si="68"/>
        <v>A182-ws</v>
      </c>
      <c r="L886" s="15">
        <f t="shared" si="69"/>
        <v>44719</v>
      </c>
    </row>
    <row r="887" spans="1:12" x14ac:dyDescent="0.35">
      <c r="A887" s="35" t="s">
        <v>176</v>
      </c>
      <c r="B887" s="35" t="s">
        <v>235</v>
      </c>
      <c r="C887" s="36">
        <v>44719</v>
      </c>
      <c r="D887" s="38">
        <v>44719.323912037034</v>
      </c>
      <c r="E887" s="35">
        <v>102</v>
      </c>
      <c r="F887" s="35" t="s">
        <v>236</v>
      </c>
      <c r="G887" t="str">
        <f>VLOOKUP(E887,'Record Types'!$B$8:$C$21,2,1)</f>
        <v>Device Start</v>
      </c>
      <c r="H887" s="15" t="e">
        <f t="shared" si="65"/>
        <v>#N/A</v>
      </c>
      <c r="I887" s="16" t="e">
        <f t="shared" si="66"/>
        <v>#N/A</v>
      </c>
      <c r="J887" t="e">
        <f t="shared" si="67"/>
        <v>#N/A</v>
      </c>
      <c r="K887" t="e">
        <f t="shared" si="68"/>
        <v>#N/A</v>
      </c>
      <c r="L887" s="15" t="e">
        <f t="shared" si="69"/>
        <v>#N/A</v>
      </c>
    </row>
    <row r="888" spans="1:12" x14ac:dyDescent="0.35">
      <c r="A888" s="35" t="s">
        <v>176</v>
      </c>
      <c r="B888" s="35" t="s">
        <v>208</v>
      </c>
      <c r="C888" s="36">
        <v>44719</v>
      </c>
      <c r="D888" s="38">
        <v>44719.323854166665</v>
      </c>
      <c r="E888" s="35">
        <v>106</v>
      </c>
      <c r="F888" s="35" t="s">
        <v>209</v>
      </c>
      <c r="G888" t="str">
        <f>VLOOKUP(E888,'Record Types'!$B$8:$C$21,2,1)</f>
        <v>Device Start is Good</v>
      </c>
      <c r="H888" s="15">
        <f t="shared" si="65"/>
        <v>44719</v>
      </c>
      <c r="I888" s="16">
        <f t="shared" si="66"/>
        <v>44719.323194444441</v>
      </c>
      <c r="J888">
        <f t="shared" si="67"/>
        <v>102</v>
      </c>
      <c r="K888" t="str">
        <f t="shared" si="68"/>
        <v>A182-ws</v>
      </c>
      <c r="L888" s="15" t="e">
        <f t="shared" si="69"/>
        <v>#N/A</v>
      </c>
    </row>
    <row r="889" spans="1:12" x14ac:dyDescent="0.35">
      <c r="A889" s="35" t="s">
        <v>176</v>
      </c>
      <c r="B889" s="35" t="s">
        <v>231</v>
      </c>
      <c r="C889" s="36">
        <v>44719</v>
      </c>
      <c r="D889" s="38">
        <v>44719.323425925926</v>
      </c>
      <c r="E889" s="35">
        <v>112</v>
      </c>
      <c r="F889" s="35" t="s">
        <v>232</v>
      </c>
      <c r="G889" t="str">
        <f>VLOOKUP(E889,'Record Types'!$B$8:$C$21,2,1)</f>
        <v>Device Connect Network</v>
      </c>
      <c r="H889" s="15">
        <f t="shared" si="65"/>
        <v>44719</v>
      </c>
      <c r="I889" s="16">
        <f t="shared" si="66"/>
        <v>44719.323321759257</v>
      </c>
      <c r="J889">
        <f t="shared" si="67"/>
        <v>106</v>
      </c>
      <c r="K889" t="str">
        <f t="shared" si="68"/>
        <v>C225-ws</v>
      </c>
      <c r="L889" s="15">
        <f t="shared" si="69"/>
        <v>44719</v>
      </c>
    </row>
    <row r="890" spans="1:12" x14ac:dyDescent="0.35">
      <c r="A890" s="35" t="s">
        <v>176</v>
      </c>
      <c r="B890" s="35" t="s">
        <v>231</v>
      </c>
      <c r="C890" s="36">
        <v>44719</v>
      </c>
      <c r="D890" s="38">
        <v>44719.323321759257</v>
      </c>
      <c r="E890" s="35">
        <v>106</v>
      </c>
      <c r="F890" s="35" t="s">
        <v>232</v>
      </c>
      <c r="G890" t="str">
        <f>VLOOKUP(E890,'Record Types'!$B$8:$C$21,2,1)</f>
        <v>Device Start is Good</v>
      </c>
      <c r="H890" s="15">
        <f t="shared" si="65"/>
        <v>44719</v>
      </c>
      <c r="I890" s="16">
        <f t="shared" si="66"/>
        <v>44719.322789351849</v>
      </c>
      <c r="J890">
        <f t="shared" si="67"/>
        <v>102</v>
      </c>
      <c r="K890" t="str">
        <f t="shared" si="68"/>
        <v>C225-ws</v>
      </c>
      <c r="L890" s="15">
        <f t="shared" si="69"/>
        <v>44719</v>
      </c>
    </row>
    <row r="891" spans="1:12" x14ac:dyDescent="0.35">
      <c r="A891" s="35" t="s">
        <v>176</v>
      </c>
      <c r="B891" s="35" t="s">
        <v>208</v>
      </c>
      <c r="C891" s="36">
        <v>44719</v>
      </c>
      <c r="D891" s="38">
        <v>44719.323194444441</v>
      </c>
      <c r="E891" s="35">
        <v>102</v>
      </c>
      <c r="F891" s="35" t="s">
        <v>209</v>
      </c>
      <c r="G891" t="str">
        <f>VLOOKUP(E891,'Record Types'!$B$8:$C$21,2,1)</f>
        <v>Device Start</v>
      </c>
      <c r="H891" s="15" t="e">
        <f t="shared" si="65"/>
        <v>#N/A</v>
      </c>
      <c r="I891" s="16" t="e">
        <f t="shared" si="66"/>
        <v>#N/A</v>
      </c>
      <c r="J891" t="e">
        <f t="shared" si="67"/>
        <v>#N/A</v>
      </c>
      <c r="K891" t="e">
        <f t="shared" si="68"/>
        <v>#N/A</v>
      </c>
      <c r="L891" s="15" t="e">
        <f t="shared" si="69"/>
        <v>#N/A</v>
      </c>
    </row>
    <row r="892" spans="1:12" x14ac:dyDescent="0.35">
      <c r="A892" s="35" t="s">
        <v>189</v>
      </c>
      <c r="B892" s="35" t="s">
        <v>225</v>
      </c>
      <c r="C892" s="36">
        <v>44719</v>
      </c>
      <c r="D892" s="38">
        <v>44719.323101851849</v>
      </c>
      <c r="E892" s="35">
        <v>123</v>
      </c>
      <c r="F892" s="35" t="s">
        <v>227</v>
      </c>
      <c r="G892" t="str">
        <f>VLOOKUP(E892,'Record Types'!$B$8:$C$21,2,1)</f>
        <v>User Login Start is Good</v>
      </c>
      <c r="H892" s="15">
        <f t="shared" si="65"/>
        <v>44719</v>
      </c>
      <c r="I892" s="16">
        <f t="shared" si="66"/>
        <v>44719.323101851849</v>
      </c>
      <c r="J892">
        <f t="shared" si="67"/>
        <v>113</v>
      </c>
      <c r="K892" t="str">
        <f t="shared" si="68"/>
        <v>CanOnTor/qEmpD,Y132-ws</v>
      </c>
      <c r="L892" s="15">
        <f t="shared" si="69"/>
        <v>44719</v>
      </c>
    </row>
    <row r="893" spans="1:12" x14ac:dyDescent="0.35">
      <c r="A893" s="35" t="s">
        <v>189</v>
      </c>
      <c r="B893" s="35" t="s">
        <v>225</v>
      </c>
      <c r="C893" s="36">
        <v>44719</v>
      </c>
      <c r="D893" s="38">
        <v>44719.323101851849</v>
      </c>
      <c r="E893" s="35">
        <v>113</v>
      </c>
      <c r="F893" s="35" t="s">
        <v>228</v>
      </c>
      <c r="G893" t="str">
        <f>VLOOKUP(E893,'Record Types'!$B$8:$C$21,2,1)</f>
        <v>User Login Start</v>
      </c>
      <c r="H893" s="15">
        <f t="shared" si="65"/>
        <v>44719</v>
      </c>
      <c r="I893" s="16">
        <f t="shared" si="66"/>
        <v>44719.322071759256</v>
      </c>
      <c r="J893">
        <f t="shared" si="67"/>
        <v>112</v>
      </c>
      <c r="K893" t="str">
        <f t="shared" si="68"/>
        <v>Y132-ws</v>
      </c>
      <c r="L893" s="15">
        <f t="shared" si="69"/>
        <v>44719</v>
      </c>
    </row>
    <row r="894" spans="1:12" x14ac:dyDescent="0.35">
      <c r="A894" s="35" t="s">
        <v>176</v>
      </c>
      <c r="B894" s="35" t="s">
        <v>231</v>
      </c>
      <c r="C894" s="36">
        <v>44719</v>
      </c>
      <c r="D894" s="38">
        <v>44719.322789351849</v>
      </c>
      <c r="E894" s="35">
        <v>102</v>
      </c>
      <c r="F894" s="35" t="s">
        <v>232</v>
      </c>
      <c r="G894" t="str">
        <f>VLOOKUP(E894,'Record Types'!$B$8:$C$21,2,1)</f>
        <v>Device Start</v>
      </c>
      <c r="H894" s="15" t="e">
        <f t="shared" si="65"/>
        <v>#N/A</v>
      </c>
      <c r="I894" s="16" t="e">
        <f t="shared" si="66"/>
        <v>#N/A</v>
      </c>
      <c r="J894" t="e">
        <f t="shared" si="67"/>
        <v>#N/A</v>
      </c>
      <c r="K894" t="e">
        <f t="shared" si="68"/>
        <v>#N/A</v>
      </c>
      <c r="L894" s="15" t="e">
        <f t="shared" si="69"/>
        <v>#N/A</v>
      </c>
    </row>
    <row r="895" spans="1:12" x14ac:dyDescent="0.35">
      <c r="A895" s="35" t="s">
        <v>189</v>
      </c>
      <c r="B895" s="35" t="s">
        <v>225</v>
      </c>
      <c r="C895" s="36">
        <v>44719</v>
      </c>
      <c r="D895" s="38">
        <v>44719.322071759256</v>
      </c>
      <c r="E895" s="35">
        <v>112</v>
      </c>
      <c r="F895" s="35" t="s">
        <v>226</v>
      </c>
      <c r="G895" t="str">
        <f>VLOOKUP(E895,'Record Types'!$B$8:$C$21,2,1)</f>
        <v>Device Connect Network</v>
      </c>
      <c r="H895" s="15">
        <f t="shared" si="65"/>
        <v>44719</v>
      </c>
      <c r="I895" s="16">
        <f t="shared" si="66"/>
        <v>44719.321967592594</v>
      </c>
      <c r="J895">
        <f t="shared" si="67"/>
        <v>106</v>
      </c>
      <c r="K895" t="str">
        <f t="shared" si="68"/>
        <v>Y132-ws</v>
      </c>
      <c r="L895" s="15">
        <f t="shared" si="69"/>
        <v>44719</v>
      </c>
    </row>
    <row r="896" spans="1:12" x14ac:dyDescent="0.35">
      <c r="A896" s="35" t="s">
        <v>189</v>
      </c>
      <c r="B896" s="35" t="s">
        <v>225</v>
      </c>
      <c r="C896" s="36">
        <v>44719</v>
      </c>
      <c r="D896" s="38">
        <v>44719.321967592594</v>
      </c>
      <c r="E896" s="35">
        <v>106</v>
      </c>
      <c r="F896" s="35" t="s">
        <v>226</v>
      </c>
      <c r="G896" t="str">
        <f>VLOOKUP(E896,'Record Types'!$B$8:$C$21,2,1)</f>
        <v>Device Start is Good</v>
      </c>
      <c r="H896" s="15">
        <f t="shared" si="65"/>
        <v>44719</v>
      </c>
      <c r="I896" s="16">
        <f t="shared" si="66"/>
        <v>44719.32130787037</v>
      </c>
      <c r="J896">
        <f t="shared" si="67"/>
        <v>102</v>
      </c>
      <c r="K896" t="str">
        <f t="shared" si="68"/>
        <v>Y132-ws</v>
      </c>
      <c r="L896" s="15">
        <f t="shared" si="69"/>
        <v>44719</v>
      </c>
    </row>
    <row r="897" spans="1:12" x14ac:dyDescent="0.35">
      <c r="A897" s="35" t="s">
        <v>176</v>
      </c>
      <c r="B897" s="35" t="s">
        <v>221</v>
      </c>
      <c r="C897" s="36">
        <v>44719</v>
      </c>
      <c r="D897" s="38">
        <v>44719.321875000001</v>
      </c>
      <c r="E897" s="35">
        <v>123</v>
      </c>
      <c r="F897" s="35" t="s">
        <v>187</v>
      </c>
      <c r="G897" t="str">
        <f>VLOOKUP(E897,'Record Types'!$B$8:$C$21,2,1)</f>
        <v>User Login Start is Good</v>
      </c>
      <c r="H897" s="15">
        <f t="shared" si="65"/>
        <v>44719</v>
      </c>
      <c r="I897" s="16">
        <f t="shared" si="66"/>
        <v>44719.321759259263</v>
      </c>
      <c r="J897">
        <f t="shared" si="67"/>
        <v>113</v>
      </c>
      <c r="K897" t="str">
        <f t="shared" si="68"/>
        <v>CanOnWat/xEmpH</v>
      </c>
      <c r="L897" s="15">
        <f t="shared" si="69"/>
        <v>44719</v>
      </c>
    </row>
    <row r="898" spans="1:12" x14ac:dyDescent="0.35">
      <c r="A898" s="35" t="s">
        <v>176</v>
      </c>
      <c r="B898" s="35" t="s">
        <v>221</v>
      </c>
      <c r="C898" s="36">
        <v>44719</v>
      </c>
      <c r="D898" s="38">
        <v>44719.321759259263</v>
      </c>
      <c r="E898" s="35">
        <v>113</v>
      </c>
      <c r="F898" s="35" t="s">
        <v>187</v>
      </c>
      <c r="G898" t="str">
        <f>VLOOKUP(E898,'Record Types'!$B$8:$C$21,2,1)</f>
        <v>User Login Start</v>
      </c>
      <c r="H898" s="15">
        <f t="shared" si="65"/>
        <v>44719</v>
      </c>
      <c r="I898" s="16">
        <f t="shared" si="66"/>
        <v>44719.316284722219</v>
      </c>
      <c r="J898">
        <f t="shared" si="67"/>
        <v>112</v>
      </c>
      <c r="K898" t="str">
        <f t="shared" si="68"/>
        <v>,CanOnWat/xEmpH</v>
      </c>
      <c r="L898" s="15" t="e">
        <f t="shared" si="69"/>
        <v>#N/A</v>
      </c>
    </row>
    <row r="899" spans="1:12" x14ac:dyDescent="0.35">
      <c r="A899" s="35" t="s">
        <v>189</v>
      </c>
      <c r="B899" s="35" t="s">
        <v>225</v>
      </c>
      <c r="C899" s="36">
        <v>44719</v>
      </c>
      <c r="D899" s="38">
        <v>44719.32130787037</v>
      </c>
      <c r="E899" s="35">
        <v>102</v>
      </c>
      <c r="F899" s="35" t="s">
        <v>226</v>
      </c>
      <c r="G899" t="str">
        <f>VLOOKUP(E899,'Record Types'!$B$8:$C$21,2,1)</f>
        <v>Device Start</v>
      </c>
      <c r="H899" s="15" t="e">
        <f t="shared" si="65"/>
        <v>#N/A</v>
      </c>
      <c r="I899" s="16" t="e">
        <f t="shared" si="66"/>
        <v>#N/A</v>
      </c>
      <c r="J899" t="e">
        <f t="shared" si="67"/>
        <v>#N/A</v>
      </c>
      <c r="K899" t="e">
        <f t="shared" si="68"/>
        <v>#N/A</v>
      </c>
      <c r="L899" s="15">
        <f t="shared" si="69"/>
        <v>44719</v>
      </c>
    </row>
    <row r="900" spans="1:12" x14ac:dyDescent="0.35">
      <c r="A900" s="35" t="s">
        <v>176</v>
      </c>
      <c r="B900" s="35" t="s">
        <v>196</v>
      </c>
      <c r="C900" s="36">
        <v>44719</v>
      </c>
      <c r="D900" s="38">
        <v>44719.320474537039</v>
      </c>
      <c r="E900" s="35">
        <v>112</v>
      </c>
      <c r="F900" s="35" t="s">
        <v>298</v>
      </c>
      <c r="G900" t="str">
        <f>VLOOKUP(E900,'Record Types'!$B$8:$C$21,2,1)</f>
        <v>Device Connect Network</v>
      </c>
      <c r="H900" s="15" t="e">
        <f t="shared" si="65"/>
        <v>#N/A</v>
      </c>
      <c r="I900" s="16" t="e">
        <f t="shared" si="66"/>
        <v>#N/A</v>
      </c>
      <c r="J900" t="e">
        <f t="shared" si="67"/>
        <v>#N/A</v>
      </c>
      <c r="K900" t="e">
        <f t="shared" si="68"/>
        <v>#N/A</v>
      </c>
      <c r="L900" s="15" t="e">
        <f t="shared" si="69"/>
        <v>#N/A</v>
      </c>
    </row>
    <row r="901" spans="1:12" x14ac:dyDescent="0.35">
      <c r="A901" s="35" t="s">
        <v>189</v>
      </c>
      <c r="B901" s="35" t="s">
        <v>204</v>
      </c>
      <c r="C901" s="36">
        <v>44719</v>
      </c>
      <c r="D901" s="38">
        <v>44719.320324074077</v>
      </c>
      <c r="E901" s="35">
        <v>112</v>
      </c>
      <c r="F901" s="35" t="s">
        <v>299</v>
      </c>
      <c r="G901" t="str">
        <f>VLOOKUP(E901,'Record Types'!$B$8:$C$21,2,1)</f>
        <v>Device Connect Network</v>
      </c>
      <c r="H901" s="15" t="e">
        <f t="shared" si="65"/>
        <v>#N/A</v>
      </c>
      <c r="I901" s="16" t="e">
        <f t="shared" si="66"/>
        <v>#N/A</v>
      </c>
      <c r="J901" t="e">
        <f t="shared" si="67"/>
        <v>#N/A</v>
      </c>
      <c r="K901" t="e">
        <f t="shared" si="68"/>
        <v>#N/A</v>
      </c>
      <c r="L901" s="15" t="e">
        <f t="shared" si="69"/>
        <v>#N/A</v>
      </c>
    </row>
    <row r="902" spans="1:12" x14ac:dyDescent="0.35">
      <c r="A902" s="35" t="s">
        <v>189</v>
      </c>
      <c r="B902" s="35" t="s">
        <v>212</v>
      </c>
      <c r="C902" s="36">
        <v>44719</v>
      </c>
      <c r="D902" s="38">
        <v>44719.319664351853</v>
      </c>
      <c r="E902" s="35">
        <v>123</v>
      </c>
      <c r="F902" s="35" t="s">
        <v>214</v>
      </c>
      <c r="G902" t="str">
        <f>VLOOKUP(E902,'Record Types'!$B$8:$C$21,2,1)</f>
        <v>User Login Start is Good</v>
      </c>
      <c r="H902" s="15">
        <f t="shared" si="65"/>
        <v>44719</v>
      </c>
      <c r="I902" s="16">
        <f t="shared" si="66"/>
        <v>44719.319652777776</v>
      </c>
      <c r="J902">
        <f t="shared" si="67"/>
        <v>113</v>
      </c>
      <c r="K902" t="str">
        <f t="shared" si="68"/>
        <v>CanOnTor/nEmpU,F110-ws</v>
      </c>
      <c r="L902" s="15">
        <f t="shared" si="69"/>
        <v>44719</v>
      </c>
    </row>
    <row r="903" spans="1:12" x14ac:dyDescent="0.35">
      <c r="A903" s="35" t="s">
        <v>189</v>
      </c>
      <c r="B903" s="35" t="s">
        <v>212</v>
      </c>
      <c r="C903" s="36">
        <v>44719</v>
      </c>
      <c r="D903" s="38">
        <v>44719.319652777776</v>
      </c>
      <c r="E903" s="35">
        <v>113</v>
      </c>
      <c r="F903" s="35" t="s">
        <v>219</v>
      </c>
      <c r="G903" t="str">
        <f>VLOOKUP(E903,'Record Types'!$B$8:$C$21,2,1)</f>
        <v>User Login Start</v>
      </c>
      <c r="H903" s="15">
        <f t="shared" si="65"/>
        <v>44719</v>
      </c>
      <c r="I903" s="16">
        <f t="shared" si="66"/>
        <v>44719.31925925926</v>
      </c>
      <c r="J903">
        <f t="shared" si="67"/>
        <v>112</v>
      </c>
      <c r="K903" t="str">
        <f t="shared" si="68"/>
        <v>F110-ws</v>
      </c>
      <c r="L903" s="15">
        <f t="shared" si="69"/>
        <v>44719</v>
      </c>
    </row>
    <row r="904" spans="1:12" x14ac:dyDescent="0.35">
      <c r="A904" s="35" t="s">
        <v>189</v>
      </c>
      <c r="B904" s="35" t="s">
        <v>212</v>
      </c>
      <c r="C904" s="36">
        <v>44719</v>
      </c>
      <c r="D904" s="38">
        <v>44719.31925925926</v>
      </c>
      <c r="E904" s="35">
        <v>112</v>
      </c>
      <c r="F904" s="35" t="s">
        <v>213</v>
      </c>
      <c r="G904" t="str">
        <f>VLOOKUP(E904,'Record Types'!$B$8:$C$21,2,1)</f>
        <v>Device Connect Network</v>
      </c>
      <c r="H904" s="15">
        <f t="shared" si="65"/>
        <v>44719</v>
      </c>
      <c r="I904" s="16">
        <f t="shared" si="66"/>
        <v>44719.319155092591</v>
      </c>
      <c r="J904">
        <f t="shared" si="67"/>
        <v>106</v>
      </c>
      <c r="K904" t="str">
        <f t="shared" si="68"/>
        <v>F110-ws</v>
      </c>
      <c r="L904" s="15">
        <f t="shared" si="69"/>
        <v>44719</v>
      </c>
    </row>
    <row r="905" spans="1:12" x14ac:dyDescent="0.35">
      <c r="A905" s="35" t="s">
        <v>189</v>
      </c>
      <c r="B905" s="35" t="s">
        <v>212</v>
      </c>
      <c r="C905" s="36">
        <v>44719</v>
      </c>
      <c r="D905" s="38">
        <v>44719.319155092591</v>
      </c>
      <c r="E905" s="35">
        <v>106</v>
      </c>
      <c r="F905" s="35" t="s">
        <v>213</v>
      </c>
      <c r="G905" t="str">
        <f>VLOOKUP(E905,'Record Types'!$B$8:$C$21,2,1)</f>
        <v>Device Start is Good</v>
      </c>
      <c r="H905" s="15">
        <f t="shared" si="65"/>
        <v>44719</v>
      </c>
      <c r="I905" s="16">
        <f t="shared" si="66"/>
        <v>44719.318437499998</v>
      </c>
      <c r="J905">
        <f t="shared" si="67"/>
        <v>102</v>
      </c>
      <c r="K905" t="str">
        <f t="shared" si="68"/>
        <v>F110-ws</v>
      </c>
      <c r="L905" s="15">
        <f t="shared" si="69"/>
        <v>44719</v>
      </c>
    </row>
    <row r="906" spans="1:12" x14ac:dyDescent="0.35">
      <c r="A906" s="35" t="s">
        <v>189</v>
      </c>
      <c r="B906" s="35" t="s">
        <v>212</v>
      </c>
      <c r="C906" s="36">
        <v>44719</v>
      </c>
      <c r="D906" s="38">
        <v>44719.318437499998</v>
      </c>
      <c r="E906" s="35">
        <v>102</v>
      </c>
      <c r="F906" s="35" t="s">
        <v>213</v>
      </c>
      <c r="G906" t="str">
        <f>VLOOKUP(E906,'Record Types'!$B$8:$C$21,2,1)</f>
        <v>Device Start</v>
      </c>
      <c r="H906" s="15" t="e">
        <f t="shared" si="65"/>
        <v>#N/A</v>
      </c>
      <c r="I906" s="16" t="e">
        <f t="shared" si="66"/>
        <v>#N/A</v>
      </c>
      <c r="J906" t="e">
        <f t="shared" si="67"/>
        <v>#N/A</v>
      </c>
      <c r="K906" t="e">
        <f t="shared" si="68"/>
        <v>#N/A</v>
      </c>
      <c r="L906" s="15">
        <f t="shared" si="69"/>
        <v>44719</v>
      </c>
    </row>
    <row r="907" spans="1:12" x14ac:dyDescent="0.35">
      <c r="A907" s="35" t="s">
        <v>176</v>
      </c>
      <c r="B907" s="35" t="s">
        <v>221</v>
      </c>
      <c r="C907" s="36">
        <v>44719</v>
      </c>
      <c r="D907" s="38">
        <v>44719.316284722219</v>
      </c>
      <c r="E907" s="35">
        <v>112</v>
      </c>
      <c r="F907" s="35" t="s">
        <v>300</v>
      </c>
      <c r="G907" t="str">
        <f>VLOOKUP(E907,'Record Types'!$B$8:$C$21,2,1)</f>
        <v>Device Connect Network</v>
      </c>
      <c r="H907" s="15" t="e">
        <f t="shared" si="65"/>
        <v>#N/A</v>
      </c>
      <c r="I907" s="16" t="e">
        <f t="shared" si="66"/>
        <v>#N/A</v>
      </c>
      <c r="J907" t="e">
        <f t="shared" si="67"/>
        <v>#N/A</v>
      </c>
      <c r="K907" t="e">
        <f t="shared" si="68"/>
        <v>#N/A</v>
      </c>
      <c r="L907" s="15" t="e">
        <f t="shared" si="69"/>
        <v>#N/A</v>
      </c>
    </row>
    <row r="908" spans="1:12" x14ac:dyDescent="0.35">
      <c r="A908" s="35" t="s">
        <v>189</v>
      </c>
      <c r="B908" s="35" t="s">
        <v>217</v>
      </c>
      <c r="C908" s="36">
        <v>44719</v>
      </c>
      <c r="D908" s="38">
        <v>44719.314166666663</v>
      </c>
      <c r="E908" s="35">
        <v>123</v>
      </c>
      <c r="F908" s="35" t="s">
        <v>222</v>
      </c>
      <c r="G908" t="str">
        <f>VLOOKUP(E908,'Record Types'!$B$8:$C$21,2,1)</f>
        <v>User Login Start is Good</v>
      </c>
      <c r="H908" s="15">
        <f t="shared" ref="H908:H971" si="70">VLOOKUP(B908,B909:C920,2,FALSE)</f>
        <v>44719</v>
      </c>
      <c r="I908" s="16">
        <f t="shared" ref="I908:I971" si="71">VLOOKUP(B908,B909:D920,3,FALSE)</f>
        <v>44719.314097222225</v>
      </c>
      <c r="J908">
        <f t="shared" ref="J908:J971" si="72">VLOOKUP(B908,B909:E917,4,FALSE)</f>
        <v>113</v>
      </c>
      <c r="K908" t="str">
        <f t="shared" ref="K908:K971" si="73">VLOOKUP(B908,B909:F920,5,FALSE)</f>
        <v>CanOnTor/zEmpR,S194-ws</v>
      </c>
      <c r="L908" s="15">
        <f t="shared" ref="L908:L971" si="74">VLOOKUP(B908,B909:C918,2,TRUE)</f>
        <v>44719</v>
      </c>
    </row>
    <row r="909" spans="1:12" x14ac:dyDescent="0.35">
      <c r="A909" s="35" t="s">
        <v>189</v>
      </c>
      <c r="B909" s="35" t="s">
        <v>217</v>
      </c>
      <c r="C909" s="36">
        <v>44719</v>
      </c>
      <c r="D909" s="38">
        <v>44719.314097222225</v>
      </c>
      <c r="E909" s="35">
        <v>113</v>
      </c>
      <c r="F909" s="35" t="s">
        <v>223</v>
      </c>
      <c r="G909" t="str">
        <f>VLOOKUP(E909,'Record Types'!$B$8:$C$21,2,1)</f>
        <v>User Login Start</v>
      </c>
      <c r="H909" s="15">
        <f t="shared" si="70"/>
        <v>44719</v>
      </c>
      <c r="I909" s="16">
        <f t="shared" si="71"/>
        <v>44719.313587962963</v>
      </c>
      <c r="J909">
        <f t="shared" si="72"/>
        <v>112</v>
      </c>
      <c r="K909" t="str">
        <f t="shared" si="73"/>
        <v>S194-ws</v>
      </c>
      <c r="L909" s="15">
        <f t="shared" si="74"/>
        <v>44719</v>
      </c>
    </row>
    <row r="910" spans="1:12" x14ac:dyDescent="0.35">
      <c r="A910" s="35" t="s">
        <v>189</v>
      </c>
      <c r="B910" s="35" t="s">
        <v>217</v>
      </c>
      <c r="C910" s="36">
        <v>44719</v>
      </c>
      <c r="D910" s="38">
        <v>44719.313587962963</v>
      </c>
      <c r="E910" s="35">
        <v>112</v>
      </c>
      <c r="F910" s="35" t="s">
        <v>218</v>
      </c>
      <c r="G910" t="str">
        <f>VLOOKUP(E910,'Record Types'!$B$8:$C$21,2,1)</f>
        <v>Device Connect Network</v>
      </c>
      <c r="H910" s="15">
        <f t="shared" si="70"/>
        <v>44719</v>
      </c>
      <c r="I910" s="16">
        <f t="shared" si="71"/>
        <v>44719.313483796293</v>
      </c>
      <c r="J910">
        <f t="shared" si="72"/>
        <v>106</v>
      </c>
      <c r="K910" t="str">
        <f t="shared" si="73"/>
        <v>S194-ws</v>
      </c>
      <c r="L910" s="15">
        <f t="shared" si="74"/>
        <v>44719</v>
      </c>
    </row>
    <row r="911" spans="1:12" x14ac:dyDescent="0.35">
      <c r="A911" s="35" t="s">
        <v>189</v>
      </c>
      <c r="B911" s="35" t="s">
        <v>217</v>
      </c>
      <c r="C911" s="36">
        <v>44719</v>
      </c>
      <c r="D911" s="38">
        <v>44719.313483796293</v>
      </c>
      <c r="E911" s="35">
        <v>106</v>
      </c>
      <c r="F911" s="35" t="s">
        <v>218</v>
      </c>
      <c r="G911" t="str">
        <f>VLOOKUP(E911,'Record Types'!$B$8:$C$21,2,1)</f>
        <v>Device Start is Good</v>
      </c>
      <c r="H911" s="15">
        <f t="shared" si="70"/>
        <v>44719</v>
      </c>
      <c r="I911" s="16">
        <f t="shared" si="71"/>
        <v>44719.312777777777</v>
      </c>
      <c r="J911">
        <f t="shared" si="72"/>
        <v>102</v>
      </c>
      <c r="K911" t="str">
        <f t="shared" si="73"/>
        <v>S194-ws</v>
      </c>
      <c r="L911" s="15">
        <f t="shared" si="74"/>
        <v>44719</v>
      </c>
    </row>
    <row r="912" spans="1:12" x14ac:dyDescent="0.35">
      <c r="A912" s="35" t="s">
        <v>189</v>
      </c>
      <c r="B912" s="35" t="s">
        <v>217</v>
      </c>
      <c r="C912" s="36">
        <v>44719</v>
      </c>
      <c r="D912" s="38">
        <v>44719.312777777777</v>
      </c>
      <c r="E912" s="35">
        <v>102</v>
      </c>
      <c r="F912" s="35" t="s">
        <v>218</v>
      </c>
      <c r="G912" t="str">
        <f>VLOOKUP(E912,'Record Types'!$B$8:$C$21,2,1)</f>
        <v>Device Start</v>
      </c>
      <c r="H912" s="15" t="e">
        <f t="shared" si="70"/>
        <v>#N/A</v>
      </c>
      <c r="I912" s="16" t="e">
        <f t="shared" si="71"/>
        <v>#N/A</v>
      </c>
      <c r="J912" t="e">
        <f t="shared" si="72"/>
        <v>#N/A</v>
      </c>
      <c r="K912" t="e">
        <f t="shared" si="73"/>
        <v>#N/A</v>
      </c>
      <c r="L912" s="15" t="e">
        <f t="shared" si="74"/>
        <v>#N/A</v>
      </c>
    </row>
    <row r="913" spans="1:12" x14ac:dyDescent="0.35">
      <c r="A913" s="35" t="s">
        <v>176</v>
      </c>
      <c r="B913" s="35" t="s">
        <v>253</v>
      </c>
      <c r="C913" s="36">
        <v>44719</v>
      </c>
      <c r="D913" s="38">
        <v>44719.312245370369</v>
      </c>
      <c r="E913" s="35">
        <v>123</v>
      </c>
      <c r="F913" s="35" t="s">
        <v>257</v>
      </c>
      <c r="G913" t="str">
        <f>VLOOKUP(E913,'Record Types'!$B$8:$C$21,2,1)</f>
        <v>User Login Start is Good</v>
      </c>
      <c r="H913" s="15">
        <f t="shared" si="70"/>
        <v>44719</v>
      </c>
      <c r="I913" s="16">
        <f t="shared" si="71"/>
        <v>44719.312118055554</v>
      </c>
      <c r="J913">
        <f t="shared" si="72"/>
        <v>113</v>
      </c>
      <c r="K913" t="str">
        <f t="shared" si="73"/>
        <v>CanOnWat/oEmpO,J167-ws</v>
      </c>
      <c r="L913" s="15">
        <f t="shared" si="74"/>
        <v>44719</v>
      </c>
    </row>
    <row r="914" spans="1:12" x14ac:dyDescent="0.35">
      <c r="A914" s="35" t="s">
        <v>176</v>
      </c>
      <c r="B914" s="35" t="s">
        <v>253</v>
      </c>
      <c r="C914" s="36">
        <v>44719</v>
      </c>
      <c r="D914" s="38">
        <v>44719.312118055554</v>
      </c>
      <c r="E914" s="35">
        <v>113</v>
      </c>
      <c r="F914" s="35" t="s">
        <v>259</v>
      </c>
      <c r="G914" t="str">
        <f>VLOOKUP(E914,'Record Types'!$B$8:$C$21,2,1)</f>
        <v>User Login Start</v>
      </c>
      <c r="H914" s="15">
        <f t="shared" si="70"/>
        <v>44719</v>
      </c>
      <c r="I914" s="16">
        <f t="shared" si="71"/>
        <v>44719.311527777776</v>
      </c>
      <c r="J914">
        <f t="shared" si="72"/>
        <v>112</v>
      </c>
      <c r="K914" t="str">
        <f t="shared" si="73"/>
        <v>J167-ws</v>
      </c>
      <c r="L914" s="15">
        <f t="shared" si="74"/>
        <v>44719</v>
      </c>
    </row>
    <row r="915" spans="1:12" x14ac:dyDescent="0.35">
      <c r="A915" s="35" t="s">
        <v>176</v>
      </c>
      <c r="B915" s="35" t="s">
        <v>253</v>
      </c>
      <c r="C915" s="36">
        <v>44719</v>
      </c>
      <c r="D915" s="38">
        <v>44719.311527777776</v>
      </c>
      <c r="E915" s="35">
        <v>112</v>
      </c>
      <c r="F915" s="35" t="s">
        <v>254</v>
      </c>
      <c r="G915" t="str">
        <f>VLOOKUP(E915,'Record Types'!$B$8:$C$21,2,1)</f>
        <v>Device Connect Network</v>
      </c>
      <c r="H915" s="15">
        <f t="shared" si="70"/>
        <v>44719</v>
      </c>
      <c r="I915" s="16">
        <f t="shared" si="71"/>
        <v>44719.311423611114</v>
      </c>
      <c r="J915">
        <f t="shared" si="72"/>
        <v>106</v>
      </c>
      <c r="K915" t="str">
        <f t="shared" si="73"/>
        <v>J167-ws</v>
      </c>
      <c r="L915" s="15">
        <f t="shared" si="74"/>
        <v>44719</v>
      </c>
    </row>
    <row r="916" spans="1:12" x14ac:dyDescent="0.35">
      <c r="A916" s="35" t="s">
        <v>176</v>
      </c>
      <c r="B916" s="35" t="s">
        <v>253</v>
      </c>
      <c r="C916" s="36">
        <v>44719</v>
      </c>
      <c r="D916" s="38">
        <v>44719.311423611114</v>
      </c>
      <c r="E916" s="35">
        <v>106</v>
      </c>
      <c r="F916" s="35" t="s">
        <v>254</v>
      </c>
      <c r="G916" t="str">
        <f>VLOOKUP(E916,'Record Types'!$B$8:$C$21,2,1)</f>
        <v>Device Start is Good</v>
      </c>
      <c r="H916" s="15">
        <f t="shared" si="70"/>
        <v>44719</v>
      </c>
      <c r="I916" s="16">
        <f t="shared" si="71"/>
        <v>44719.310497685183</v>
      </c>
      <c r="J916">
        <f t="shared" si="72"/>
        <v>102</v>
      </c>
      <c r="K916" t="str">
        <f t="shared" si="73"/>
        <v>J167-ws</v>
      </c>
      <c r="L916" s="15">
        <f t="shared" si="74"/>
        <v>44719</v>
      </c>
    </row>
    <row r="917" spans="1:12" x14ac:dyDescent="0.35">
      <c r="A917" s="35" t="s">
        <v>176</v>
      </c>
      <c r="B917" s="35" t="s">
        <v>253</v>
      </c>
      <c r="C917" s="36">
        <v>44719</v>
      </c>
      <c r="D917" s="38">
        <v>44719.310497685183</v>
      </c>
      <c r="E917" s="35">
        <v>102</v>
      </c>
      <c r="F917" s="35" t="s">
        <v>254</v>
      </c>
      <c r="G917" t="str">
        <f>VLOOKUP(E917,'Record Types'!$B$8:$C$21,2,1)</f>
        <v>Device Start</v>
      </c>
      <c r="H917" s="15" t="e">
        <f t="shared" si="70"/>
        <v>#N/A</v>
      </c>
      <c r="I917" s="16" t="e">
        <f t="shared" si="71"/>
        <v>#N/A</v>
      </c>
      <c r="J917" t="e">
        <f t="shared" si="72"/>
        <v>#N/A</v>
      </c>
      <c r="K917" t="e">
        <f t="shared" si="73"/>
        <v>#N/A</v>
      </c>
      <c r="L917" s="15">
        <f t="shared" si="74"/>
        <v>44719</v>
      </c>
    </row>
    <row r="918" spans="1:12" x14ac:dyDescent="0.35">
      <c r="A918" s="35" t="s">
        <v>176</v>
      </c>
      <c r="B918" s="35" t="s">
        <v>177</v>
      </c>
      <c r="C918" s="36">
        <v>44719</v>
      </c>
      <c r="D918" s="38">
        <v>44719.306817129633</v>
      </c>
      <c r="E918" s="35">
        <v>123</v>
      </c>
      <c r="F918" s="35" t="s">
        <v>179</v>
      </c>
      <c r="G918" t="str">
        <f>VLOOKUP(E918,'Record Types'!$B$8:$C$21,2,1)</f>
        <v>User Login Start is Good</v>
      </c>
      <c r="H918" s="15">
        <f t="shared" si="70"/>
        <v>44719</v>
      </c>
      <c r="I918" s="16">
        <f t="shared" si="71"/>
        <v>44719.30678240741</v>
      </c>
      <c r="J918">
        <f t="shared" si="72"/>
        <v>113</v>
      </c>
      <c r="K918" t="str">
        <f t="shared" si="73"/>
        <v>CanOnWat/hEmpP,J165-ws</v>
      </c>
      <c r="L918" s="15">
        <f t="shared" si="74"/>
        <v>44719</v>
      </c>
    </row>
    <row r="919" spans="1:12" x14ac:dyDescent="0.35">
      <c r="A919" s="35" t="s">
        <v>176</v>
      </c>
      <c r="B919" s="35" t="s">
        <v>177</v>
      </c>
      <c r="C919" s="36">
        <v>44719</v>
      </c>
      <c r="D919" s="38">
        <v>44719.30678240741</v>
      </c>
      <c r="E919" s="35">
        <v>113</v>
      </c>
      <c r="F919" s="35" t="s">
        <v>180</v>
      </c>
      <c r="G919" t="str">
        <f>VLOOKUP(E919,'Record Types'!$B$8:$C$21,2,1)</f>
        <v>User Login Start</v>
      </c>
      <c r="H919" s="15">
        <f t="shared" si="70"/>
        <v>44719</v>
      </c>
      <c r="I919" s="16">
        <f t="shared" si="71"/>
        <v>44719.305960648147</v>
      </c>
      <c r="J919">
        <f t="shared" si="72"/>
        <v>112</v>
      </c>
      <c r="K919" t="str">
        <f t="shared" si="73"/>
        <v>J165-ws</v>
      </c>
      <c r="L919" s="15">
        <f t="shared" si="74"/>
        <v>44719</v>
      </c>
    </row>
    <row r="920" spans="1:12" x14ac:dyDescent="0.35">
      <c r="A920" s="35" t="s">
        <v>176</v>
      </c>
      <c r="B920" s="35" t="s">
        <v>177</v>
      </c>
      <c r="C920" s="36">
        <v>44719</v>
      </c>
      <c r="D920" s="38">
        <v>44719.305960648147</v>
      </c>
      <c r="E920" s="35">
        <v>112</v>
      </c>
      <c r="F920" s="35" t="s">
        <v>178</v>
      </c>
      <c r="G920" t="str">
        <f>VLOOKUP(E920,'Record Types'!$B$8:$C$21,2,1)</f>
        <v>Device Connect Network</v>
      </c>
      <c r="H920" s="15">
        <f t="shared" si="70"/>
        <v>44719</v>
      </c>
      <c r="I920" s="16">
        <f t="shared" si="71"/>
        <v>44719.305856481478</v>
      </c>
      <c r="J920">
        <f t="shared" si="72"/>
        <v>106</v>
      </c>
      <c r="K920" t="str">
        <f t="shared" si="73"/>
        <v>J165-ws</v>
      </c>
      <c r="L920" s="15">
        <f t="shared" si="74"/>
        <v>44719</v>
      </c>
    </row>
    <row r="921" spans="1:12" x14ac:dyDescent="0.35">
      <c r="A921" s="35" t="s">
        <v>176</v>
      </c>
      <c r="B921" s="35" t="s">
        <v>177</v>
      </c>
      <c r="C921" s="36">
        <v>44719</v>
      </c>
      <c r="D921" s="38">
        <v>44719.305856481478</v>
      </c>
      <c r="E921" s="35">
        <v>106</v>
      </c>
      <c r="F921" s="35" t="s">
        <v>178</v>
      </c>
      <c r="G921" t="str">
        <f>VLOOKUP(E921,'Record Types'!$B$8:$C$21,2,1)</f>
        <v>Device Start is Good</v>
      </c>
      <c r="H921" s="15">
        <f t="shared" si="70"/>
        <v>44719</v>
      </c>
      <c r="I921" s="16">
        <f t="shared" si="71"/>
        <v>44719.305162037039</v>
      </c>
      <c r="J921">
        <f t="shared" si="72"/>
        <v>102</v>
      </c>
      <c r="K921" t="str">
        <f t="shared" si="73"/>
        <v>J165-ws</v>
      </c>
      <c r="L921" s="15">
        <f t="shared" si="74"/>
        <v>44719</v>
      </c>
    </row>
    <row r="922" spans="1:12" x14ac:dyDescent="0.35">
      <c r="A922" s="35" t="s">
        <v>176</v>
      </c>
      <c r="B922" s="35" t="s">
        <v>177</v>
      </c>
      <c r="C922" s="36">
        <v>44719</v>
      </c>
      <c r="D922" s="38">
        <v>44719.305162037039</v>
      </c>
      <c r="E922" s="35">
        <v>102</v>
      </c>
      <c r="F922" s="35" t="s">
        <v>178</v>
      </c>
      <c r="G922" t="str">
        <f>VLOOKUP(E922,'Record Types'!$B$8:$C$21,2,1)</f>
        <v>Device Start</v>
      </c>
      <c r="H922" s="15" t="e">
        <f t="shared" si="70"/>
        <v>#N/A</v>
      </c>
      <c r="I922" s="16" t="e">
        <f t="shared" si="71"/>
        <v>#N/A</v>
      </c>
      <c r="J922" t="e">
        <f t="shared" si="72"/>
        <v>#N/A</v>
      </c>
      <c r="K922" t="e">
        <f t="shared" si="73"/>
        <v>#N/A</v>
      </c>
      <c r="L922" s="15" t="e">
        <f t="shared" si="74"/>
        <v>#N/A</v>
      </c>
    </row>
    <row r="923" spans="1:12" x14ac:dyDescent="0.35">
      <c r="A923" s="35" t="s">
        <v>176</v>
      </c>
      <c r="B923" s="35" t="s">
        <v>260</v>
      </c>
      <c r="C923" s="36">
        <v>44719</v>
      </c>
      <c r="D923" s="38">
        <v>44719.304571759261</v>
      </c>
      <c r="E923" s="35">
        <v>123</v>
      </c>
      <c r="F923" s="35" t="s">
        <v>261</v>
      </c>
      <c r="G923" t="str">
        <f>VLOOKUP(E923,'Record Types'!$B$8:$C$21,2,1)</f>
        <v>User Login Start is Good</v>
      </c>
      <c r="H923" s="15">
        <f t="shared" si="70"/>
        <v>44719</v>
      </c>
      <c r="I923" s="16">
        <f t="shared" si="71"/>
        <v>44719.304432870369</v>
      </c>
      <c r="J923">
        <f t="shared" si="72"/>
        <v>113</v>
      </c>
      <c r="K923" t="str">
        <f t="shared" si="73"/>
        <v>CanOnWat/oEmpJ</v>
      </c>
      <c r="L923" s="15">
        <f t="shared" si="74"/>
        <v>44719</v>
      </c>
    </row>
    <row r="924" spans="1:12" x14ac:dyDescent="0.35">
      <c r="A924" s="35" t="s">
        <v>176</v>
      </c>
      <c r="B924" s="35" t="s">
        <v>260</v>
      </c>
      <c r="C924" s="36">
        <v>44719</v>
      </c>
      <c r="D924" s="38">
        <v>44719.304432870369</v>
      </c>
      <c r="E924" s="35">
        <v>113</v>
      </c>
      <c r="F924" s="35" t="s">
        <v>261</v>
      </c>
      <c r="G924" t="str">
        <f>VLOOKUP(E924,'Record Types'!$B$8:$C$21,2,1)</f>
        <v>User Login Start</v>
      </c>
      <c r="H924" s="15" t="e">
        <f t="shared" si="70"/>
        <v>#N/A</v>
      </c>
      <c r="I924" s="16" t="e">
        <f t="shared" si="71"/>
        <v>#N/A</v>
      </c>
      <c r="J924" t="e">
        <f t="shared" si="72"/>
        <v>#N/A</v>
      </c>
      <c r="K924" t="e">
        <f t="shared" si="73"/>
        <v>#N/A</v>
      </c>
      <c r="L924" s="15">
        <f t="shared" si="74"/>
        <v>44719</v>
      </c>
    </row>
    <row r="925" spans="1:12" x14ac:dyDescent="0.35">
      <c r="A925" s="35" t="s">
        <v>176</v>
      </c>
      <c r="B925" s="35" t="s">
        <v>240</v>
      </c>
      <c r="C925" s="36">
        <v>44719</v>
      </c>
      <c r="D925" s="38">
        <v>44719.304016203707</v>
      </c>
      <c r="E925" s="35">
        <v>123</v>
      </c>
      <c r="F925" s="35" t="s">
        <v>242</v>
      </c>
      <c r="G925" t="str">
        <f>VLOOKUP(E925,'Record Types'!$B$8:$C$21,2,1)</f>
        <v>User Login Start is Good</v>
      </c>
      <c r="H925" s="15">
        <f t="shared" si="70"/>
        <v>44719</v>
      </c>
      <c r="I925" s="16">
        <f t="shared" si="71"/>
        <v>44719.303969907407</v>
      </c>
      <c r="J925">
        <f t="shared" si="72"/>
        <v>113</v>
      </c>
      <c r="K925" t="str">
        <f t="shared" si="73"/>
        <v>CanOnWat/xEmpN,V175-ws</v>
      </c>
      <c r="L925" s="15">
        <f t="shared" si="74"/>
        <v>44719</v>
      </c>
    </row>
    <row r="926" spans="1:12" x14ac:dyDescent="0.35">
      <c r="A926" s="35" t="s">
        <v>176</v>
      </c>
      <c r="B926" s="35" t="s">
        <v>240</v>
      </c>
      <c r="C926" s="36">
        <v>44719</v>
      </c>
      <c r="D926" s="38">
        <v>44719.303969907407</v>
      </c>
      <c r="E926" s="35">
        <v>113</v>
      </c>
      <c r="F926" s="35" t="s">
        <v>243</v>
      </c>
      <c r="G926" t="str">
        <f>VLOOKUP(E926,'Record Types'!$B$8:$C$21,2,1)</f>
        <v>User Login Start</v>
      </c>
      <c r="H926" s="15">
        <f t="shared" si="70"/>
        <v>44719</v>
      </c>
      <c r="I926" s="16">
        <f t="shared" si="71"/>
        <v>44719.303402777776</v>
      </c>
      <c r="J926">
        <f t="shared" si="72"/>
        <v>112</v>
      </c>
      <c r="K926" t="str">
        <f t="shared" si="73"/>
        <v>V175-ws</v>
      </c>
      <c r="L926" s="15">
        <f t="shared" si="74"/>
        <v>44719</v>
      </c>
    </row>
    <row r="927" spans="1:12" x14ac:dyDescent="0.35">
      <c r="A927" s="35" t="s">
        <v>176</v>
      </c>
      <c r="B927" s="35" t="s">
        <v>240</v>
      </c>
      <c r="C927" s="36">
        <v>44719</v>
      </c>
      <c r="D927" s="38">
        <v>44719.303402777776</v>
      </c>
      <c r="E927" s="35">
        <v>112</v>
      </c>
      <c r="F927" s="35" t="s">
        <v>241</v>
      </c>
      <c r="G927" t="str">
        <f>VLOOKUP(E927,'Record Types'!$B$8:$C$21,2,1)</f>
        <v>Device Connect Network</v>
      </c>
      <c r="H927" s="15">
        <f t="shared" si="70"/>
        <v>44719</v>
      </c>
      <c r="I927" s="16">
        <f t="shared" si="71"/>
        <v>44719.303298611114</v>
      </c>
      <c r="J927">
        <f t="shared" si="72"/>
        <v>106</v>
      </c>
      <c r="K927" t="str">
        <f t="shared" si="73"/>
        <v>V175-ws</v>
      </c>
      <c r="L927" s="15">
        <f t="shared" si="74"/>
        <v>44719</v>
      </c>
    </row>
    <row r="928" spans="1:12" x14ac:dyDescent="0.35">
      <c r="A928" s="35" t="s">
        <v>176</v>
      </c>
      <c r="B928" s="35" t="s">
        <v>240</v>
      </c>
      <c r="C928" s="36">
        <v>44719</v>
      </c>
      <c r="D928" s="38">
        <v>44719.303298611114</v>
      </c>
      <c r="E928" s="35">
        <v>106</v>
      </c>
      <c r="F928" s="35" t="s">
        <v>241</v>
      </c>
      <c r="G928" t="str">
        <f>VLOOKUP(E928,'Record Types'!$B$8:$C$21,2,1)</f>
        <v>Device Start is Good</v>
      </c>
      <c r="H928" s="15">
        <f t="shared" si="70"/>
        <v>44719</v>
      </c>
      <c r="I928" s="16">
        <f t="shared" si="71"/>
        <v>44719.30265046296</v>
      </c>
      <c r="J928">
        <f t="shared" si="72"/>
        <v>102</v>
      </c>
      <c r="K928" t="str">
        <f t="shared" si="73"/>
        <v>V175-ws</v>
      </c>
      <c r="L928" s="15">
        <f t="shared" si="74"/>
        <v>44719</v>
      </c>
    </row>
    <row r="929" spans="1:12" x14ac:dyDescent="0.35">
      <c r="A929" s="35" t="s">
        <v>176</v>
      </c>
      <c r="B929" s="35" t="s">
        <v>240</v>
      </c>
      <c r="C929" s="36">
        <v>44719</v>
      </c>
      <c r="D929" s="38">
        <v>44719.30265046296</v>
      </c>
      <c r="E929" s="35">
        <v>102</v>
      </c>
      <c r="F929" s="35" t="s">
        <v>241</v>
      </c>
      <c r="G929" t="str">
        <f>VLOOKUP(E929,'Record Types'!$B$8:$C$21,2,1)</f>
        <v>Device Start</v>
      </c>
      <c r="H929" s="15" t="e">
        <f t="shared" si="70"/>
        <v>#N/A</v>
      </c>
      <c r="I929" s="16" t="e">
        <f t="shared" si="71"/>
        <v>#N/A</v>
      </c>
      <c r="J929" t="e">
        <f t="shared" si="72"/>
        <v>#N/A</v>
      </c>
      <c r="K929" t="e">
        <f t="shared" si="73"/>
        <v>#N/A</v>
      </c>
      <c r="L929" s="15" t="e">
        <f t="shared" si="74"/>
        <v>#N/A</v>
      </c>
    </row>
    <row r="930" spans="1:12" x14ac:dyDescent="0.35">
      <c r="A930" s="35" t="s">
        <v>189</v>
      </c>
      <c r="B930" s="35" t="s">
        <v>262</v>
      </c>
      <c r="C930" s="36">
        <v>44719</v>
      </c>
      <c r="D930" s="38">
        <v>44719.302476851852</v>
      </c>
      <c r="E930" s="35">
        <v>123</v>
      </c>
      <c r="F930" s="35" t="s">
        <v>266</v>
      </c>
      <c r="G930" t="str">
        <f>VLOOKUP(E930,'Record Types'!$B$8:$C$21,2,1)</f>
        <v>User Login Start is Good</v>
      </c>
      <c r="H930" s="15">
        <f t="shared" si="70"/>
        <v>44719</v>
      </c>
      <c r="I930" s="16">
        <f t="shared" si="71"/>
        <v>44719.302430555559</v>
      </c>
      <c r="J930">
        <f t="shared" si="72"/>
        <v>113</v>
      </c>
      <c r="K930" t="str">
        <f t="shared" si="73"/>
        <v>CanOnTor/xEmpE,L227-ws</v>
      </c>
      <c r="L930" s="15">
        <f t="shared" si="74"/>
        <v>44719</v>
      </c>
    </row>
    <row r="931" spans="1:12" x14ac:dyDescent="0.35">
      <c r="A931" s="35" t="s">
        <v>189</v>
      </c>
      <c r="B931" s="35" t="s">
        <v>262</v>
      </c>
      <c r="C931" s="36">
        <v>44719</v>
      </c>
      <c r="D931" s="38">
        <v>44719.302430555559</v>
      </c>
      <c r="E931" s="35">
        <v>113</v>
      </c>
      <c r="F931" s="35" t="s">
        <v>268</v>
      </c>
      <c r="G931" t="str">
        <f>VLOOKUP(E931,'Record Types'!$B$8:$C$21,2,1)</f>
        <v>User Login Start</v>
      </c>
      <c r="H931" s="15">
        <f t="shared" si="70"/>
        <v>44719</v>
      </c>
      <c r="I931" s="16">
        <f t="shared" si="71"/>
        <v>44719.30201388889</v>
      </c>
      <c r="J931">
        <f t="shared" si="72"/>
        <v>112</v>
      </c>
      <c r="K931" t="str">
        <f t="shared" si="73"/>
        <v>L227-ws</v>
      </c>
      <c r="L931" s="15">
        <f t="shared" si="74"/>
        <v>44719</v>
      </c>
    </row>
    <row r="932" spans="1:12" x14ac:dyDescent="0.35">
      <c r="A932" s="35" t="s">
        <v>189</v>
      </c>
      <c r="B932" s="35" t="s">
        <v>262</v>
      </c>
      <c r="C932" s="36">
        <v>44719</v>
      </c>
      <c r="D932" s="38">
        <v>44719.30201388889</v>
      </c>
      <c r="E932" s="35">
        <v>112</v>
      </c>
      <c r="F932" s="35" t="s">
        <v>263</v>
      </c>
      <c r="G932" t="str">
        <f>VLOOKUP(E932,'Record Types'!$B$8:$C$21,2,1)</f>
        <v>Device Connect Network</v>
      </c>
      <c r="H932" s="15">
        <f t="shared" si="70"/>
        <v>44719</v>
      </c>
      <c r="I932" s="16">
        <f t="shared" si="71"/>
        <v>44719.30190972222</v>
      </c>
      <c r="J932">
        <f t="shared" si="72"/>
        <v>106</v>
      </c>
      <c r="K932" t="str">
        <f t="shared" si="73"/>
        <v>L227-ws</v>
      </c>
      <c r="L932" s="15">
        <f t="shared" si="74"/>
        <v>44719</v>
      </c>
    </row>
    <row r="933" spans="1:12" x14ac:dyDescent="0.35">
      <c r="A933" s="35" t="s">
        <v>189</v>
      </c>
      <c r="B933" s="35" t="s">
        <v>262</v>
      </c>
      <c r="C933" s="36">
        <v>44719</v>
      </c>
      <c r="D933" s="38">
        <v>44719.30190972222</v>
      </c>
      <c r="E933" s="35">
        <v>106</v>
      </c>
      <c r="F933" s="35" t="s">
        <v>263</v>
      </c>
      <c r="G933" t="str">
        <f>VLOOKUP(E933,'Record Types'!$B$8:$C$21,2,1)</f>
        <v>Device Start is Good</v>
      </c>
      <c r="H933" s="15">
        <f t="shared" si="70"/>
        <v>44719</v>
      </c>
      <c r="I933" s="16">
        <f t="shared" si="71"/>
        <v>44719.301400462966</v>
      </c>
      <c r="J933">
        <f t="shared" si="72"/>
        <v>102</v>
      </c>
      <c r="K933" t="str">
        <f t="shared" si="73"/>
        <v>L227-ws</v>
      </c>
      <c r="L933" s="15">
        <f t="shared" si="74"/>
        <v>44719</v>
      </c>
    </row>
    <row r="934" spans="1:12" x14ac:dyDescent="0.35">
      <c r="A934" s="35" t="s">
        <v>189</v>
      </c>
      <c r="B934" s="35" t="s">
        <v>262</v>
      </c>
      <c r="C934" s="36">
        <v>44719</v>
      </c>
      <c r="D934" s="38">
        <v>44719.301400462966</v>
      </c>
      <c r="E934" s="35">
        <v>102</v>
      </c>
      <c r="F934" s="35" t="s">
        <v>263</v>
      </c>
      <c r="G934" t="str">
        <f>VLOOKUP(E934,'Record Types'!$B$8:$C$21,2,1)</f>
        <v>Device Start</v>
      </c>
      <c r="H934" s="15" t="e">
        <f t="shared" si="70"/>
        <v>#N/A</v>
      </c>
      <c r="I934" s="16" t="e">
        <f t="shared" si="71"/>
        <v>#N/A</v>
      </c>
      <c r="J934" t="e">
        <f t="shared" si="72"/>
        <v>#N/A</v>
      </c>
      <c r="K934" t="e">
        <f t="shared" si="73"/>
        <v>#N/A</v>
      </c>
      <c r="L934" s="15">
        <f t="shared" si="74"/>
        <v>44719</v>
      </c>
    </row>
    <row r="935" spans="1:12" x14ac:dyDescent="0.35">
      <c r="A935" s="35" t="s">
        <v>189</v>
      </c>
      <c r="B935" s="35" t="s">
        <v>267</v>
      </c>
      <c r="C935" s="36">
        <v>44719</v>
      </c>
      <c r="D935" s="38">
        <v>44719.300833333335</v>
      </c>
      <c r="E935" s="35">
        <v>123</v>
      </c>
      <c r="F935" s="35" t="s">
        <v>273</v>
      </c>
      <c r="G935" t="str">
        <f>VLOOKUP(E935,'Record Types'!$B$8:$C$21,2,1)</f>
        <v>User Login Start is Good</v>
      </c>
      <c r="H935" s="15">
        <f t="shared" si="70"/>
        <v>44719</v>
      </c>
      <c r="I935" s="16">
        <f t="shared" si="71"/>
        <v>44719.300740740742</v>
      </c>
      <c r="J935">
        <f t="shared" si="72"/>
        <v>113</v>
      </c>
      <c r="K935" t="str">
        <f t="shared" si="73"/>
        <v>CanOnTor/oEmpJ,V111-ws</v>
      </c>
      <c r="L935" s="15">
        <f t="shared" si="74"/>
        <v>44719</v>
      </c>
    </row>
    <row r="936" spans="1:12" x14ac:dyDescent="0.35">
      <c r="A936" s="35" t="s">
        <v>189</v>
      </c>
      <c r="B936" s="35" t="s">
        <v>267</v>
      </c>
      <c r="C936" s="36">
        <v>44719</v>
      </c>
      <c r="D936" s="38">
        <v>44719.300740740742</v>
      </c>
      <c r="E936" s="35">
        <v>113</v>
      </c>
      <c r="F936" s="35" t="s">
        <v>274</v>
      </c>
      <c r="G936" t="str">
        <f>VLOOKUP(E936,'Record Types'!$B$8:$C$21,2,1)</f>
        <v>User Login Start</v>
      </c>
      <c r="H936" s="15">
        <f t="shared" si="70"/>
        <v>44719</v>
      </c>
      <c r="I936" s="16">
        <f t="shared" si="71"/>
        <v>44719.300023148149</v>
      </c>
      <c r="J936">
        <f t="shared" si="72"/>
        <v>112</v>
      </c>
      <c r="K936" t="str">
        <f t="shared" si="73"/>
        <v>V111-ws</v>
      </c>
      <c r="L936" s="15">
        <f t="shared" si="74"/>
        <v>44719</v>
      </c>
    </row>
    <row r="937" spans="1:12" x14ac:dyDescent="0.35">
      <c r="A937" s="35" t="s">
        <v>189</v>
      </c>
      <c r="B937" s="35" t="s">
        <v>267</v>
      </c>
      <c r="C937" s="36">
        <v>44719</v>
      </c>
      <c r="D937" s="38">
        <v>44719.300023148149</v>
      </c>
      <c r="E937" s="35">
        <v>112</v>
      </c>
      <c r="F937" s="35" t="s">
        <v>269</v>
      </c>
      <c r="G937" t="str">
        <f>VLOOKUP(E937,'Record Types'!$B$8:$C$21,2,1)</f>
        <v>Device Connect Network</v>
      </c>
      <c r="H937" s="15">
        <f t="shared" si="70"/>
        <v>44719</v>
      </c>
      <c r="I937" s="16">
        <f t="shared" si="71"/>
        <v>44719.29991898148</v>
      </c>
      <c r="J937">
        <f t="shared" si="72"/>
        <v>106</v>
      </c>
      <c r="K937" t="str">
        <f t="shared" si="73"/>
        <v>V111-ws</v>
      </c>
      <c r="L937" s="15">
        <f t="shared" si="74"/>
        <v>44719</v>
      </c>
    </row>
    <row r="938" spans="1:12" x14ac:dyDescent="0.35">
      <c r="A938" s="35" t="s">
        <v>176</v>
      </c>
      <c r="B938" s="35" t="s">
        <v>264</v>
      </c>
      <c r="C938" s="36">
        <v>44719</v>
      </c>
      <c r="D938" s="38">
        <v>44719.299988425926</v>
      </c>
      <c r="E938" s="35">
        <v>123</v>
      </c>
      <c r="F938" s="35" t="s">
        <v>249</v>
      </c>
      <c r="G938" t="str">
        <f>VLOOKUP(E938,'Record Types'!$B$8:$C$21,2,1)</f>
        <v>User Login Start is Good</v>
      </c>
      <c r="H938" s="15">
        <f t="shared" si="70"/>
        <v>44719</v>
      </c>
      <c r="I938" s="16">
        <f t="shared" si="71"/>
        <v>44719.299872685187</v>
      </c>
      <c r="J938">
        <f t="shared" si="72"/>
        <v>113</v>
      </c>
      <c r="K938" t="str">
        <f t="shared" si="73"/>
        <v>CanOnWat/fEmpV,Y130-ws</v>
      </c>
      <c r="L938" s="15">
        <f t="shared" si="74"/>
        <v>44719</v>
      </c>
    </row>
    <row r="939" spans="1:12" x14ac:dyDescent="0.35">
      <c r="A939" s="35" t="s">
        <v>189</v>
      </c>
      <c r="B939" s="35" t="s">
        <v>267</v>
      </c>
      <c r="C939" s="36">
        <v>44719</v>
      </c>
      <c r="D939" s="38">
        <v>44719.29991898148</v>
      </c>
      <c r="E939" s="35">
        <v>106</v>
      </c>
      <c r="F939" s="35" t="s">
        <v>269</v>
      </c>
      <c r="G939" t="str">
        <f>VLOOKUP(E939,'Record Types'!$B$8:$C$21,2,1)</f>
        <v>Device Start is Good</v>
      </c>
      <c r="H939" s="15">
        <f t="shared" si="70"/>
        <v>44719</v>
      </c>
      <c r="I939" s="16">
        <f t="shared" si="71"/>
        <v>44719.299293981479</v>
      </c>
      <c r="J939">
        <f t="shared" si="72"/>
        <v>102</v>
      </c>
      <c r="K939" t="str">
        <f t="shared" si="73"/>
        <v>V111-ws</v>
      </c>
      <c r="L939" s="15">
        <f t="shared" si="74"/>
        <v>44719</v>
      </c>
    </row>
    <row r="940" spans="1:12" x14ac:dyDescent="0.35">
      <c r="A940" s="35" t="s">
        <v>176</v>
      </c>
      <c r="B940" s="35" t="s">
        <v>264</v>
      </c>
      <c r="C940" s="36">
        <v>44719</v>
      </c>
      <c r="D940" s="38">
        <v>44719.299872685187</v>
      </c>
      <c r="E940" s="35">
        <v>113</v>
      </c>
      <c r="F940" s="35" t="s">
        <v>272</v>
      </c>
      <c r="G940" t="str">
        <f>VLOOKUP(E940,'Record Types'!$B$8:$C$21,2,1)</f>
        <v>User Login Start</v>
      </c>
      <c r="H940" s="15">
        <f t="shared" si="70"/>
        <v>44719</v>
      </c>
      <c r="I940" s="16">
        <f t="shared" si="71"/>
        <v>44719.299247685187</v>
      </c>
      <c r="J940">
        <f t="shared" si="72"/>
        <v>112</v>
      </c>
      <c r="K940" t="str">
        <f t="shared" si="73"/>
        <v>Y130-ws</v>
      </c>
      <c r="L940" s="15">
        <f t="shared" si="74"/>
        <v>44719</v>
      </c>
    </row>
    <row r="941" spans="1:12" x14ac:dyDescent="0.35">
      <c r="A941" s="35" t="s">
        <v>189</v>
      </c>
      <c r="B941" s="35" t="s">
        <v>267</v>
      </c>
      <c r="C941" s="36">
        <v>44719</v>
      </c>
      <c r="D941" s="38">
        <v>44719.299293981479</v>
      </c>
      <c r="E941" s="35">
        <v>102</v>
      </c>
      <c r="F941" s="35" t="s">
        <v>269</v>
      </c>
      <c r="G941" t="str">
        <f>VLOOKUP(E941,'Record Types'!$B$8:$C$21,2,1)</f>
        <v>Device Start</v>
      </c>
      <c r="H941" s="15" t="e">
        <f t="shared" si="70"/>
        <v>#N/A</v>
      </c>
      <c r="I941" s="16" t="e">
        <f t="shared" si="71"/>
        <v>#N/A</v>
      </c>
      <c r="J941" t="e">
        <f t="shared" si="72"/>
        <v>#N/A</v>
      </c>
      <c r="K941" t="e">
        <f t="shared" si="73"/>
        <v>#N/A</v>
      </c>
      <c r="L941" s="15">
        <f t="shared" si="74"/>
        <v>44719</v>
      </c>
    </row>
    <row r="942" spans="1:12" x14ac:dyDescent="0.35">
      <c r="A942" s="35" t="s">
        <v>176</v>
      </c>
      <c r="B942" s="35" t="s">
        <v>264</v>
      </c>
      <c r="C942" s="36">
        <v>44719</v>
      </c>
      <c r="D942" s="38">
        <v>44719.299247685187</v>
      </c>
      <c r="E942" s="35">
        <v>112</v>
      </c>
      <c r="F942" s="35" t="s">
        <v>265</v>
      </c>
      <c r="G942" t="str">
        <f>VLOOKUP(E942,'Record Types'!$B$8:$C$21,2,1)</f>
        <v>Device Connect Network</v>
      </c>
      <c r="H942" s="15">
        <f t="shared" si="70"/>
        <v>44719</v>
      </c>
      <c r="I942" s="16">
        <f t="shared" si="71"/>
        <v>44719.299143518518</v>
      </c>
      <c r="J942">
        <f t="shared" si="72"/>
        <v>106</v>
      </c>
      <c r="K942" t="str">
        <f t="shared" si="73"/>
        <v>Y130-ws</v>
      </c>
      <c r="L942" s="15">
        <f t="shared" si="74"/>
        <v>44719</v>
      </c>
    </row>
    <row r="943" spans="1:12" x14ac:dyDescent="0.35">
      <c r="A943" s="35" t="s">
        <v>176</v>
      </c>
      <c r="B943" s="35" t="s">
        <v>264</v>
      </c>
      <c r="C943" s="36">
        <v>44719</v>
      </c>
      <c r="D943" s="38">
        <v>44719.299143518518</v>
      </c>
      <c r="E943" s="35">
        <v>106</v>
      </c>
      <c r="F943" s="35" t="s">
        <v>265</v>
      </c>
      <c r="G943" t="str">
        <f>VLOOKUP(E943,'Record Types'!$B$8:$C$21,2,1)</f>
        <v>Device Start is Good</v>
      </c>
      <c r="H943" s="15">
        <f t="shared" si="70"/>
        <v>44719</v>
      </c>
      <c r="I943" s="16">
        <f t="shared" si="71"/>
        <v>44719.298564814817</v>
      </c>
      <c r="J943">
        <f t="shared" si="72"/>
        <v>102</v>
      </c>
      <c r="K943" t="str">
        <f t="shared" si="73"/>
        <v>Y130-ws</v>
      </c>
      <c r="L943" s="15">
        <f t="shared" si="74"/>
        <v>44719</v>
      </c>
    </row>
    <row r="944" spans="1:12" x14ac:dyDescent="0.35">
      <c r="A944" s="35" t="s">
        <v>176</v>
      </c>
      <c r="B944" s="35" t="s">
        <v>264</v>
      </c>
      <c r="C944" s="36">
        <v>44719</v>
      </c>
      <c r="D944" s="38">
        <v>44719.298564814817</v>
      </c>
      <c r="E944" s="35">
        <v>102</v>
      </c>
      <c r="F944" s="35" t="s">
        <v>265</v>
      </c>
      <c r="G944" t="str">
        <f>VLOOKUP(E944,'Record Types'!$B$8:$C$21,2,1)</f>
        <v>Device Start</v>
      </c>
      <c r="H944" s="15" t="e">
        <f t="shared" si="70"/>
        <v>#N/A</v>
      </c>
      <c r="I944" s="16" t="e">
        <f t="shared" si="71"/>
        <v>#N/A</v>
      </c>
      <c r="J944" t="e">
        <f t="shared" si="72"/>
        <v>#N/A</v>
      </c>
      <c r="K944" t="e">
        <f t="shared" si="73"/>
        <v>#N/A</v>
      </c>
      <c r="L944" s="15">
        <f t="shared" si="74"/>
        <v>44719</v>
      </c>
    </row>
    <row r="945" spans="1:12" x14ac:dyDescent="0.35">
      <c r="A945" s="35" t="s">
        <v>176</v>
      </c>
      <c r="B945" s="35" t="s">
        <v>248</v>
      </c>
      <c r="C945" s="36">
        <v>44719</v>
      </c>
      <c r="D945" s="38">
        <v>44719.298194444447</v>
      </c>
      <c r="E945" s="35">
        <v>123</v>
      </c>
      <c r="F945" s="35" t="s">
        <v>249</v>
      </c>
      <c r="G945" t="str">
        <f>VLOOKUP(E945,'Record Types'!$B$8:$C$21,2,1)</f>
        <v>User Login Start is Good</v>
      </c>
      <c r="H945" s="15">
        <f t="shared" si="70"/>
        <v>44719</v>
      </c>
      <c r="I945" s="16">
        <f t="shared" si="71"/>
        <v>44719.298159722224</v>
      </c>
      <c r="J945">
        <f t="shared" si="72"/>
        <v>113</v>
      </c>
      <c r="K945" t="str">
        <f t="shared" si="73"/>
        <v>CanOnWat/fEmpV</v>
      </c>
      <c r="L945" s="15">
        <f t="shared" si="74"/>
        <v>44719</v>
      </c>
    </row>
    <row r="946" spans="1:12" x14ac:dyDescent="0.35">
      <c r="A946" s="35" t="s">
        <v>176</v>
      </c>
      <c r="B946" s="35" t="s">
        <v>248</v>
      </c>
      <c r="C946" s="36">
        <v>44719</v>
      </c>
      <c r="D946" s="38">
        <v>44719.298159722224</v>
      </c>
      <c r="E946" s="35">
        <v>113</v>
      </c>
      <c r="F946" s="35" t="s">
        <v>249</v>
      </c>
      <c r="G946" t="str">
        <f>VLOOKUP(E946,'Record Types'!$B$8:$C$21,2,1)</f>
        <v>User Login Start</v>
      </c>
      <c r="H946" s="15" t="e">
        <f t="shared" si="70"/>
        <v>#N/A</v>
      </c>
      <c r="I946" s="16" t="e">
        <f t="shared" si="71"/>
        <v>#N/A</v>
      </c>
      <c r="J946" t="e">
        <f t="shared" si="72"/>
        <v>#N/A</v>
      </c>
      <c r="K946" t="e">
        <f t="shared" si="73"/>
        <v>#N/A</v>
      </c>
      <c r="L946" s="15" t="e">
        <f t="shared" si="74"/>
        <v>#N/A</v>
      </c>
    </row>
    <row r="947" spans="1:12" x14ac:dyDescent="0.35">
      <c r="A947" s="35" t="s">
        <v>189</v>
      </c>
      <c r="B947" s="35" t="s">
        <v>244</v>
      </c>
      <c r="C947" s="36">
        <v>44719</v>
      </c>
      <c r="D947" s="38">
        <v>44719.297662037039</v>
      </c>
      <c r="E947" s="35">
        <v>123</v>
      </c>
      <c r="F947" s="35" t="s">
        <v>246</v>
      </c>
      <c r="G947" t="str">
        <f>VLOOKUP(E947,'Record Types'!$B$8:$C$21,2,1)</f>
        <v>User Login Start is Good</v>
      </c>
      <c r="H947" s="15">
        <f t="shared" si="70"/>
        <v>44719</v>
      </c>
      <c r="I947" s="16">
        <f t="shared" si="71"/>
        <v>44719.297534722224</v>
      </c>
      <c r="J947">
        <f t="shared" si="72"/>
        <v>113</v>
      </c>
      <c r="K947" t="str">
        <f t="shared" si="73"/>
        <v>CanOnTor/oEmpT,Y133-ws</v>
      </c>
      <c r="L947" s="15">
        <f t="shared" si="74"/>
        <v>44719</v>
      </c>
    </row>
    <row r="948" spans="1:12" x14ac:dyDescent="0.35">
      <c r="A948" s="35" t="s">
        <v>189</v>
      </c>
      <c r="B948" s="35" t="s">
        <v>244</v>
      </c>
      <c r="C948" s="36">
        <v>44719</v>
      </c>
      <c r="D948" s="38">
        <v>44719.297534722224</v>
      </c>
      <c r="E948" s="35">
        <v>113</v>
      </c>
      <c r="F948" s="35" t="s">
        <v>247</v>
      </c>
      <c r="G948" t="str">
        <f>VLOOKUP(E948,'Record Types'!$B$8:$C$21,2,1)</f>
        <v>User Login Start</v>
      </c>
      <c r="H948" s="15">
        <f t="shared" si="70"/>
        <v>44719</v>
      </c>
      <c r="I948" s="16">
        <f t="shared" si="71"/>
        <v>44719.296585648146</v>
      </c>
      <c r="J948">
        <f t="shared" si="72"/>
        <v>112</v>
      </c>
      <c r="K948" t="str">
        <f t="shared" si="73"/>
        <v>Y133-ws</v>
      </c>
      <c r="L948" s="15">
        <f t="shared" si="74"/>
        <v>44719</v>
      </c>
    </row>
    <row r="949" spans="1:12" x14ac:dyDescent="0.35">
      <c r="A949" s="35" t="s">
        <v>189</v>
      </c>
      <c r="B949" s="35" t="s">
        <v>270</v>
      </c>
      <c r="C949" s="36">
        <v>44719</v>
      </c>
      <c r="D949" s="38">
        <v>44719.297210648147</v>
      </c>
      <c r="E949" s="35">
        <v>123</v>
      </c>
      <c r="F949" s="35" t="s">
        <v>275</v>
      </c>
      <c r="G949" t="str">
        <f>VLOOKUP(E949,'Record Types'!$B$8:$C$21,2,1)</f>
        <v>User Login Start is Good</v>
      </c>
      <c r="H949" s="15">
        <f t="shared" si="70"/>
        <v>44719</v>
      </c>
      <c r="I949" s="16">
        <f t="shared" si="71"/>
        <v>44719.297106481485</v>
      </c>
      <c r="J949">
        <f t="shared" si="72"/>
        <v>113</v>
      </c>
      <c r="K949" t="str">
        <f t="shared" si="73"/>
        <v>CanOnTor/gEmpI,L134-ws</v>
      </c>
      <c r="L949" s="15">
        <f t="shared" si="74"/>
        <v>44719</v>
      </c>
    </row>
    <row r="950" spans="1:12" x14ac:dyDescent="0.35">
      <c r="A950" s="35" t="s">
        <v>189</v>
      </c>
      <c r="B950" s="35" t="s">
        <v>270</v>
      </c>
      <c r="C950" s="36">
        <v>44719</v>
      </c>
      <c r="D950" s="38">
        <v>44719.297106481485</v>
      </c>
      <c r="E950" s="35">
        <v>113</v>
      </c>
      <c r="F950" s="35" t="s">
        <v>276</v>
      </c>
      <c r="G950" t="str">
        <f>VLOOKUP(E950,'Record Types'!$B$8:$C$21,2,1)</f>
        <v>User Login Start</v>
      </c>
      <c r="H950" s="15">
        <f t="shared" si="70"/>
        <v>44719</v>
      </c>
      <c r="I950" s="16">
        <f t="shared" si="71"/>
        <v>44719.296307870369</v>
      </c>
      <c r="J950">
        <f t="shared" si="72"/>
        <v>112</v>
      </c>
      <c r="K950" t="str">
        <f t="shared" si="73"/>
        <v>L134-ws</v>
      </c>
      <c r="L950" s="15">
        <f t="shared" si="74"/>
        <v>44719</v>
      </c>
    </row>
    <row r="951" spans="1:12" x14ac:dyDescent="0.35">
      <c r="A951" s="35" t="s">
        <v>189</v>
      </c>
      <c r="B951" s="35" t="s">
        <v>244</v>
      </c>
      <c r="C951" s="36">
        <v>44719</v>
      </c>
      <c r="D951" s="38">
        <v>44719.296585648146</v>
      </c>
      <c r="E951" s="35">
        <v>112</v>
      </c>
      <c r="F951" s="35" t="s">
        <v>245</v>
      </c>
      <c r="G951" t="str">
        <f>VLOOKUP(E951,'Record Types'!$B$8:$C$21,2,1)</f>
        <v>Device Connect Network</v>
      </c>
      <c r="H951" s="15">
        <f t="shared" si="70"/>
        <v>44719</v>
      </c>
      <c r="I951" s="16">
        <f t="shared" si="71"/>
        <v>44719.296481481484</v>
      </c>
      <c r="J951">
        <f t="shared" si="72"/>
        <v>106</v>
      </c>
      <c r="K951" t="str">
        <f t="shared" si="73"/>
        <v>Y133-ws</v>
      </c>
      <c r="L951" s="15">
        <f t="shared" si="74"/>
        <v>44719</v>
      </c>
    </row>
    <row r="952" spans="1:12" x14ac:dyDescent="0.35">
      <c r="A952" s="35" t="s">
        <v>189</v>
      </c>
      <c r="B952" s="35" t="s">
        <v>244</v>
      </c>
      <c r="C952" s="36">
        <v>44719</v>
      </c>
      <c r="D952" s="38">
        <v>44719.296481481484</v>
      </c>
      <c r="E952" s="35">
        <v>106</v>
      </c>
      <c r="F952" s="35" t="s">
        <v>245</v>
      </c>
      <c r="G952" t="str">
        <f>VLOOKUP(E952,'Record Types'!$B$8:$C$21,2,1)</f>
        <v>Device Start is Good</v>
      </c>
      <c r="H952" s="15">
        <f t="shared" si="70"/>
        <v>44719</v>
      </c>
      <c r="I952" s="16">
        <f t="shared" si="71"/>
        <v>44719.295671296299</v>
      </c>
      <c r="J952">
        <f t="shared" si="72"/>
        <v>102</v>
      </c>
      <c r="K952" t="str">
        <f t="shared" si="73"/>
        <v>Y133-ws</v>
      </c>
      <c r="L952" s="15">
        <f t="shared" si="74"/>
        <v>44719</v>
      </c>
    </row>
    <row r="953" spans="1:12" x14ac:dyDescent="0.35">
      <c r="A953" s="35" t="s">
        <v>189</v>
      </c>
      <c r="B953" s="35" t="s">
        <v>200</v>
      </c>
      <c r="C953" s="36">
        <v>44719</v>
      </c>
      <c r="D953" s="38">
        <v>44719.296365740738</v>
      </c>
      <c r="E953" s="35">
        <v>123</v>
      </c>
      <c r="F953" s="35" t="s">
        <v>202</v>
      </c>
      <c r="G953" t="str">
        <f>VLOOKUP(E953,'Record Types'!$B$8:$C$21,2,1)</f>
        <v>User Login Start is Good</v>
      </c>
      <c r="H953" s="15">
        <f t="shared" si="70"/>
        <v>44719</v>
      </c>
      <c r="I953" s="16">
        <f t="shared" si="71"/>
        <v>44719.296226851853</v>
      </c>
      <c r="J953">
        <f t="shared" si="72"/>
        <v>113</v>
      </c>
      <c r="K953" t="str">
        <f t="shared" si="73"/>
        <v>CanOnTor/tEmpK,A132-ws</v>
      </c>
      <c r="L953" s="15">
        <f t="shared" si="74"/>
        <v>44719</v>
      </c>
    </row>
    <row r="954" spans="1:12" x14ac:dyDescent="0.35">
      <c r="A954" s="35" t="s">
        <v>189</v>
      </c>
      <c r="B954" s="35" t="s">
        <v>270</v>
      </c>
      <c r="C954" s="36">
        <v>44719</v>
      </c>
      <c r="D954" s="38">
        <v>44719.296307870369</v>
      </c>
      <c r="E954" s="35">
        <v>112</v>
      </c>
      <c r="F954" s="35" t="s">
        <v>271</v>
      </c>
      <c r="G954" t="str">
        <f>VLOOKUP(E954,'Record Types'!$B$8:$C$21,2,1)</f>
        <v>Device Connect Network</v>
      </c>
      <c r="H954" s="15">
        <f t="shared" si="70"/>
        <v>44719</v>
      </c>
      <c r="I954" s="16">
        <f t="shared" si="71"/>
        <v>44719.296203703707</v>
      </c>
      <c r="J954">
        <f t="shared" si="72"/>
        <v>106</v>
      </c>
      <c r="K954" t="str">
        <f t="shared" si="73"/>
        <v>L134-ws</v>
      </c>
      <c r="L954" s="15">
        <f t="shared" si="74"/>
        <v>44719</v>
      </c>
    </row>
    <row r="955" spans="1:12" x14ac:dyDescent="0.35">
      <c r="A955" s="35" t="s">
        <v>189</v>
      </c>
      <c r="B955" s="35" t="s">
        <v>200</v>
      </c>
      <c r="C955" s="36">
        <v>44719</v>
      </c>
      <c r="D955" s="38">
        <v>44719.296226851853</v>
      </c>
      <c r="E955" s="35">
        <v>113</v>
      </c>
      <c r="F955" s="35" t="s">
        <v>203</v>
      </c>
      <c r="G955" t="str">
        <f>VLOOKUP(E955,'Record Types'!$B$8:$C$21,2,1)</f>
        <v>User Login Start</v>
      </c>
      <c r="H955" s="15">
        <f t="shared" si="70"/>
        <v>44719</v>
      </c>
      <c r="I955" s="16">
        <f t="shared" si="71"/>
        <v>44719.295312499999</v>
      </c>
      <c r="J955">
        <f t="shared" si="72"/>
        <v>112</v>
      </c>
      <c r="K955" t="str">
        <f t="shared" si="73"/>
        <v>A132-ws</v>
      </c>
      <c r="L955" s="15" t="e">
        <f t="shared" si="74"/>
        <v>#N/A</v>
      </c>
    </row>
    <row r="956" spans="1:12" x14ac:dyDescent="0.35">
      <c r="A956" s="35" t="s">
        <v>189</v>
      </c>
      <c r="B956" s="35" t="s">
        <v>270</v>
      </c>
      <c r="C956" s="36">
        <v>44719</v>
      </c>
      <c r="D956" s="38">
        <v>44719.296203703707</v>
      </c>
      <c r="E956" s="35">
        <v>106</v>
      </c>
      <c r="F956" s="35" t="s">
        <v>271</v>
      </c>
      <c r="G956" t="str">
        <f>VLOOKUP(E956,'Record Types'!$B$8:$C$21,2,1)</f>
        <v>Device Start is Good</v>
      </c>
      <c r="H956" s="15">
        <f t="shared" si="70"/>
        <v>44719</v>
      </c>
      <c r="I956" s="16">
        <f t="shared" si="71"/>
        <v>44719.295532407406</v>
      </c>
      <c r="J956">
        <f t="shared" si="72"/>
        <v>102</v>
      </c>
      <c r="K956" t="str">
        <f t="shared" si="73"/>
        <v>L134-ws</v>
      </c>
      <c r="L956" s="15">
        <f t="shared" si="74"/>
        <v>44719</v>
      </c>
    </row>
    <row r="957" spans="1:12" x14ac:dyDescent="0.35">
      <c r="A957" s="35" t="s">
        <v>189</v>
      </c>
      <c r="B957" s="35" t="s">
        <v>244</v>
      </c>
      <c r="C957" s="36">
        <v>44719</v>
      </c>
      <c r="D957" s="38">
        <v>44719.295671296299</v>
      </c>
      <c r="E957" s="35">
        <v>102</v>
      </c>
      <c r="F957" s="35" t="s">
        <v>245</v>
      </c>
      <c r="G957" t="str">
        <f>VLOOKUP(E957,'Record Types'!$B$8:$C$21,2,1)</f>
        <v>Device Start</v>
      </c>
      <c r="H957" s="15" t="e">
        <f t="shared" si="70"/>
        <v>#N/A</v>
      </c>
      <c r="I957" s="16" t="e">
        <f t="shared" si="71"/>
        <v>#N/A</v>
      </c>
      <c r="J957" t="e">
        <f t="shared" si="72"/>
        <v>#N/A</v>
      </c>
      <c r="K957" t="e">
        <f t="shared" si="73"/>
        <v>#N/A</v>
      </c>
      <c r="L957" s="15">
        <f t="shared" si="74"/>
        <v>44719</v>
      </c>
    </row>
    <row r="958" spans="1:12" x14ac:dyDescent="0.35">
      <c r="A958" s="35" t="s">
        <v>189</v>
      </c>
      <c r="B958" s="35" t="s">
        <v>270</v>
      </c>
      <c r="C958" s="36">
        <v>44719</v>
      </c>
      <c r="D958" s="38">
        <v>44719.295532407406</v>
      </c>
      <c r="E958" s="35">
        <v>102</v>
      </c>
      <c r="F958" s="35" t="s">
        <v>271</v>
      </c>
      <c r="G958" t="str">
        <f>VLOOKUP(E958,'Record Types'!$B$8:$C$21,2,1)</f>
        <v>Device Start</v>
      </c>
      <c r="H958" s="15" t="e">
        <f t="shared" si="70"/>
        <v>#N/A</v>
      </c>
      <c r="I958" s="16" t="e">
        <f t="shared" si="71"/>
        <v>#N/A</v>
      </c>
      <c r="J958" t="e">
        <f t="shared" si="72"/>
        <v>#N/A</v>
      </c>
      <c r="K958" t="e">
        <f t="shared" si="73"/>
        <v>#N/A</v>
      </c>
      <c r="L958" s="15">
        <f t="shared" si="74"/>
        <v>44719</v>
      </c>
    </row>
    <row r="959" spans="1:12" x14ac:dyDescent="0.35">
      <c r="A959" s="35" t="s">
        <v>189</v>
      </c>
      <c r="B959" s="35" t="s">
        <v>277</v>
      </c>
      <c r="C959" s="36">
        <v>44719</v>
      </c>
      <c r="D959" s="38">
        <v>44719.29550925926</v>
      </c>
      <c r="E959" s="35">
        <v>123</v>
      </c>
      <c r="F959" s="35" t="s">
        <v>279</v>
      </c>
      <c r="G959" t="str">
        <f>VLOOKUP(E959,'Record Types'!$B$8:$C$21,2,1)</f>
        <v>User Login Start is Good</v>
      </c>
      <c r="H959" s="15">
        <f t="shared" si="70"/>
        <v>44719</v>
      </c>
      <c r="I959" s="16">
        <f t="shared" si="71"/>
        <v>44719.295439814814</v>
      </c>
      <c r="J959">
        <f t="shared" si="72"/>
        <v>113</v>
      </c>
      <c r="K959" t="str">
        <f t="shared" si="73"/>
        <v>CanOnTor/xEmpS,F129-ws</v>
      </c>
      <c r="L959" s="15">
        <f t="shared" si="74"/>
        <v>44719</v>
      </c>
    </row>
    <row r="960" spans="1:12" x14ac:dyDescent="0.35">
      <c r="A960" s="35" t="s">
        <v>189</v>
      </c>
      <c r="B960" s="35" t="s">
        <v>250</v>
      </c>
      <c r="C960" s="36">
        <v>44719</v>
      </c>
      <c r="D960" s="38">
        <v>44719.295439814814</v>
      </c>
      <c r="E960" s="35">
        <v>123</v>
      </c>
      <c r="F960" s="35" t="s">
        <v>202</v>
      </c>
      <c r="G960" t="str">
        <f>VLOOKUP(E960,'Record Types'!$B$8:$C$21,2,1)</f>
        <v>User Login Start is Good</v>
      </c>
      <c r="H960" s="15">
        <f t="shared" si="70"/>
        <v>44719</v>
      </c>
      <c r="I960" s="16">
        <f t="shared" si="71"/>
        <v>44719.295428240737</v>
      </c>
      <c r="J960">
        <f t="shared" si="72"/>
        <v>113</v>
      </c>
      <c r="K960" t="str">
        <f t="shared" si="73"/>
        <v>CanOnTor/tEmpK</v>
      </c>
      <c r="L960" s="15">
        <f t="shared" si="74"/>
        <v>44719</v>
      </c>
    </row>
    <row r="961" spans="1:12" x14ac:dyDescent="0.35">
      <c r="A961" s="35" t="s">
        <v>189</v>
      </c>
      <c r="B961" s="35" t="s">
        <v>277</v>
      </c>
      <c r="C961" s="36">
        <v>44719</v>
      </c>
      <c r="D961" s="38">
        <v>44719.295439814814</v>
      </c>
      <c r="E961" s="35">
        <v>113</v>
      </c>
      <c r="F961" s="35" t="s">
        <v>280</v>
      </c>
      <c r="G961" t="str">
        <f>VLOOKUP(E961,'Record Types'!$B$8:$C$21,2,1)</f>
        <v>User Login Start</v>
      </c>
      <c r="H961" s="15">
        <f t="shared" si="70"/>
        <v>44719</v>
      </c>
      <c r="I961" s="16">
        <f t="shared" si="71"/>
        <v>44719.295185185183</v>
      </c>
      <c r="J961">
        <f t="shared" si="72"/>
        <v>112</v>
      </c>
      <c r="K961" t="str">
        <f t="shared" si="73"/>
        <v>F129-ws</v>
      </c>
      <c r="L961" s="15">
        <f t="shared" si="74"/>
        <v>44719</v>
      </c>
    </row>
    <row r="962" spans="1:12" x14ac:dyDescent="0.35">
      <c r="A962" s="35" t="s">
        <v>189</v>
      </c>
      <c r="B962" s="35" t="s">
        <v>250</v>
      </c>
      <c r="C962" s="36">
        <v>44719</v>
      </c>
      <c r="D962" s="38">
        <v>44719.295428240737</v>
      </c>
      <c r="E962" s="35">
        <v>113</v>
      </c>
      <c r="F962" s="35" t="s">
        <v>202</v>
      </c>
      <c r="G962" t="str">
        <f>VLOOKUP(E962,'Record Types'!$B$8:$C$21,2,1)</f>
        <v>User Login Start</v>
      </c>
      <c r="H962" s="15" t="e">
        <f t="shared" si="70"/>
        <v>#N/A</v>
      </c>
      <c r="I962" s="16" t="e">
        <f t="shared" si="71"/>
        <v>#N/A</v>
      </c>
      <c r="J962" t="e">
        <f t="shared" si="72"/>
        <v>#N/A</v>
      </c>
      <c r="K962" t="e">
        <f t="shared" si="73"/>
        <v>#N/A</v>
      </c>
      <c r="L962" s="15">
        <f t="shared" si="74"/>
        <v>44719</v>
      </c>
    </row>
    <row r="963" spans="1:12" x14ac:dyDescent="0.35">
      <c r="A963" s="35" t="s">
        <v>189</v>
      </c>
      <c r="B963" s="35" t="s">
        <v>200</v>
      </c>
      <c r="C963" s="36">
        <v>44719</v>
      </c>
      <c r="D963" s="38">
        <v>44719.295312499999</v>
      </c>
      <c r="E963" s="35">
        <v>112</v>
      </c>
      <c r="F963" s="35" t="s">
        <v>201</v>
      </c>
      <c r="G963" t="str">
        <f>VLOOKUP(E963,'Record Types'!$B$8:$C$21,2,1)</f>
        <v>Device Connect Network</v>
      </c>
      <c r="H963" s="15">
        <f t="shared" si="70"/>
        <v>44719</v>
      </c>
      <c r="I963" s="16">
        <f t="shared" si="71"/>
        <v>44719.295208333337</v>
      </c>
      <c r="J963">
        <f t="shared" si="72"/>
        <v>106</v>
      </c>
      <c r="K963" t="str">
        <f t="shared" si="73"/>
        <v>A132-ws</v>
      </c>
      <c r="L963" s="15" t="e">
        <f t="shared" si="74"/>
        <v>#N/A</v>
      </c>
    </row>
    <row r="964" spans="1:12" x14ac:dyDescent="0.35">
      <c r="A964" s="35" t="s">
        <v>189</v>
      </c>
      <c r="B964" s="35" t="s">
        <v>281</v>
      </c>
      <c r="C964" s="36">
        <v>44719</v>
      </c>
      <c r="D964" s="38">
        <v>44719.295289351852</v>
      </c>
      <c r="E964" s="35">
        <v>123</v>
      </c>
      <c r="F964" s="35" t="s">
        <v>283</v>
      </c>
      <c r="G964" t="str">
        <f>VLOOKUP(E964,'Record Types'!$B$8:$C$21,2,1)</f>
        <v>User Login Start is Good</v>
      </c>
      <c r="H964" s="15">
        <f t="shared" si="70"/>
        <v>44719</v>
      </c>
      <c r="I964" s="16">
        <f t="shared" si="71"/>
        <v>44719.295277777775</v>
      </c>
      <c r="J964">
        <f t="shared" si="72"/>
        <v>113</v>
      </c>
      <c r="K964" t="str">
        <f t="shared" si="73"/>
        <v>CanOnTor/uEmpC,C227-ws</v>
      </c>
      <c r="L964" s="15">
        <f t="shared" si="74"/>
        <v>44719</v>
      </c>
    </row>
    <row r="965" spans="1:12" x14ac:dyDescent="0.35">
      <c r="A965" s="35" t="s">
        <v>189</v>
      </c>
      <c r="B965" s="35" t="s">
        <v>281</v>
      </c>
      <c r="C965" s="36">
        <v>44719</v>
      </c>
      <c r="D965" s="38">
        <v>44719.295277777775</v>
      </c>
      <c r="E965" s="35">
        <v>113</v>
      </c>
      <c r="F965" s="35" t="s">
        <v>284</v>
      </c>
      <c r="G965" t="str">
        <f>VLOOKUP(E965,'Record Types'!$B$8:$C$21,2,1)</f>
        <v>User Login Start</v>
      </c>
      <c r="H965" s="15">
        <f t="shared" si="70"/>
        <v>44719</v>
      </c>
      <c r="I965" s="16">
        <f t="shared" si="71"/>
        <v>44719.294374999998</v>
      </c>
      <c r="J965">
        <f t="shared" si="72"/>
        <v>112</v>
      </c>
      <c r="K965" t="str">
        <f t="shared" si="73"/>
        <v>C227-ws</v>
      </c>
      <c r="L965" s="15">
        <f t="shared" si="74"/>
        <v>44719</v>
      </c>
    </row>
    <row r="966" spans="1:12" x14ac:dyDescent="0.35">
      <c r="A966" s="35" t="s">
        <v>189</v>
      </c>
      <c r="B966" s="35" t="s">
        <v>200</v>
      </c>
      <c r="C966" s="36">
        <v>44719</v>
      </c>
      <c r="D966" s="38">
        <v>44719.295208333337</v>
      </c>
      <c r="E966" s="35">
        <v>106</v>
      </c>
      <c r="F966" s="35" t="s">
        <v>201</v>
      </c>
      <c r="G966" t="str">
        <f>VLOOKUP(E966,'Record Types'!$B$8:$C$21,2,1)</f>
        <v>Device Start is Good</v>
      </c>
      <c r="H966" s="15">
        <f t="shared" si="70"/>
        <v>44719</v>
      </c>
      <c r="I966" s="16">
        <f t="shared" si="71"/>
        <v>44719.294525462959</v>
      </c>
      <c r="J966">
        <f t="shared" si="72"/>
        <v>102</v>
      </c>
      <c r="K966" t="str">
        <f t="shared" si="73"/>
        <v>A132-ws</v>
      </c>
      <c r="L966" s="15" t="e">
        <f t="shared" si="74"/>
        <v>#N/A</v>
      </c>
    </row>
    <row r="967" spans="1:12" x14ac:dyDescent="0.35">
      <c r="A967" s="35" t="s">
        <v>189</v>
      </c>
      <c r="B967" s="35" t="s">
        <v>277</v>
      </c>
      <c r="C967" s="36">
        <v>44719</v>
      </c>
      <c r="D967" s="38">
        <v>44719.295185185183</v>
      </c>
      <c r="E967" s="35">
        <v>112</v>
      </c>
      <c r="F967" s="35" t="s">
        <v>278</v>
      </c>
      <c r="G967" t="str">
        <f>VLOOKUP(E967,'Record Types'!$B$8:$C$21,2,1)</f>
        <v>Device Connect Network</v>
      </c>
      <c r="H967" s="15">
        <f t="shared" si="70"/>
        <v>44719</v>
      </c>
      <c r="I967" s="16">
        <f t="shared" si="71"/>
        <v>44719.295081018521</v>
      </c>
      <c r="J967">
        <f t="shared" si="72"/>
        <v>106</v>
      </c>
      <c r="K967" t="str">
        <f t="shared" si="73"/>
        <v>F129-ws</v>
      </c>
      <c r="L967" s="15">
        <f t="shared" si="74"/>
        <v>44719</v>
      </c>
    </row>
    <row r="968" spans="1:12" x14ac:dyDescent="0.35">
      <c r="A968" s="35" t="s">
        <v>189</v>
      </c>
      <c r="B968" s="35" t="s">
        <v>277</v>
      </c>
      <c r="C968" s="36">
        <v>44719</v>
      </c>
      <c r="D968" s="38">
        <v>44719.295081018521</v>
      </c>
      <c r="E968" s="35">
        <v>106</v>
      </c>
      <c r="F968" s="35" t="s">
        <v>278</v>
      </c>
      <c r="G968" t="str">
        <f>VLOOKUP(E968,'Record Types'!$B$8:$C$21,2,1)</f>
        <v>Device Start is Good</v>
      </c>
      <c r="H968" s="15">
        <f t="shared" si="70"/>
        <v>44719</v>
      </c>
      <c r="I968" s="16">
        <f t="shared" si="71"/>
        <v>44719.293171296296</v>
      </c>
      <c r="J968">
        <f t="shared" si="72"/>
        <v>102</v>
      </c>
      <c r="K968" t="str">
        <f t="shared" si="73"/>
        <v>F129-ws</v>
      </c>
      <c r="L968" s="15">
        <f t="shared" si="74"/>
        <v>44719</v>
      </c>
    </row>
    <row r="969" spans="1:12" x14ac:dyDescent="0.35">
      <c r="A969" s="35" t="s">
        <v>176</v>
      </c>
      <c r="B969" s="35" t="s">
        <v>287</v>
      </c>
      <c r="C969" s="36">
        <v>44719</v>
      </c>
      <c r="D969" s="38">
        <v>44719.294606481482</v>
      </c>
      <c r="E969" s="35">
        <v>123</v>
      </c>
      <c r="F969" s="35" t="s">
        <v>288</v>
      </c>
      <c r="G969" t="str">
        <f>VLOOKUP(E969,'Record Types'!$B$8:$C$21,2,1)</f>
        <v>User Login Start is Good</v>
      </c>
      <c r="H969" s="15">
        <f t="shared" si="70"/>
        <v>44719</v>
      </c>
      <c r="I969" s="16">
        <f t="shared" si="71"/>
        <v>44719.294444444444</v>
      </c>
      <c r="J969">
        <f t="shared" si="72"/>
        <v>113</v>
      </c>
      <c r="K969" t="str">
        <f t="shared" si="73"/>
        <v>CanOnWat/uEmpC</v>
      </c>
      <c r="L969" s="15">
        <f t="shared" si="74"/>
        <v>44719</v>
      </c>
    </row>
    <row r="970" spans="1:12" x14ac:dyDescent="0.35">
      <c r="A970" s="35" t="s">
        <v>189</v>
      </c>
      <c r="B970" s="35" t="s">
        <v>200</v>
      </c>
      <c r="C970" s="36">
        <v>44719</v>
      </c>
      <c r="D970" s="38">
        <v>44719.294525462959</v>
      </c>
      <c r="E970" s="35">
        <v>102</v>
      </c>
      <c r="F970" s="35" t="s">
        <v>201</v>
      </c>
      <c r="G970" t="str">
        <f>VLOOKUP(E970,'Record Types'!$B$8:$C$21,2,1)</f>
        <v>Device Start</v>
      </c>
      <c r="H970" s="15" t="e">
        <f t="shared" si="70"/>
        <v>#N/A</v>
      </c>
      <c r="I970" s="16" t="e">
        <f t="shared" si="71"/>
        <v>#N/A</v>
      </c>
      <c r="J970" t="e">
        <f t="shared" si="72"/>
        <v>#N/A</v>
      </c>
      <c r="K970" t="e">
        <f t="shared" si="73"/>
        <v>#N/A</v>
      </c>
      <c r="L970" s="15" t="e">
        <f t="shared" si="74"/>
        <v>#N/A</v>
      </c>
    </row>
    <row r="971" spans="1:12" x14ac:dyDescent="0.35">
      <c r="A971" s="35" t="s">
        <v>176</v>
      </c>
      <c r="B971" s="35" t="s">
        <v>287</v>
      </c>
      <c r="C971" s="36">
        <v>44719</v>
      </c>
      <c r="D971" s="38">
        <v>44719.294444444444</v>
      </c>
      <c r="E971" s="35">
        <v>113</v>
      </c>
      <c r="F971" s="35" t="s">
        <v>288</v>
      </c>
      <c r="G971" t="str">
        <f>VLOOKUP(E971,'Record Types'!$B$8:$C$21,2,1)</f>
        <v>User Login Start</v>
      </c>
      <c r="H971" s="15">
        <f t="shared" si="70"/>
        <v>44719</v>
      </c>
      <c r="I971" s="16">
        <f t="shared" si="71"/>
        <v>44719.289074074077</v>
      </c>
      <c r="J971">
        <f t="shared" si="72"/>
        <v>112</v>
      </c>
      <c r="K971" t="str">
        <f t="shared" si="73"/>
        <v>,CanOnWat/uEmpC</v>
      </c>
      <c r="L971" s="15">
        <f t="shared" si="74"/>
        <v>44719</v>
      </c>
    </row>
    <row r="972" spans="1:12" x14ac:dyDescent="0.35">
      <c r="A972" s="35" t="s">
        <v>189</v>
      </c>
      <c r="B972" s="35" t="s">
        <v>281</v>
      </c>
      <c r="C972" s="36">
        <v>44719</v>
      </c>
      <c r="D972" s="38">
        <v>44719.294374999998</v>
      </c>
      <c r="E972" s="35">
        <v>112</v>
      </c>
      <c r="F972" s="35" t="s">
        <v>282</v>
      </c>
      <c r="G972" t="str">
        <f>VLOOKUP(E972,'Record Types'!$B$8:$C$21,2,1)</f>
        <v>Device Connect Network</v>
      </c>
      <c r="H972" s="15">
        <f t="shared" ref="H972:H1035" si="75">VLOOKUP(B972,B973:C984,2,FALSE)</f>
        <v>44719</v>
      </c>
      <c r="I972" s="16">
        <f t="shared" ref="I972:I1035" si="76">VLOOKUP(B972,B973:D984,3,FALSE)</f>
        <v>44719.294270833336</v>
      </c>
      <c r="J972">
        <f t="shared" ref="J972:J1035" si="77">VLOOKUP(B972,B973:E981,4,FALSE)</f>
        <v>106</v>
      </c>
      <c r="K972" t="str">
        <f t="shared" ref="K972:K1035" si="78">VLOOKUP(B972,B973:F984,5,FALSE)</f>
        <v>C227-ws</v>
      </c>
      <c r="L972" s="15">
        <f t="shared" ref="L972:L1035" si="79">VLOOKUP(B972,B973:C982,2,TRUE)</f>
        <v>44719</v>
      </c>
    </row>
    <row r="973" spans="1:12" x14ac:dyDescent="0.35">
      <c r="A973" s="35" t="s">
        <v>189</v>
      </c>
      <c r="B973" s="35" t="s">
        <v>281</v>
      </c>
      <c r="C973" s="36">
        <v>44719</v>
      </c>
      <c r="D973" s="38">
        <v>44719.294270833336</v>
      </c>
      <c r="E973" s="35">
        <v>106</v>
      </c>
      <c r="F973" s="35" t="s">
        <v>282</v>
      </c>
      <c r="G973" t="str">
        <f>VLOOKUP(E973,'Record Types'!$B$8:$C$21,2,1)</f>
        <v>Device Start is Good</v>
      </c>
      <c r="H973" s="15">
        <f t="shared" si="75"/>
        <v>44719</v>
      </c>
      <c r="I973" s="16">
        <f t="shared" si="76"/>
        <v>44719.293449074074</v>
      </c>
      <c r="J973">
        <f t="shared" si="77"/>
        <v>102</v>
      </c>
      <c r="K973" t="str">
        <f t="shared" si="78"/>
        <v>C227-ws</v>
      </c>
      <c r="L973" s="15">
        <f t="shared" si="79"/>
        <v>44719</v>
      </c>
    </row>
    <row r="974" spans="1:12" x14ac:dyDescent="0.35">
      <c r="A974" s="35" t="s">
        <v>176</v>
      </c>
      <c r="B974" s="35" t="s">
        <v>248</v>
      </c>
      <c r="C974" s="36">
        <v>44719</v>
      </c>
      <c r="D974" s="38">
        <v>44719.294027777774</v>
      </c>
      <c r="E974" s="35">
        <v>112</v>
      </c>
      <c r="F974" s="35" t="s">
        <v>301</v>
      </c>
      <c r="G974" t="str">
        <f>VLOOKUP(E974,'Record Types'!$B$8:$C$21,2,1)</f>
        <v>Device Connect Network</v>
      </c>
      <c r="H974" s="15" t="e">
        <f t="shared" si="75"/>
        <v>#N/A</v>
      </c>
      <c r="I974" s="16" t="e">
        <f t="shared" si="76"/>
        <v>#N/A</v>
      </c>
      <c r="J974" t="e">
        <f t="shared" si="77"/>
        <v>#N/A</v>
      </c>
      <c r="K974" t="e">
        <f t="shared" si="78"/>
        <v>#N/A</v>
      </c>
      <c r="L974" s="15">
        <f t="shared" si="79"/>
        <v>44719</v>
      </c>
    </row>
    <row r="975" spans="1:12" x14ac:dyDescent="0.35">
      <c r="A975" s="35" t="s">
        <v>189</v>
      </c>
      <c r="B975" s="35" t="s">
        <v>281</v>
      </c>
      <c r="C975" s="36">
        <v>44719</v>
      </c>
      <c r="D975" s="38">
        <v>44719.293449074074</v>
      </c>
      <c r="E975" s="35">
        <v>102</v>
      </c>
      <c r="F975" s="35" t="s">
        <v>282</v>
      </c>
      <c r="G975" t="str">
        <f>VLOOKUP(E975,'Record Types'!$B$8:$C$21,2,1)</f>
        <v>Device Start</v>
      </c>
      <c r="H975" s="15" t="e">
        <f t="shared" si="75"/>
        <v>#N/A</v>
      </c>
      <c r="I975" s="16" t="e">
        <f t="shared" si="76"/>
        <v>#N/A</v>
      </c>
      <c r="J975" t="e">
        <f t="shared" si="77"/>
        <v>#N/A</v>
      </c>
      <c r="K975" t="e">
        <f t="shared" si="78"/>
        <v>#N/A</v>
      </c>
      <c r="L975" s="15">
        <f t="shared" si="79"/>
        <v>44719</v>
      </c>
    </row>
    <row r="976" spans="1:12" x14ac:dyDescent="0.35">
      <c r="A976" s="35" t="s">
        <v>176</v>
      </c>
      <c r="B976" s="35" t="s">
        <v>260</v>
      </c>
      <c r="C976" s="36">
        <v>44719</v>
      </c>
      <c r="D976" s="38">
        <v>44719.293425925927</v>
      </c>
      <c r="E976" s="35">
        <v>112</v>
      </c>
      <c r="F976" s="35" t="s">
        <v>302</v>
      </c>
      <c r="G976" t="str">
        <f>VLOOKUP(E976,'Record Types'!$B$8:$C$21,2,1)</f>
        <v>Device Connect Network</v>
      </c>
      <c r="H976" s="15" t="e">
        <f t="shared" si="75"/>
        <v>#N/A</v>
      </c>
      <c r="I976" s="16" t="e">
        <f t="shared" si="76"/>
        <v>#N/A</v>
      </c>
      <c r="J976" t="e">
        <f t="shared" si="77"/>
        <v>#N/A</v>
      </c>
      <c r="K976" t="e">
        <f t="shared" si="78"/>
        <v>#N/A</v>
      </c>
      <c r="L976" s="15">
        <f t="shared" si="79"/>
        <v>44719</v>
      </c>
    </row>
    <row r="977" spans="1:12" x14ac:dyDescent="0.35">
      <c r="A977" s="35" t="s">
        <v>189</v>
      </c>
      <c r="B977" s="35" t="s">
        <v>277</v>
      </c>
      <c r="C977" s="36">
        <v>44719</v>
      </c>
      <c r="D977" s="38">
        <v>44719.293171296296</v>
      </c>
      <c r="E977" s="35">
        <v>102</v>
      </c>
      <c r="F977" s="35" t="s">
        <v>278</v>
      </c>
      <c r="G977" t="str">
        <f>VLOOKUP(E977,'Record Types'!$B$8:$C$21,2,1)</f>
        <v>Device Start</v>
      </c>
      <c r="H977" s="15" t="e">
        <f t="shared" si="75"/>
        <v>#N/A</v>
      </c>
      <c r="I977" s="16" t="e">
        <f t="shared" si="76"/>
        <v>#N/A</v>
      </c>
      <c r="J977" t="e">
        <f t="shared" si="77"/>
        <v>#N/A</v>
      </c>
      <c r="K977" t="e">
        <f t="shared" si="78"/>
        <v>#N/A</v>
      </c>
      <c r="L977" s="15">
        <f t="shared" si="79"/>
        <v>44719</v>
      </c>
    </row>
    <row r="978" spans="1:12" x14ac:dyDescent="0.35">
      <c r="A978" s="35" t="s">
        <v>189</v>
      </c>
      <c r="B978" s="35" t="s">
        <v>250</v>
      </c>
      <c r="C978" s="36">
        <v>44719</v>
      </c>
      <c r="D978" s="38">
        <v>44719.290798611109</v>
      </c>
      <c r="E978" s="35">
        <v>112</v>
      </c>
      <c r="F978" s="35" t="s">
        <v>303</v>
      </c>
      <c r="G978" t="str">
        <f>VLOOKUP(E978,'Record Types'!$B$8:$C$21,2,1)</f>
        <v>Device Connect Network</v>
      </c>
      <c r="H978" s="15" t="e">
        <f t="shared" si="75"/>
        <v>#N/A</v>
      </c>
      <c r="I978" s="16" t="e">
        <f t="shared" si="76"/>
        <v>#N/A</v>
      </c>
      <c r="J978" t="e">
        <f t="shared" si="77"/>
        <v>#N/A</v>
      </c>
      <c r="K978" t="e">
        <f t="shared" si="78"/>
        <v>#N/A</v>
      </c>
      <c r="L978" s="15">
        <f t="shared" si="79"/>
        <v>44719</v>
      </c>
    </row>
    <row r="979" spans="1:12" x14ac:dyDescent="0.35">
      <c r="A979" s="35" t="s">
        <v>176</v>
      </c>
      <c r="B979" s="35" t="s">
        <v>287</v>
      </c>
      <c r="C979" s="36">
        <v>44719</v>
      </c>
      <c r="D979" s="38">
        <v>44719.289074074077</v>
      </c>
      <c r="E979" s="35">
        <v>112</v>
      </c>
      <c r="F979" s="35" t="s">
        <v>304</v>
      </c>
      <c r="G979" t="str">
        <f>VLOOKUP(E979,'Record Types'!$B$8:$C$21,2,1)</f>
        <v>Device Connect Network</v>
      </c>
      <c r="H979" s="15" t="e">
        <f t="shared" si="75"/>
        <v>#N/A</v>
      </c>
      <c r="I979" s="16" t="e">
        <f t="shared" si="76"/>
        <v>#N/A</v>
      </c>
      <c r="J979" t="e">
        <f t="shared" si="77"/>
        <v>#N/A</v>
      </c>
      <c r="K979" t="e">
        <f t="shared" si="78"/>
        <v>#N/A</v>
      </c>
      <c r="L979" s="15">
        <f t="shared" si="79"/>
        <v>44719</v>
      </c>
    </row>
    <row r="980" spans="1:12" x14ac:dyDescent="0.35">
      <c r="A980" s="35" t="s">
        <v>189</v>
      </c>
      <c r="B980" s="35" t="s">
        <v>251</v>
      </c>
      <c r="C980" s="36">
        <v>44719</v>
      </c>
      <c r="D980" s="38">
        <v>44719.289050925923</v>
      </c>
      <c r="E980" s="35">
        <v>123</v>
      </c>
      <c r="F980" s="35" t="s">
        <v>256</v>
      </c>
      <c r="G980" t="str">
        <f>VLOOKUP(E980,'Record Types'!$B$8:$C$21,2,1)</f>
        <v>User Login Start is Good</v>
      </c>
      <c r="H980" s="15">
        <f t="shared" si="75"/>
        <v>44719</v>
      </c>
      <c r="I980" s="16">
        <f t="shared" si="76"/>
        <v>44719.288946759261</v>
      </c>
      <c r="J980">
        <f t="shared" si="77"/>
        <v>112</v>
      </c>
      <c r="K980" t="str">
        <f t="shared" si="78"/>
        <v>Q216-ws</v>
      </c>
      <c r="L980" s="15">
        <f t="shared" si="79"/>
        <v>44719</v>
      </c>
    </row>
    <row r="981" spans="1:12" x14ac:dyDescent="0.35">
      <c r="A981" s="35" t="s">
        <v>189</v>
      </c>
      <c r="B981" s="35" t="s">
        <v>251</v>
      </c>
      <c r="C981" s="36">
        <v>44719</v>
      </c>
      <c r="D981" s="38">
        <v>44719.288946759261</v>
      </c>
      <c r="E981" s="35">
        <v>112</v>
      </c>
      <c r="F981" s="35" t="s">
        <v>252</v>
      </c>
      <c r="G981" t="str">
        <f>VLOOKUP(E981,'Record Types'!$B$8:$C$21,2,1)</f>
        <v>Device Connect Network</v>
      </c>
      <c r="H981" s="15">
        <f t="shared" si="75"/>
        <v>44719</v>
      </c>
      <c r="I981" s="16">
        <f t="shared" si="76"/>
        <v>44719.288923611108</v>
      </c>
      <c r="J981">
        <f t="shared" si="77"/>
        <v>113</v>
      </c>
      <c r="K981" t="str">
        <f t="shared" si="78"/>
        <v>CanOnTor/cEmpZ,Q216-ws</v>
      </c>
      <c r="L981" s="15">
        <f t="shared" si="79"/>
        <v>44719</v>
      </c>
    </row>
    <row r="982" spans="1:12" x14ac:dyDescent="0.35">
      <c r="A982" s="35" t="s">
        <v>189</v>
      </c>
      <c r="B982" s="35" t="s">
        <v>251</v>
      </c>
      <c r="C982" s="36">
        <v>44719</v>
      </c>
      <c r="D982" s="38">
        <v>44719.288923611108</v>
      </c>
      <c r="E982" s="35">
        <v>113</v>
      </c>
      <c r="F982" s="35" t="s">
        <v>258</v>
      </c>
      <c r="G982" t="str">
        <f>VLOOKUP(E982,'Record Types'!$B$8:$C$21,2,1)</f>
        <v>User Login Start</v>
      </c>
      <c r="H982" s="15">
        <f t="shared" si="75"/>
        <v>44719</v>
      </c>
      <c r="I982" s="16">
        <f t="shared" si="76"/>
        <v>44719.288842592592</v>
      </c>
      <c r="J982">
        <f t="shared" si="77"/>
        <v>106</v>
      </c>
      <c r="K982" t="str">
        <f t="shared" si="78"/>
        <v>Q216-ws</v>
      </c>
      <c r="L982" s="15">
        <f t="shared" si="79"/>
        <v>44719</v>
      </c>
    </row>
    <row r="983" spans="1:12" x14ac:dyDescent="0.35">
      <c r="A983" s="35" t="s">
        <v>189</v>
      </c>
      <c r="B983" s="35" t="s">
        <v>251</v>
      </c>
      <c r="C983" s="36">
        <v>44719</v>
      </c>
      <c r="D983" s="38">
        <v>44719.288842592592</v>
      </c>
      <c r="E983" s="35">
        <v>106</v>
      </c>
      <c r="F983" s="35" t="s">
        <v>252</v>
      </c>
      <c r="G983" t="str">
        <f>VLOOKUP(E983,'Record Types'!$B$8:$C$21,2,1)</f>
        <v>Device Start is Good</v>
      </c>
      <c r="H983" s="15">
        <f t="shared" si="75"/>
        <v>44719</v>
      </c>
      <c r="I983" s="16">
        <f t="shared" si="76"/>
        <v>44719.286770833336</v>
      </c>
      <c r="J983">
        <f t="shared" si="77"/>
        <v>102</v>
      </c>
      <c r="K983" t="str">
        <f t="shared" si="78"/>
        <v>Q216-ws</v>
      </c>
      <c r="L983" s="15">
        <f t="shared" si="79"/>
        <v>44719</v>
      </c>
    </row>
    <row r="984" spans="1:12" x14ac:dyDescent="0.35">
      <c r="A984" s="35" t="s">
        <v>189</v>
      </c>
      <c r="B984" s="35" t="s">
        <v>255</v>
      </c>
      <c r="C984" s="36">
        <v>44719</v>
      </c>
      <c r="D984" s="38">
        <v>44719.287615740737</v>
      </c>
      <c r="E984" s="35">
        <v>123</v>
      </c>
      <c r="F984" s="35" t="s">
        <v>256</v>
      </c>
      <c r="G984" t="str">
        <f>VLOOKUP(E984,'Record Types'!$B$8:$C$21,2,1)</f>
        <v>User Login Start is Good</v>
      </c>
      <c r="H984" s="15">
        <f t="shared" si="75"/>
        <v>44719</v>
      </c>
      <c r="I984" s="16">
        <f t="shared" si="76"/>
        <v>44719.287569444445</v>
      </c>
      <c r="J984">
        <f t="shared" si="77"/>
        <v>113</v>
      </c>
      <c r="K984" t="str">
        <f t="shared" si="78"/>
        <v>CanOnTor/cEmpZ</v>
      </c>
      <c r="L984" s="15">
        <f t="shared" si="79"/>
        <v>44719</v>
      </c>
    </row>
    <row r="985" spans="1:12" x14ac:dyDescent="0.35">
      <c r="A985" s="35" t="s">
        <v>189</v>
      </c>
      <c r="B985" s="35" t="s">
        <v>255</v>
      </c>
      <c r="C985" s="36">
        <v>44719</v>
      </c>
      <c r="D985" s="38">
        <v>44719.287569444445</v>
      </c>
      <c r="E985" s="35">
        <v>113</v>
      </c>
      <c r="F985" s="35" t="s">
        <v>256</v>
      </c>
      <c r="G985" t="str">
        <f>VLOOKUP(E985,'Record Types'!$B$8:$C$21,2,1)</f>
        <v>User Login Start</v>
      </c>
      <c r="H985" s="15">
        <f t="shared" si="75"/>
        <v>44719</v>
      </c>
      <c r="I985" s="16">
        <f t="shared" si="76"/>
        <v>44719.286550925928</v>
      </c>
      <c r="J985">
        <f t="shared" si="77"/>
        <v>135</v>
      </c>
      <c r="K985" t="str">
        <f t="shared" si="78"/>
        <v>CanOnTor/cEmpZ</v>
      </c>
      <c r="L985" s="15">
        <f t="shared" si="79"/>
        <v>44719</v>
      </c>
    </row>
    <row r="986" spans="1:12" x14ac:dyDescent="0.35">
      <c r="A986" s="35" t="s">
        <v>189</v>
      </c>
      <c r="B986" s="35" t="s">
        <v>251</v>
      </c>
      <c r="C986" s="36">
        <v>44719</v>
      </c>
      <c r="D986" s="38">
        <v>44719.286770833336</v>
      </c>
      <c r="E986" s="35">
        <v>102</v>
      </c>
      <c r="F986" s="35" t="s">
        <v>252</v>
      </c>
      <c r="G986" t="str">
        <f>VLOOKUP(E986,'Record Types'!$B$8:$C$21,2,1)</f>
        <v>Device Start</v>
      </c>
      <c r="H986" s="15" t="e">
        <f t="shared" si="75"/>
        <v>#N/A</v>
      </c>
      <c r="I986" s="16" t="e">
        <f t="shared" si="76"/>
        <v>#N/A</v>
      </c>
      <c r="J986" t="e">
        <f t="shared" si="77"/>
        <v>#N/A</v>
      </c>
      <c r="K986" t="e">
        <f t="shared" si="78"/>
        <v>#N/A</v>
      </c>
      <c r="L986" s="15">
        <f t="shared" si="79"/>
        <v>44719</v>
      </c>
    </row>
    <row r="987" spans="1:12" x14ac:dyDescent="0.35">
      <c r="A987" s="35" t="s">
        <v>189</v>
      </c>
      <c r="B987" s="35" t="s">
        <v>255</v>
      </c>
      <c r="C987" s="36">
        <v>44719</v>
      </c>
      <c r="D987" s="38">
        <v>44719.286550925928</v>
      </c>
      <c r="E987" s="35">
        <v>135</v>
      </c>
      <c r="F987" s="35" t="s">
        <v>256</v>
      </c>
      <c r="G987" t="str">
        <f>VLOOKUP(E987,'Record Types'!$B$8:$C$21,2,1)</f>
        <v>User Login Start Fail</v>
      </c>
      <c r="H987" s="15">
        <f t="shared" si="75"/>
        <v>44719</v>
      </c>
      <c r="I987" s="16">
        <f t="shared" si="76"/>
        <v>44719.286446759259</v>
      </c>
      <c r="J987">
        <f t="shared" si="77"/>
        <v>113</v>
      </c>
      <c r="K987" t="str">
        <f t="shared" si="78"/>
        <v>CanOnTor/cEmpZ</v>
      </c>
      <c r="L987" s="15">
        <f t="shared" si="79"/>
        <v>44719</v>
      </c>
    </row>
    <row r="988" spans="1:12" x14ac:dyDescent="0.35">
      <c r="A988" s="35" t="s">
        <v>189</v>
      </c>
      <c r="B988" s="35" t="s">
        <v>255</v>
      </c>
      <c r="C988" s="36">
        <v>44719</v>
      </c>
      <c r="D988" s="38">
        <v>44719.286446759259</v>
      </c>
      <c r="E988" s="35">
        <v>113</v>
      </c>
      <c r="F988" s="35" t="s">
        <v>256</v>
      </c>
      <c r="G988" t="str">
        <f>VLOOKUP(E988,'Record Types'!$B$8:$C$21,2,1)</f>
        <v>User Login Start</v>
      </c>
      <c r="H988" s="15">
        <f t="shared" si="75"/>
        <v>44719</v>
      </c>
      <c r="I988" s="16">
        <f t="shared" si="76"/>
        <v>44719.281851851854</v>
      </c>
      <c r="J988">
        <f t="shared" si="77"/>
        <v>112</v>
      </c>
      <c r="K988" t="str">
        <f t="shared" si="78"/>
        <v>,CanOnTor/cEmpZ</v>
      </c>
      <c r="L988" s="15">
        <f t="shared" si="79"/>
        <v>44719</v>
      </c>
    </row>
    <row r="989" spans="1:12" x14ac:dyDescent="0.35">
      <c r="A989" s="35" t="s">
        <v>189</v>
      </c>
      <c r="B989" s="35" t="s">
        <v>255</v>
      </c>
      <c r="C989" s="36">
        <v>44719</v>
      </c>
      <c r="D989" s="38">
        <v>44719.281851851854</v>
      </c>
      <c r="E989" s="35">
        <v>112</v>
      </c>
      <c r="F989" s="35" t="s">
        <v>305</v>
      </c>
      <c r="G989" t="str">
        <f>VLOOKUP(E989,'Record Types'!$B$8:$C$21,2,1)</f>
        <v>Device Connect Network</v>
      </c>
      <c r="H989" s="15" t="e">
        <f t="shared" si="75"/>
        <v>#N/A</v>
      </c>
      <c r="I989" s="16" t="e">
        <f t="shared" si="76"/>
        <v>#N/A</v>
      </c>
      <c r="J989" t="e">
        <f t="shared" si="77"/>
        <v>#N/A</v>
      </c>
      <c r="K989" t="e">
        <f t="shared" si="78"/>
        <v>#N/A</v>
      </c>
      <c r="L989" s="15" t="e">
        <f t="shared" si="79"/>
        <v>#N/A</v>
      </c>
    </row>
    <row r="990" spans="1:12" x14ac:dyDescent="0.35">
      <c r="A990" s="35" t="s">
        <v>176</v>
      </c>
      <c r="B990" s="35" t="s">
        <v>289</v>
      </c>
      <c r="C990" s="36">
        <v>44719</v>
      </c>
      <c r="D990" s="38">
        <v>44719.275659722225</v>
      </c>
      <c r="E990" s="35">
        <v>123</v>
      </c>
      <c r="F990" s="35" t="s">
        <v>286</v>
      </c>
      <c r="G990" t="str">
        <f>VLOOKUP(E990,'Record Types'!$B$8:$C$21,2,1)</f>
        <v>User Login Start is Good</v>
      </c>
      <c r="H990" s="15">
        <f t="shared" si="75"/>
        <v>44719</v>
      </c>
      <c r="I990" s="16">
        <f t="shared" si="76"/>
        <v>44719.275543981479</v>
      </c>
      <c r="J990">
        <f t="shared" si="77"/>
        <v>113</v>
      </c>
      <c r="K990" t="str">
        <f t="shared" si="78"/>
        <v>CanOnWat/vEmpQ,S141-ws</v>
      </c>
      <c r="L990" s="15">
        <f t="shared" si="79"/>
        <v>44719</v>
      </c>
    </row>
    <row r="991" spans="1:12" x14ac:dyDescent="0.35">
      <c r="A991" s="35" t="s">
        <v>176</v>
      </c>
      <c r="B991" s="35" t="s">
        <v>289</v>
      </c>
      <c r="C991" s="36">
        <v>44719</v>
      </c>
      <c r="D991" s="38">
        <v>44719.275543981479</v>
      </c>
      <c r="E991" s="35">
        <v>113</v>
      </c>
      <c r="F991" s="35" t="s">
        <v>291</v>
      </c>
      <c r="G991" t="str">
        <f>VLOOKUP(E991,'Record Types'!$B$8:$C$21,2,1)</f>
        <v>User Login Start</v>
      </c>
      <c r="H991" s="15">
        <f t="shared" si="75"/>
        <v>44719</v>
      </c>
      <c r="I991" s="16">
        <f t="shared" si="76"/>
        <v>44719.274317129632</v>
      </c>
      <c r="J991">
        <f t="shared" si="77"/>
        <v>112</v>
      </c>
      <c r="K991" t="str">
        <f t="shared" si="78"/>
        <v>S141-ws</v>
      </c>
      <c r="L991" s="15">
        <f t="shared" si="79"/>
        <v>44719</v>
      </c>
    </row>
    <row r="992" spans="1:12" x14ac:dyDescent="0.35">
      <c r="A992" s="35" t="s">
        <v>176</v>
      </c>
      <c r="B992" s="35" t="s">
        <v>285</v>
      </c>
      <c r="C992" s="36">
        <v>44719</v>
      </c>
      <c r="D992" s="38">
        <v>44719.274988425925</v>
      </c>
      <c r="E992" s="35">
        <v>123</v>
      </c>
      <c r="F992" s="35" t="s">
        <v>286</v>
      </c>
      <c r="G992" t="str">
        <f>VLOOKUP(E992,'Record Types'!$B$8:$C$21,2,1)</f>
        <v>User Login Start is Good</v>
      </c>
      <c r="H992" s="15">
        <f t="shared" si="75"/>
        <v>44719</v>
      </c>
      <c r="I992" s="16">
        <f t="shared" si="76"/>
        <v>44719.274872685186</v>
      </c>
      <c r="J992">
        <f t="shared" si="77"/>
        <v>113</v>
      </c>
      <c r="K992" t="str">
        <f t="shared" si="78"/>
        <v>CanOnWat/vEmpQ</v>
      </c>
      <c r="L992" s="15">
        <f t="shared" si="79"/>
        <v>44719</v>
      </c>
    </row>
    <row r="993" spans="1:12" x14ac:dyDescent="0.35">
      <c r="A993" s="35" t="s">
        <v>176</v>
      </c>
      <c r="B993" s="35" t="s">
        <v>285</v>
      </c>
      <c r="C993" s="36">
        <v>44719</v>
      </c>
      <c r="D993" s="38">
        <v>44719.274872685186</v>
      </c>
      <c r="E993" s="35">
        <v>113</v>
      </c>
      <c r="F993" s="35" t="s">
        <v>286</v>
      </c>
      <c r="G993" t="str">
        <f>VLOOKUP(E993,'Record Types'!$B$8:$C$21,2,1)</f>
        <v>User Login Start</v>
      </c>
      <c r="H993" s="15">
        <f t="shared" si="75"/>
        <v>44719</v>
      </c>
      <c r="I993" s="16">
        <f t="shared" si="76"/>
        <v>44719.270104166666</v>
      </c>
      <c r="J993" t="e">
        <f t="shared" si="77"/>
        <v>#N/A</v>
      </c>
      <c r="K993" t="str">
        <f t="shared" si="78"/>
        <v>,CanOnWat/vEmpQ</v>
      </c>
      <c r="L993" s="15" t="e">
        <f t="shared" si="79"/>
        <v>#N/A</v>
      </c>
    </row>
    <row r="994" spans="1:12" x14ac:dyDescent="0.35">
      <c r="A994" s="35" t="s">
        <v>189</v>
      </c>
      <c r="B994" s="35" t="s">
        <v>294</v>
      </c>
      <c r="C994" s="36">
        <v>44719</v>
      </c>
      <c r="D994" s="38">
        <v>44719.274629629632</v>
      </c>
      <c r="E994" s="35">
        <v>123</v>
      </c>
      <c r="F994" s="35" t="s">
        <v>293</v>
      </c>
      <c r="G994" t="str">
        <f>VLOOKUP(E994,'Record Types'!$B$8:$C$21,2,1)</f>
        <v>User Login Start is Good</v>
      </c>
      <c r="H994" s="15">
        <f t="shared" si="75"/>
        <v>44719</v>
      </c>
      <c r="I994" s="16">
        <f t="shared" si="76"/>
        <v>44719.274606481478</v>
      </c>
      <c r="J994">
        <f t="shared" si="77"/>
        <v>113</v>
      </c>
      <c r="K994" t="str">
        <f t="shared" si="78"/>
        <v>CanOnTor/nEmpY,S101-ws</v>
      </c>
      <c r="L994" s="15">
        <f t="shared" si="79"/>
        <v>44719</v>
      </c>
    </row>
    <row r="995" spans="1:12" x14ac:dyDescent="0.35">
      <c r="A995" s="35" t="s">
        <v>189</v>
      </c>
      <c r="B995" s="35" t="s">
        <v>294</v>
      </c>
      <c r="C995" s="36">
        <v>44719</v>
      </c>
      <c r="D995" s="38">
        <v>44719.274606481478</v>
      </c>
      <c r="E995" s="35">
        <v>113</v>
      </c>
      <c r="F995" s="35" t="s">
        <v>296</v>
      </c>
      <c r="G995" t="str">
        <f>VLOOKUP(E995,'Record Types'!$B$8:$C$21,2,1)</f>
        <v>User Login Start</v>
      </c>
      <c r="H995" s="15">
        <f t="shared" si="75"/>
        <v>44719</v>
      </c>
      <c r="I995" s="16">
        <f t="shared" si="76"/>
        <v>44719.273761574077</v>
      </c>
      <c r="J995">
        <f t="shared" si="77"/>
        <v>112</v>
      </c>
      <c r="K995" t="str">
        <f t="shared" si="78"/>
        <v>S101-ws</v>
      </c>
      <c r="L995" s="15" t="e">
        <f t="shared" si="79"/>
        <v>#N/A</v>
      </c>
    </row>
    <row r="996" spans="1:12" x14ac:dyDescent="0.35">
      <c r="A996" s="35" t="s">
        <v>176</v>
      </c>
      <c r="B996" s="35" t="s">
        <v>289</v>
      </c>
      <c r="C996" s="36">
        <v>44719</v>
      </c>
      <c r="D996" s="38">
        <v>44719.274317129632</v>
      </c>
      <c r="E996" s="35">
        <v>112</v>
      </c>
      <c r="F996" s="35" t="s">
        <v>290</v>
      </c>
      <c r="G996" t="str">
        <f>VLOOKUP(E996,'Record Types'!$B$8:$C$21,2,1)</f>
        <v>Device Connect Network</v>
      </c>
      <c r="H996" s="15">
        <f t="shared" si="75"/>
        <v>44719</v>
      </c>
      <c r="I996" s="16">
        <f t="shared" si="76"/>
        <v>44719.274212962962</v>
      </c>
      <c r="J996">
        <f t="shared" si="77"/>
        <v>106</v>
      </c>
      <c r="K996" t="str">
        <f t="shared" si="78"/>
        <v>S141-ws</v>
      </c>
      <c r="L996" s="15">
        <f t="shared" si="79"/>
        <v>44719</v>
      </c>
    </row>
    <row r="997" spans="1:12" x14ac:dyDescent="0.35">
      <c r="A997" s="35" t="s">
        <v>176</v>
      </c>
      <c r="B997" s="35" t="s">
        <v>289</v>
      </c>
      <c r="C997" s="36">
        <v>44719</v>
      </c>
      <c r="D997" s="38">
        <v>44719.274212962962</v>
      </c>
      <c r="E997" s="35">
        <v>106</v>
      </c>
      <c r="F997" s="35" t="s">
        <v>290</v>
      </c>
      <c r="G997" t="str">
        <f>VLOOKUP(E997,'Record Types'!$B$8:$C$21,2,1)</f>
        <v>Device Start is Good</v>
      </c>
      <c r="H997" s="15">
        <f t="shared" si="75"/>
        <v>44719</v>
      </c>
      <c r="I997" s="16">
        <f t="shared" si="76"/>
        <v>44719.273402777777</v>
      </c>
      <c r="J997">
        <f t="shared" si="77"/>
        <v>102</v>
      </c>
      <c r="K997" t="str">
        <f t="shared" si="78"/>
        <v>S141-ws</v>
      </c>
      <c r="L997" s="15">
        <f t="shared" si="79"/>
        <v>44719</v>
      </c>
    </row>
    <row r="998" spans="1:12" x14ac:dyDescent="0.35">
      <c r="A998" s="35" t="s">
        <v>189</v>
      </c>
      <c r="B998" s="35" t="s">
        <v>294</v>
      </c>
      <c r="C998" s="36">
        <v>44719</v>
      </c>
      <c r="D998" s="38">
        <v>44719.273761574077</v>
      </c>
      <c r="E998" s="35">
        <v>112</v>
      </c>
      <c r="F998" s="35" t="s">
        <v>295</v>
      </c>
      <c r="G998" t="str">
        <f>VLOOKUP(E998,'Record Types'!$B$8:$C$21,2,1)</f>
        <v>Device Connect Network</v>
      </c>
      <c r="H998" s="15">
        <f t="shared" si="75"/>
        <v>44719</v>
      </c>
      <c r="I998" s="16">
        <f t="shared" si="76"/>
        <v>44719.273657407408</v>
      </c>
      <c r="J998">
        <f t="shared" si="77"/>
        <v>106</v>
      </c>
      <c r="K998" t="str">
        <f t="shared" si="78"/>
        <v>S101-ws</v>
      </c>
      <c r="L998" s="15">
        <f t="shared" si="79"/>
        <v>44719</v>
      </c>
    </row>
    <row r="999" spans="1:12" x14ac:dyDescent="0.35">
      <c r="A999" s="35" t="s">
        <v>189</v>
      </c>
      <c r="B999" s="35" t="s">
        <v>294</v>
      </c>
      <c r="C999" s="36">
        <v>44719</v>
      </c>
      <c r="D999" s="38">
        <v>44719.273657407408</v>
      </c>
      <c r="E999" s="35">
        <v>106</v>
      </c>
      <c r="F999" s="35" t="s">
        <v>295</v>
      </c>
      <c r="G999" t="str">
        <f>VLOOKUP(E999,'Record Types'!$B$8:$C$21,2,1)</f>
        <v>Device Start is Good</v>
      </c>
      <c r="H999" s="15">
        <f t="shared" si="75"/>
        <v>44719</v>
      </c>
      <c r="I999" s="16">
        <f t="shared" si="76"/>
        <v>44719.272939814815</v>
      </c>
      <c r="J999">
        <f t="shared" si="77"/>
        <v>102</v>
      </c>
      <c r="K999" t="str">
        <f t="shared" si="78"/>
        <v>S101-ws</v>
      </c>
      <c r="L999" s="15">
        <f t="shared" si="79"/>
        <v>44719</v>
      </c>
    </row>
    <row r="1000" spans="1:12" x14ac:dyDescent="0.35">
      <c r="A1000" s="35" t="s">
        <v>189</v>
      </c>
      <c r="B1000" s="35" t="s">
        <v>292</v>
      </c>
      <c r="C1000" s="36">
        <v>44719</v>
      </c>
      <c r="D1000" s="38">
        <v>44719.273472222223</v>
      </c>
      <c r="E1000" s="35">
        <v>113</v>
      </c>
      <c r="F1000" s="35" t="s">
        <v>293</v>
      </c>
      <c r="G1000" t="str">
        <f>VLOOKUP(E1000,'Record Types'!$B$8:$C$21,2,1)</f>
        <v>User Login Start</v>
      </c>
      <c r="H1000" s="15">
        <f t="shared" si="75"/>
        <v>44719</v>
      </c>
      <c r="I1000" s="16">
        <f t="shared" si="76"/>
        <v>44719.273472222223</v>
      </c>
      <c r="J1000">
        <f t="shared" si="77"/>
        <v>123</v>
      </c>
      <c r="K1000" t="str">
        <f t="shared" si="78"/>
        <v>CanOnTor/nEmpY</v>
      </c>
      <c r="L1000" s="15">
        <f t="shared" si="79"/>
        <v>44719</v>
      </c>
    </row>
    <row r="1001" spans="1:12" x14ac:dyDescent="0.35">
      <c r="A1001" s="35" t="s">
        <v>189</v>
      </c>
      <c r="B1001" s="35" t="s">
        <v>292</v>
      </c>
      <c r="C1001" s="36">
        <v>44719</v>
      </c>
      <c r="D1001" s="38">
        <v>44719.273472222223</v>
      </c>
      <c r="E1001" s="35">
        <v>123</v>
      </c>
      <c r="F1001" s="35" t="s">
        <v>293</v>
      </c>
      <c r="G1001" t="str">
        <f>VLOOKUP(E1001,'Record Types'!$B$8:$C$21,2,1)</f>
        <v>User Login Start is Good</v>
      </c>
      <c r="H1001" s="15">
        <f t="shared" si="75"/>
        <v>44719</v>
      </c>
      <c r="I1001" s="16">
        <f t="shared" si="76"/>
        <v>44719.268634259257</v>
      </c>
      <c r="J1001">
        <f t="shared" si="77"/>
        <v>112</v>
      </c>
      <c r="K1001" t="str">
        <f t="shared" si="78"/>
        <v>,CanOnTor/nEmpY</v>
      </c>
      <c r="L1001" s="15">
        <f t="shared" si="79"/>
        <v>44719</v>
      </c>
    </row>
    <row r="1002" spans="1:12" x14ac:dyDescent="0.35">
      <c r="A1002" s="35" t="s">
        <v>176</v>
      </c>
      <c r="B1002" s="35" t="s">
        <v>289</v>
      </c>
      <c r="C1002" s="36">
        <v>44719</v>
      </c>
      <c r="D1002" s="38">
        <v>44719.273402777777</v>
      </c>
      <c r="E1002" s="35">
        <v>102</v>
      </c>
      <c r="F1002" s="35" t="s">
        <v>290</v>
      </c>
      <c r="G1002" t="str">
        <f>VLOOKUP(E1002,'Record Types'!$B$8:$C$21,2,1)</f>
        <v>Device Start</v>
      </c>
      <c r="H1002" s="15" t="e">
        <f t="shared" si="75"/>
        <v>#N/A</v>
      </c>
      <c r="I1002" s="16" t="e">
        <f t="shared" si="76"/>
        <v>#N/A</v>
      </c>
      <c r="J1002" t="e">
        <f t="shared" si="77"/>
        <v>#N/A</v>
      </c>
      <c r="K1002" t="e">
        <f t="shared" si="78"/>
        <v>#N/A</v>
      </c>
      <c r="L1002" s="15">
        <f t="shared" si="79"/>
        <v>44719</v>
      </c>
    </row>
    <row r="1003" spans="1:12" x14ac:dyDescent="0.35">
      <c r="A1003" s="35" t="s">
        <v>189</v>
      </c>
      <c r="B1003" s="35" t="s">
        <v>294</v>
      </c>
      <c r="C1003" s="36">
        <v>44719</v>
      </c>
      <c r="D1003" s="38">
        <v>44719.272939814815</v>
      </c>
      <c r="E1003" s="35">
        <v>102</v>
      </c>
      <c r="F1003" s="35" t="s">
        <v>295</v>
      </c>
      <c r="G1003" t="str">
        <f>VLOOKUP(E1003,'Record Types'!$B$8:$C$21,2,1)</f>
        <v>Device Start</v>
      </c>
      <c r="H1003" s="15" t="e">
        <f t="shared" si="75"/>
        <v>#N/A</v>
      </c>
      <c r="I1003" s="16" t="e">
        <f t="shared" si="76"/>
        <v>#N/A</v>
      </c>
      <c r="J1003" t="e">
        <f t="shared" si="77"/>
        <v>#N/A</v>
      </c>
      <c r="K1003" t="e">
        <f t="shared" si="78"/>
        <v>#N/A</v>
      </c>
      <c r="L1003" s="15">
        <f t="shared" si="79"/>
        <v>44719</v>
      </c>
    </row>
    <row r="1004" spans="1:12" x14ac:dyDescent="0.35">
      <c r="A1004" s="35" t="s">
        <v>176</v>
      </c>
      <c r="B1004" s="35" t="s">
        <v>285</v>
      </c>
      <c r="C1004" s="36">
        <v>44719</v>
      </c>
      <c r="D1004" s="38">
        <v>44719.270104166666</v>
      </c>
      <c r="E1004" s="35">
        <v>112</v>
      </c>
      <c r="F1004" s="35" t="s">
        <v>306</v>
      </c>
      <c r="G1004" t="str">
        <f>VLOOKUP(E1004,'Record Types'!$B$8:$C$21,2,1)</f>
        <v>Device Connect Network</v>
      </c>
      <c r="H1004" s="15" t="e">
        <f t="shared" si="75"/>
        <v>#N/A</v>
      </c>
      <c r="I1004" s="16" t="e">
        <f t="shared" si="76"/>
        <v>#N/A</v>
      </c>
      <c r="J1004" t="e">
        <f t="shared" si="77"/>
        <v>#N/A</v>
      </c>
      <c r="K1004" t="e">
        <f t="shared" si="78"/>
        <v>#N/A</v>
      </c>
      <c r="L1004" s="15" t="e">
        <f t="shared" si="79"/>
        <v>#N/A</v>
      </c>
    </row>
    <row r="1005" spans="1:12" x14ac:dyDescent="0.35">
      <c r="A1005" s="35" t="s">
        <v>189</v>
      </c>
      <c r="B1005" s="35" t="s">
        <v>292</v>
      </c>
      <c r="C1005" s="36">
        <v>44719</v>
      </c>
      <c r="D1005" s="38">
        <v>44719.268634259257</v>
      </c>
      <c r="E1005" s="35">
        <v>112</v>
      </c>
      <c r="F1005" s="35" t="s">
        <v>307</v>
      </c>
      <c r="G1005" t="str">
        <f>VLOOKUP(E1005,'Record Types'!$B$8:$C$21,2,1)</f>
        <v>Device Connect Network</v>
      </c>
      <c r="H1005" s="15" t="e">
        <f t="shared" si="75"/>
        <v>#N/A</v>
      </c>
      <c r="I1005" s="16" t="e">
        <f t="shared" si="76"/>
        <v>#N/A</v>
      </c>
      <c r="J1005" t="e">
        <f t="shared" si="77"/>
        <v>#N/A</v>
      </c>
      <c r="K1005" t="e">
        <f t="shared" si="78"/>
        <v>#N/A</v>
      </c>
      <c r="L1005" s="15" t="e">
        <f t="shared" si="79"/>
        <v>#N/A</v>
      </c>
    </row>
    <row r="1006" spans="1:12" x14ac:dyDescent="0.35">
      <c r="A1006" s="35" t="s">
        <v>176</v>
      </c>
      <c r="B1006" s="35" t="s">
        <v>231</v>
      </c>
      <c r="C1006" s="36">
        <v>44688</v>
      </c>
      <c r="D1006" s="38">
        <v>44688.76767361111</v>
      </c>
      <c r="E1006" s="35">
        <v>156</v>
      </c>
      <c r="F1006" s="14"/>
      <c r="G1006" t="str">
        <f>VLOOKUP(E1006,'Record Types'!$B$8:$C$21,2,1)</f>
        <v>PowerDown Or Network Disconnect Discovered</v>
      </c>
      <c r="H1006" s="15">
        <f t="shared" si="75"/>
        <v>44688</v>
      </c>
      <c r="I1006" s="16">
        <f t="shared" si="76"/>
        <v>44688.767534722225</v>
      </c>
      <c r="J1006">
        <f t="shared" si="77"/>
        <v>151</v>
      </c>
      <c r="K1006" t="str">
        <f t="shared" si="78"/>
        <v>C225-ws</v>
      </c>
      <c r="L1006" s="15">
        <f t="shared" si="79"/>
        <v>44688</v>
      </c>
    </row>
    <row r="1007" spans="1:12" x14ac:dyDescent="0.35">
      <c r="A1007" s="35" t="s">
        <v>176</v>
      </c>
      <c r="B1007" s="35" t="s">
        <v>231</v>
      </c>
      <c r="C1007" s="36">
        <v>44688</v>
      </c>
      <c r="D1007" s="38">
        <v>44688.767534722225</v>
      </c>
      <c r="E1007" s="35">
        <v>151</v>
      </c>
      <c r="F1007" s="35" t="s">
        <v>232</v>
      </c>
      <c r="G1007" t="str">
        <f>VLOOKUP(E1007,'Record Types'!$B$8:$C$21,2,1)</f>
        <v>Device Shutdown Finish</v>
      </c>
      <c r="H1007" s="15">
        <f t="shared" si="75"/>
        <v>44688</v>
      </c>
      <c r="I1007" s="16">
        <f t="shared" si="76"/>
        <v>44688.766932870371</v>
      </c>
      <c r="J1007">
        <f t="shared" si="77"/>
        <v>149</v>
      </c>
      <c r="K1007" t="str">
        <f t="shared" si="78"/>
        <v>C225-ws</v>
      </c>
      <c r="L1007" s="15">
        <f t="shared" si="79"/>
        <v>44688</v>
      </c>
    </row>
    <row r="1008" spans="1:12" x14ac:dyDescent="0.35">
      <c r="A1008" s="35" t="s">
        <v>176</v>
      </c>
      <c r="B1008" s="35" t="s">
        <v>231</v>
      </c>
      <c r="C1008" s="36">
        <v>44688</v>
      </c>
      <c r="D1008" s="38">
        <v>44688.766932870371</v>
      </c>
      <c r="E1008" s="35">
        <v>149</v>
      </c>
      <c r="F1008" s="35" t="s">
        <v>232</v>
      </c>
      <c r="G1008" t="str">
        <f>VLOOKUP(E1008,'Record Types'!$B$8:$C$21,2,1)</f>
        <v>Device Shutdown Start</v>
      </c>
      <c r="H1008" s="15">
        <f t="shared" si="75"/>
        <v>44688</v>
      </c>
      <c r="I1008" s="16">
        <f t="shared" si="76"/>
        <v>44688.766331018516</v>
      </c>
      <c r="J1008">
        <f t="shared" si="77"/>
        <v>144</v>
      </c>
      <c r="K1008" t="str">
        <f t="shared" si="78"/>
        <v>CanOnWat/lEmpA</v>
      </c>
      <c r="L1008" s="15">
        <f t="shared" si="79"/>
        <v>44688</v>
      </c>
    </row>
    <row r="1009" spans="1:12" x14ac:dyDescent="0.35">
      <c r="A1009" s="35" t="s">
        <v>176</v>
      </c>
      <c r="B1009" s="35" t="s">
        <v>231</v>
      </c>
      <c r="C1009" s="36">
        <v>44688</v>
      </c>
      <c r="D1009" s="38">
        <v>44688.766331018516</v>
      </c>
      <c r="E1009" s="35">
        <v>144</v>
      </c>
      <c r="F1009" s="35" t="s">
        <v>198</v>
      </c>
      <c r="G1009" t="str">
        <f>VLOOKUP(E1009,'Record Types'!$B$8:$C$21,2,1)</f>
        <v>User Logout is Good</v>
      </c>
      <c r="H1009" s="15">
        <f t="shared" si="75"/>
        <v>44688</v>
      </c>
      <c r="I1009" s="16">
        <f t="shared" si="76"/>
        <v>44688.765914351854</v>
      </c>
      <c r="J1009">
        <f t="shared" si="77"/>
        <v>139</v>
      </c>
      <c r="K1009" t="str">
        <f t="shared" si="78"/>
        <v>CanOnWat/lEmpA,C225-ws</v>
      </c>
      <c r="L1009" s="15">
        <f t="shared" si="79"/>
        <v>44688</v>
      </c>
    </row>
    <row r="1010" spans="1:12" x14ac:dyDescent="0.35">
      <c r="A1010" s="35" t="s">
        <v>176</v>
      </c>
      <c r="B1010" s="35" t="s">
        <v>231</v>
      </c>
      <c r="C1010" s="36">
        <v>44688</v>
      </c>
      <c r="D1010" s="38">
        <v>44688.765914351854</v>
      </c>
      <c r="E1010" s="35">
        <v>139</v>
      </c>
      <c r="F1010" s="35" t="s">
        <v>237</v>
      </c>
      <c r="G1010" t="str">
        <f>VLOOKUP(E1010,'Record Types'!$B$8:$C$21,2,1)</f>
        <v>User Logout Start</v>
      </c>
      <c r="H1010" s="15" t="e">
        <f t="shared" si="75"/>
        <v>#N/A</v>
      </c>
      <c r="I1010" s="16" t="e">
        <f t="shared" si="76"/>
        <v>#N/A</v>
      </c>
      <c r="J1010" t="e">
        <f t="shared" si="77"/>
        <v>#N/A</v>
      </c>
      <c r="K1010" t="e">
        <f t="shared" si="78"/>
        <v>#N/A</v>
      </c>
      <c r="L1010" s="15">
        <f t="shared" si="79"/>
        <v>44688</v>
      </c>
    </row>
    <row r="1011" spans="1:12" x14ac:dyDescent="0.35">
      <c r="A1011" s="35" t="s">
        <v>176</v>
      </c>
      <c r="B1011" s="35" t="s">
        <v>235</v>
      </c>
      <c r="C1011" s="36">
        <v>44688</v>
      </c>
      <c r="D1011" s="38">
        <v>44688.761817129627</v>
      </c>
      <c r="E1011" s="35">
        <v>156</v>
      </c>
      <c r="F1011" s="14"/>
      <c r="G1011" t="str">
        <f>VLOOKUP(E1011,'Record Types'!$B$8:$C$21,2,1)</f>
        <v>PowerDown Or Network Disconnect Discovered</v>
      </c>
      <c r="H1011" s="15">
        <f t="shared" si="75"/>
        <v>44688</v>
      </c>
      <c r="I1011" s="16">
        <f t="shared" si="76"/>
        <v>44688.761655092596</v>
      </c>
      <c r="J1011">
        <f t="shared" si="77"/>
        <v>151</v>
      </c>
      <c r="K1011" t="str">
        <f t="shared" si="78"/>
        <v>F184-ws</v>
      </c>
      <c r="L1011" s="15">
        <f t="shared" si="79"/>
        <v>44688</v>
      </c>
    </row>
    <row r="1012" spans="1:12" x14ac:dyDescent="0.35">
      <c r="A1012" s="35" t="s">
        <v>176</v>
      </c>
      <c r="B1012" s="35" t="s">
        <v>235</v>
      </c>
      <c r="C1012" s="36">
        <v>44688</v>
      </c>
      <c r="D1012" s="38">
        <v>44688.761655092596</v>
      </c>
      <c r="E1012" s="35">
        <v>151</v>
      </c>
      <c r="F1012" s="35" t="s">
        <v>236</v>
      </c>
      <c r="G1012" t="str">
        <f>VLOOKUP(E1012,'Record Types'!$B$8:$C$21,2,1)</f>
        <v>Device Shutdown Finish</v>
      </c>
      <c r="H1012" s="15">
        <f t="shared" si="75"/>
        <v>44688</v>
      </c>
      <c r="I1012" s="16">
        <f t="shared" si="76"/>
        <v>44688.760995370372</v>
      </c>
      <c r="J1012">
        <f t="shared" si="77"/>
        <v>149</v>
      </c>
      <c r="K1012" t="str">
        <f t="shared" si="78"/>
        <v>F184-ws</v>
      </c>
      <c r="L1012" s="15">
        <f t="shared" si="79"/>
        <v>44688</v>
      </c>
    </row>
    <row r="1013" spans="1:12" x14ac:dyDescent="0.35">
      <c r="A1013" s="35" t="s">
        <v>176</v>
      </c>
      <c r="B1013" s="35" t="s">
        <v>235</v>
      </c>
      <c r="C1013" s="36">
        <v>44688</v>
      </c>
      <c r="D1013" s="38">
        <v>44688.760995370372</v>
      </c>
      <c r="E1013" s="35">
        <v>149</v>
      </c>
      <c r="F1013" s="35" t="s">
        <v>236</v>
      </c>
      <c r="G1013" t="str">
        <f>VLOOKUP(E1013,'Record Types'!$B$8:$C$21,2,1)</f>
        <v>Device Shutdown Start</v>
      </c>
      <c r="H1013" s="15">
        <f t="shared" si="75"/>
        <v>44688</v>
      </c>
      <c r="I1013" s="16">
        <f t="shared" si="76"/>
        <v>44688.760162037041</v>
      </c>
      <c r="J1013">
        <f t="shared" si="77"/>
        <v>144</v>
      </c>
      <c r="K1013" t="str">
        <f t="shared" si="78"/>
        <v>CanOnWat/hEmpW</v>
      </c>
      <c r="L1013" s="15">
        <f t="shared" si="79"/>
        <v>44688</v>
      </c>
    </row>
    <row r="1014" spans="1:12" x14ac:dyDescent="0.35">
      <c r="A1014" s="35" t="s">
        <v>176</v>
      </c>
      <c r="B1014" s="35" t="s">
        <v>235</v>
      </c>
      <c r="C1014" s="36">
        <v>44688</v>
      </c>
      <c r="D1014" s="38">
        <v>44688.760162037041</v>
      </c>
      <c r="E1014" s="35">
        <v>144</v>
      </c>
      <c r="F1014" s="35" t="s">
        <v>238</v>
      </c>
      <c r="G1014" t="str">
        <f>VLOOKUP(E1014,'Record Types'!$B$8:$C$21,2,1)</f>
        <v>User Logout is Good</v>
      </c>
      <c r="H1014" s="15">
        <f t="shared" si="75"/>
        <v>44688</v>
      </c>
      <c r="I1014" s="16">
        <f t="shared" si="76"/>
        <v>44688.758842592593</v>
      </c>
      <c r="J1014">
        <f t="shared" si="77"/>
        <v>139</v>
      </c>
      <c r="K1014" t="str">
        <f t="shared" si="78"/>
        <v>CanOnWat/hEmpW,F184-ws</v>
      </c>
      <c r="L1014" s="15">
        <f t="shared" si="79"/>
        <v>44688</v>
      </c>
    </row>
    <row r="1015" spans="1:12" x14ac:dyDescent="0.35">
      <c r="A1015" s="35" t="s">
        <v>176</v>
      </c>
      <c r="B1015" s="35" t="s">
        <v>235</v>
      </c>
      <c r="C1015" s="36">
        <v>44688</v>
      </c>
      <c r="D1015" s="38">
        <v>44688.758842592593</v>
      </c>
      <c r="E1015" s="35">
        <v>139</v>
      </c>
      <c r="F1015" s="35" t="s">
        <v>239</v>
      </c>
      <c r="G1015" t="str">
        <f>VLOOKUP(E1015,'Record Types'!$B$8:$C$21,2,1)</f>
        <v>User Logout Start</v>
      </c>
      <c r="H1015" s="15" t="e">
        <f t="shared" si="75"/>
        <v>#N/A</v>
      </c>
      <c r="I1015" s="16" t="e">
        <f t="shared" si="76"/>
        <v>#N/A</v>
      </c>
      <c r="J1015" t="e">
        <f t="shared" si="77"/>
        <v>#N/A</v>
      </c>
      <c r="K1015" t="e">
        <f t="shared" si="78"/>
        <v>#N/A</v>
      </c>
      <c r="L1015" s="15" t="e">
        <f t="shared" si="79"/>
        <v>#N/A</v>
      </c>
    </row>
    <row r="1016" spans="1:12" x14ac:dyDescent="0.35">
      <c r="A1016" s="35" t="s">
        <v>176</v>
      </c>
      <c r="B1016" s="35" t="s">
        <v>253</v>
      </c>
      <c r="C1016" s="36">
        <v>44688</v>
      </c>
      <c r="D1016" s="38">
        <v>44688.738958333335</v>
      </c>
      <c r="E1016" s="35">
        <v>156</v>
      </c>
      <c r="F1016" s="14"/>
      <c r="G1016" t="str">
        <f>VLOOKUP(E1016,'Record Types'!$B$8:$C$21,2,1)</f>
        <v>PowerDown Or Network Disconnect Discovered</v>
      </c>
      <c r="H1016" s="15">
        <f t="shared" si="75"/>
        <v>44688</v>
      </c>
      <c r="I1016" s="16">
        <f t="shared" si="76"/>
        <v>44688.73883101852</v>
      </c>
      <c r="J1016">
        <f t="shared" si="77"/>
        <v>151</v>
      </c>
      <c r="K1016" t="str">
        <f t="shared" si="78"/>
        <v>J167-ws</v>
      </c>
      <c r="L1016" s="15">
        <f t="shared" si="79"/>
        <v>44688</v>
      </c>
    </row>
    <row r="1017" spans="1:12" x14ac:dyDescent="0.35">
      <c r="A1017" s="35" t="s">
        <v>176</v>
      </c>
      <c r="B1017" s="35" t="s">
        <v>253</v>
      </c>
      <c r="C1017" s="36">
        <v>44688</v>
      </c>
      <c r="D1017" s="38">
        <v>44688.73883101852</v>
      </c>
      <c r="E1017" s="35">
        <v>151</v>
      </c>
      <c r="F1017" s="35" t="s">
        <v>254</v>
      </c>
      <c r="G1017" t="str">
        <f>VLOOKUP(E1017,'Record Types'!$B$8:$C$21,2,1)</f>
        <v>Device Shutdown Finish</v>
      </c>
      <c r="H1017" s="15">
        <f t="shared" si="75"/>
        <v>44688</v>
      </c>
      <c r="I1017" s="16">
        <f t="shared" si="76"/>
        <v>44688.737916666665</v>
      </c>
      <c r="J1017">
        <f t="shared" si="77"/>
        <v>149</v>
      </c>
      <c r="K1017" t="str">
        <f t="shared" si="78"/>
        <v>J167-ws</v>
      </c>
      <c r="L1017" s="15">
        <f t="shared" si="79"/>
        <v>44688</v>
      </c>
    </row>
    <row r="1018" spans="1:12" x14ac:dyDescent="0.35">
      <c r="A1018" s="35" t="s">
        <v>176</v>
      </c>
      <c r="B1018" s="35" t="s">
        <v>253</v>
      </c>
      <c r="C1018" s="36">
        <v>44688</v>
      </c>
      <c r="D1018" s="38">
        <v>44688.737916666665</v>
      </c>
      <c r="E1018" s="35">
        <v>149</v>
      </c>
      <c r="F1018" s="35" t="s">
        <v>254</v>
      </c>
      <c r="G1018" t="str">
        <f>VLOOKUP(E1018,'Record Types'!$B$8:$C$21,2,1)</f>
        <v>Device Shutdown Start</v>
      </c>
      <c r="H1018" s="15">
        <f t="shared" si="75"/>
        <v>44688</v>
      </c>
      <c r="I1018" s="16">
        <f t="shared" si="76"/>
        <v>44688.737395833334</v>
      </c>
      <c r="J1018">
        <f t="shared" si="77"/>
        <v>144</v>
      </c>
      <c r="K1018" t="str">
        <f t="shared" si="78"/>
        <v>CanOnWat/oEmpO</v>
      </c>
      <c r="L1018" s="15">
        <f t="shared" si="79"/>
        <v>44688</v>
      </c>
    </row>
    <row r="1019" spans="1:12" x14ac:dyDescent="0.35">
      <c r="A1019" s="35" t="s">
        <v>176</v>
      </c>
      <c r="B1019" s="35" t="s">
        <v>253</v>
      </c>
      <c r="C1019" s="36">
        <v>44688</v>
      </c>
      <c r="D1019" s="38">
        <v>44688.737395833334</v>
      </c>
      <c r="E1019" s="35">
        <v>144</v>
      </c>
      <c r="F1019" s="35" t="s">
        <v>257</v>
      </c>
      <c r="G1019" t="str">
        <f>VLOOKUP(E1019,'Record Types'!$B$8:$C$21,2,1)</f>
        <v>User Logout is Good</v>
      </c>
      <c r="H1019" s="15">
        <f t="shared" si="75"/>
        <v>44688</v>
      </c>
      <c r="I1019" s="16">
        <f t="shared" si="76"/>
        <v>44688.736041666663</v>
      </c>
      <c r="J1019">
        <f t="shared" si="77"/>
        <v>139</v>
      </c>
      <c r="K1019" t="str">
        <f t="shared" si="78"/>
        <v>CanOnWat/oEmpO,J167-ws</v>
      </c>
      <c r="L1019" s="15">
        <f t="shared" si="79"/>
        <v>44688</v>
      </c>
    </row>
    <row r="1020" spans="1:12" x14ac:dyDescent="0.35">
      <c r="A1020" s="35" t="s">
        <v>176</v>
      </c>
      <c r="B1020" s="35" t="s">
        <v>253</v>
      </c>
      <c r="C1020" s="36">
        <v>44688</v>
      </c>
      <c r="D1020" s="38">
        <v>44688.736041666663</v>
      </c>
      <c r="E1020" s="35">
        <v>139</v>
      </c>
      <c r="F1020" s="35" t="s">
        <v>259</v>
      </c>
      <c r="G1020" t="str">
        <f>VLOOKUP(E1020,'Record Types'!$B$8:$C$21,2,1)</f>
        <v>User Logout Start</v>
      </c>
      <c r="H1020" s="15" t="e">
        <f t="shared" si="75"/>
        <v>#N/A</v>
      </c>
      <c r="I1020" s="16" t="e">
        <f t="shared" si="76"/>
        <v>#N/A</v>
      </c>
      <c r="J1020" t="e">
        <f t="shared" si="77"/>
        <v>#N/A</v>
      </c>
      <c r="K1020" t="e">
        <f t="shared" si="78"/>
        <v>#N/A</v>
      </c>
      <c r="L1020" s="15">
        <f t="shared" si="79"/>
        <v>44688</v>
      </c>
    </row>
    <row r="1021" spans="1:12" x14ac:dyDescent="0.35">
      <c r="A1021" s="35" t="s">
        <v>189</v>
      </c>
      <c r="B1021" s="35" t="s">
        <v>205</v>
      </c>
      <c r="C1021" s="36">
        <v>44688</v>
      </c>
      <c r="D1021" s="38">
        <v>44688.715787037036</v>
      </c>
      <c r="E1021" s="35">
        <v>156</v>
      </c>
      <c r="F1021" s="14"/>
      <c r="G1021" t="str">
        <f>VLOOKUP(E1021,'Record Types'!$B$8:$C$21,2,1)</f>
        <v>PowerDown Or Network Disconnect Discovered</v>
      </c>
      <c r="H1021" s="15">
        <f t="shared" si="75"/>
        <v>44688</v>
      </c>
      <c r="I1021" s="16">
        <f t="shared" si="76"/>
        <v>44688.71565972222</v>
      </c>
      <c r="J1021">
        <f t="shared" si="77"/>
        <v>144</v>
      </c>
      <c r="K1021" t="str">
        <f t="shared" si="78"/>
        <v>CanOnTor/jEmpG</v>
      </c>
      <c r="L1021" s="15">
        <f t="shared" si="79"/>
        <v>44688</v>
      </c>
    </row>
    <row r="1022" spans="1:12" x14ac:dyDescent="0.35">
      <c r="A1022" s="35" t="s">
        <v>189</v>
      </c>
      <c r="B1022" s="35" t="s">
        <v>205</v>
      </c>
      <c r="C1022" s="36">
        <v>44688</v>
      </c>
      <c r="D1022" s="38">
        <v>44688.71565972222</v>
      </c>
      <c r="E1022" s="35">
        <v>144</v>
      </c>
      <c r="F1022" s="35" t="s">
        <v>207</v>
      </c>
      <c r="G1022" t="str">
        <f>VLOOKUP(E1022,'Record Types'!$B$8:$C$21,2,1)</f>
        <v>User Logout is Good</v>
      </c>
      <c r="H1022" s="15">
        <f t="shared" si="75"/>
        <v>44688</v>
      </c>
      <c r="I1022" s="16">
        <f t="shared" si="76"/>
        <v>44688.715173611112</v>
      </c>
      <c r="J1022">
        <f t="shared" si="77"/>
        <v>139</v>
      </c>
      <c r="K1022" t="str">
        <f t="shared" si="78"/>
        <v>CanOnTor/jEmpG</v>
      </c>
      <c r="L1022" s="15">
        <f t="shared" si="79"/>
        <v>44688</v>
      </c>
    </row>
    <row r="1023" spans="1:12" x14ac:dyDescent="0.35">
      <c r="A1023" s="35" t="s">
        <v>189</v>
      </c>
      <c r="B1023" s="35" t="s">
        <v>205</v>
      </c>
      <c r="C1023" s="36">
        <v>44688</v>
      </c>
      <c r="D1023" s="38">
        <v>44688.715173611112</v>
      </c>
      <c r="E1023" s="35">
        <v>139</v>
      </c>
      <c r="F1023" s="35" t="s">
        <v>207</v>
      </c>
      <c r="G1023" t="str">
        <f>VLOOKUP(E1023,'Record Types'!$B$8:$C$21,2,1)</f>
        <v>User Logout Start</v>
      </c>
      <c r="H1023" s="15" t="e">
        <f t="shared" si="75"/>
        <v>#N/A</v>
      </c>
      <c r="I1023" s="16" t="e">
        <f t="shared" si="76"/>
        <v>#N/A</v>
      </c>
      <c r="J1023" t="e">
        <f t="shared" si="77"/>
        <v>#N/A</v>
      </c>
      <c r="K1023" t="e">
        <f t="shared" si="78"/>
        <v>#N/A</v>
      </c>
      <c r="L1023" s="15" t="e">
        <f t="shared" si="79"/>
        <v>#N/A</v>
      </c>
    </row>
    <row r="1024" spans="1:12" x14ac:dyDescent="0.35">
      <c r="A1024" s="35" t="s">
        <v>176</v>
      </c>
      <c r="B1024" s="35" t="s">
        <v>215</v>
      </c>
      <c r="C1024" s="36">
        <v>44688</v>
      </c>
      <c r="D1024" s="38">
        <v>44688.713946759257</v>
      </c>
      <c r="E1024" s="35">
        <v>156</v>
      </c>
      <c r="F1024" s="14"/>
      <c r="G1024" t="str">
        <f>VLOOKUP(E1024,'Record Types'!$B$8:$C$21,2,1)</f>
        <v>PowerDown Or Network Disconnect Discovered</v>
      </c>
      <c r="H1024" s="15">
        <f t="shared" si="75"/>
        <v>44688</v>
      </c>
      <c r="I1024" s="16">
        <f t="shared" si="76"/>
        <v>44688.713807870372</v>
      </c>
      <c r="J1024">
        <f t="shared" si="77"/>
        <v>151</v>
      </c>
      <c r="K1024" t="str">
        <f t="shared" si="78"/>
        <v>A236-ws</v>
      </c>
      <c r="L1024" s="15">
        <f t="shared" si="79"/>
        <v>44688</v>
      </c>
    </row>
    <row r="1025" spans="1:12" x14ac:dyDescent="0.35">
      <c r="A1025" s="35" t="s">
        <v>176</v>
      </c>
      <c r="B1025" s="35" t="s">
        <v>215</v>
      </c>
      <c r="C1025" s="36">
        <v>44688</v>
      </c>
      <c r="D1025" s="38">
        <v>44688.713807870372</v>
      </c>
      <c r="E1025" s="35">
        <v>151</v>
      </c>
      <c r="F1025" s="35" t="s">
        <v>216</v>
      </c>
      <c r="G1025" t="str">
        <f>VLOOKUP(E1025,'Record Types'!$B$8:$C$21,2,1)</f>
        <v>Device Shutdown Finish</v>
      </c>
      <c r="H1025" s="15">
        <f t="shared" si="75"/>
        <v>44688</v>
      </c>
      <c r="I1025" s="16">
        <f t="shared" si="76"/>
        <v>44688.713530092595</v>
      </c>
      <c r="J1025">
        <f t="shared" si="77"/>
        <v>149</v>
      </c>
      <c r="K1025" t="str">
        <f t="shared" si="78"/>
        <v>A236-ws</v>
      </c>
      <c r="L1025" s="15">
        <f t="shared" si="79"/>
        <v>44688</v>
      </c>
    </row>
    <row r="1026" spans="1:12" x14ac:dyDescent="0.35">
      <c r="A1026" s="35" t="s">
        <v>176</v>
      </c>
      <c r="B1026" s="35" t="s">
        <v>215</v>
      </c>
      <c r="C1026" s="36">
        <v>44688</v>
      </c>
      <c r="D1026" s="38">
        <v>44688.713530092595</v>
      </c>
      <c r="E1026" s="35">
        <v>149</v>
      </c>
      <c r="F1026" s="35" t="s">
        <v>216</v>
      </c>
      <c r="G1026" t="str">
        <f>VLOOKUP(E1026,'Record Types'!$B$8:$C$21,2,1)</f>
        <v>Device Shutdown Start</v>
      </c>
      <c r="H1026" s="15">
        <f t="shared" si="75"/>
        <v>44688</v>
      </c>
      <c r="I1026" s="16">
        <f t="shared" si="76"/>
        <v>44688.712951388887</v>
      </c>
      <c r="J1026">
        <f t="shared" si="77"/>
        <v>144</v>
      </c>
      <c r="K1026" t="str">
        <f t="shared" si="78"/>
        <v>CanOnWat/jEmpG</v>
      </c>
      <c r="L1026" s="15">
        <f t="shared" si="79"/>
        <v>44688</v>
      </c>
    </row>
    <row r="1027" spans="1:12" x14ac:dyDescent="0.35">
      <c r="A1027" s="35" t="s">
        <v>176</v>
      </c>
      <c r="B1027" s="35" t="s">
        <v>215</v>
      </c>
      <c r="C1027" s="36">
        <v>44688</v>
      </c>
      <c r="D1027" s="38">
        <v>44688.712951388887</v>
      </c>
      <c r="E1027" s="35">
        <v>144</v>
      </c>
      <c r="F1027" s="35" t="s">
        <v>220</v>
      </c>
      <c r="G1027" t="str">
        <f>VLOOKUP(E1027,'Record Types'!$B$8:$C$21,2,1)</f>
        <v>User Logout is Good</v>
      </c>
      <c r="H1027" s="15">
        <f t="shared" si="75"/>
        <v>44688</v>
      </c>
      <c r="I1027" s="16">
        <f t="shared" si="76"/>
        <v>44688.712523148148</v>
      </c>
      <c r="J1027">
        <f t="shared" si="77"/>
        <v>139</v>
      </c>
      <c r="K1027" t="str">
        <f t="shared" si="78"/>
        <v>CanOnWat/jEmpG,A236-ws</v>
      </c>
      <c r="L1027" s="15" t="e">
        <f t="shared" si="79"/>
        <v>#N/A</v>
      </c>
    </row>
    <row r="1028" spans="1:12" x14ac:dyDescent="0.35">
      <c r="A1028" s="35" t="s">
        <v>176</v>
      </c>
      <c r="B1028" s="35" t="s">
        <v>208</v>
      </c>
      <c r="C1028" s="36">
        <v>44688</v>
      </c>
      <c r="D1028" s="38">
        <v>44688.712743055556</v>
      </c>
      <c r="E1028" s="35">
        <v>156</v>
      </c>
      <c r="F1028" s="14"/>
      <c r="G1028" t="str">
        <f>VLOOKUP(E1028,'Record Types'!$B$8:$C$21,2,1)</f>
        <v>PowerDown Or Network Disconnect Discovered</v>
      </c>
      <c r="H1028" s="15">
        <f t="shared" si="75"/>
        <v>44688</v>
      </c>
      <c r="I1028" s="16">
        <f t="shared" si="76"/>
        <v>44688.71261574074</v>
      </c>
      <c r="J1028">
        <f t="shared" si="77"/>
        <v>151</v>
      </c>
      <c r="K1028" t="str">
        <f t="shared" si="78"/>
        <v>A182-ws</v>
      </c>
      <c r="L1028" s="15">
        <f t="shared" si="79"/>
        <v>44688</v>
      </c>
    </row>
    <row r="1029" spans="1:12" x14ac:dyDescent="0.35">
      <c r="A1029" s="35" t="s">
        <v>176</v>
      </c>
      <c r="B1029" s="35" t="s">
        <v>208</v>
      </c>
      <c r="C1029" s="36">
        <v>44688</v>
      </c>
      <c r="D1029" s="38">
        <v>44688.71261574074</v>
      </c>
      <c r="E1029" s="35">
        <v>151</v>
      </c>
      <c r="F1029" s="35" t="s">
        <v>209</v>
      </c>
      <c r="G1029" t="str">
        <f>VLOOKUP(E1029,'Record Types'!$B$8:$C$21,2,1)</f>
        <v>Device Shutdown Finish</v>
      </c>
      <c r="H1029" s="15">
        <f t="shared" si="75"/>
        <v>44688</v>
      </c>
      <c r="I1029" s="16">
        <f t="shared" si="76"/>
        <v>44688.71199074074</v>
      </c>
      <c r="J1029">
        <f t="shared" si="77"/>
        <v>149</v>
      </c>
      <c r="K1029" t="str">
        <f t="shared" si="78"/>
        <v>A182-ws</v>
      </c>
      <c r="L1029" s="15">
        <f t="shared" si="79"/>
        <v>44688</v>
      </c>
    </row>
    <row r="1030" spans="1:12" x14ac:dyDescent="0.35">
      <c r="A1030" s="35" t="s">
        <v>176</v>
      </c>
      <c r="B1030" s="35" t="s">
        <v>215</v>
      </c>
      <c r="C1030" s="36">
        <v>44688</v>
      </c>
      <c r="D1030" s="38">
        <v>44688.712523148148</v>
      </c>
      <c r="E1030" s="35">
        <v>139</v>
      </c>
      <c r="F1030" s="35" t="s">
        <v>224</v>
      </c>
      <c r="G1030" t="str">
        <f>VLOOKUP(E1030,'Record Types'!$B$8:$C$21,2,1)</f>
        <v>User Logout Start</v>
      </c>
      <c r="H1030" s="15" t="e">
        <f t="shared" si="75"/>
        <v>#N/A</v>
      </c>
      <c r="I1030" s="16" t="e">
        <f t="shared" si="76"/>
        <v>#N/A</v>
      </c>
      <c r="J1030" t="e">
        <f t="shared" si="77"/>
        <v>#N/A</v>
      </c>
      <c r="K1030" t="e">
        <f t="shared" si="78"/>
        <v>#N/A</v>
      </c>
      <c r="L1030" s="15" t="e">
        <f t="shared" si="79"/>
        <v>#N/A</v>
      </c>
    </row>
    <row r="1031" spans="1:12" x14ac:dyDescent="0.35">
      <c r="A1031" s="35" t="s">
        <v>176</v>
      </c>
      <c r="B1031" s="35" t="s">
        <v>208</v>
      </c>
      <c r="C1031" s="36">
        <v>44688</v>
      </c>
      <c r="D1031" s="38">
        <v>44688.71199074074</v>
      </c>
      <c r="E1031" s="35">
        <v>149</v>
      </c>
      <c r="F1031" s="35" t="s">
        <v>209</v>
      </c>
      <c r="G1031" t="str">
        <f>VLOOKUP(E1031,'Record Types'!$B$8:$C$21,2,1)</f>
        <v>Device Shutdown Start</v>
      </c>
      <c r="H1031" s="15">
        <f t="shared" si="75"/>
        <v>44688</v>
      </c>
      <c r="I1031" s="16">
        <f t="shared" si="76"/>
        <v>44688.711076388892</v>
      </c>
      <c r="J1031">
        <f t="shared" si="77"/>
        <v>144</v>
      </c>
      <c r="K1031" t="str">
        <f t="shared" si="78"/>
        <v>CanOnWat/sEmpX</v>
      </c>
      <c r="L1031" s="15">
        <f t="shared" si="79"/>
        <v>44688</v>
      </c>
    </row>
    <row r="1032" spans="1:12" x14ac:dyDescent="0.35">
      <c r="A1032" s="35" t="s">
        <v>176</v>
      </c>
      <c r="B1032" s="35" t="s">
        <v>208</v>
      </c>
      <c r="C1032" s="36">
        <v>44688</v>
      </c>
      <c r="D1032" s="38">
        <v>44688.711076388892</v>
      </c>
      <c r="E1032" s="35">
        <v>144</v>
      </c>
      <c r="F1032" s="35" t="s">
        <v>210</v>
      </c>
      <c r="G1032" t="str">
        <f>VLOOKUP(E1032,'Record Types'!$B$8:$C$21,2,1)</f>
        <v>User Logout is Good</v>
      </c>
      <c r="H1032" s="15">
        <f t="shared" si="75"/>
        <v>44688</v>
      </c>
      <c r="I1032" s="16">
        <f t="shared" si="76"/>
        <v>44688.710682870369</v>
      </c>
      <c r="J1032">
        <f t="shared" si="77"/>
        <v>139</v>
      </c>
      <c r="K1032" t="str">
        <f t="shared" si="78"/>
        <v>CanOnWat/sEmpX,A182-ws</v>
      </c>
      <c r="L1032" s="15">
        <f t="shared" si="79"/>
        <v>44688</v>
      </c>
    </row>
    <row r="1033" spans="1:12" x14ac:dyDescent="0.35">
      <c r="A1033" s="35" t="s">
        <v>176</v>
      </c>
      <c r="B1033" s="35" t="s">
        <v>208</v>
      </c>
      <c r="C1033" s="36">
        <v>44688</v>
      </c>
      <c r="D1033" s="38">
        <v>44688.710682870369</v>
      </c>
      <c r="E1033" s="35">
        <v>139</v>
      </c>
      <c r="F1033" s="35" t="s">
        <v>211</v>
      </c>
      <c r="G1033" t="str">
        <f>VLOOKUP(E1033,'Record Types'!$B$8:$C$21,2,1)</f>
        <v>User Logout Start</v>
      </c>
      <c r="H1033" s="15" t="e">
        <f t="shared" si="75"/>
        <v>#N/A</v>
      </c>
      <c r="I1033" s="16" t="e">
        <f t="shared" si="76"/>
        <v>#N/A</v>
      </c>
      <c r="J1033" t="e">
        <f t="shared" si="77"/>
        <v>#N/A</v>
      </c>
      <c r="K1033" t="e">
        <f t="shared" si="78"/>
        <v>#N/A</v>
      </c>
      <c r="L1033" s="15" t="e">
        <f t="shared" si="79"/>
        <v>#N/A</v>
      </c>
    </row>
    <row r="1034" spans="1:12" x14ac:dyDescent="0.35">
      <c r="A1034" s="35" t="s">
        <v>176</v>
      </c>
      <c r="B1034" s="35" t="s">
        <v>196</v>
      </c>
      <c r="C1034" s="36">
        <v>44688</v>
      </c>
      <c r="D1034" s="38">
        <v>44688.706643518519</v>
      </c>
      <c r="E1034" s="35">
        <v>156</v>
      </c>
      <c r="F1034" s="14"/>
      <c r="G1034" t="str">
        <f>VLOOKUP(E1034,'Record Types'!$B$8:$C$21,2,1)</f>
        <v>PowerDown Or Network Disconnect Discovered</v>
      </c>
      <c r="H1034" s="15">
        <f t="shared" si="75"/>
        <v>44688</v>
      </c>
      <c r="I1034" s="16">
        <f t="shared" si="76"/>
        <v>44688.706504629627</v>
      </c>
      <c r="J1034">
        <f t="shared" si="77"/>
        <v>144</v>
      </c>
      <c r="K1034" t="str">
        <f t="shared" si="78"/>
        <v>CanOnWat/lEmpA</v>
      </c>
      <c r="L1034" s="15">
        <f t="shared" si="79"/>
        <v>44688</v>
      </c>
    </row>
    <row r="1035" spans="1:12" x14ac:dyDescent="0.35">
      <c r="A1035" s="35" t="s">
        <v>189</v>
      </c>
      <c r="B1035" s="35" t="s">
        <v>267</v>
      </c>
      <c r="C1035" s="36">
        <v>44688</v>
      </c>
      <c r="D1035" s="38">
        <v>44688.70652777778</v>
      </c>
      <c r="E1035" s="35">
        <v>156</v>
      </c>
      <c r="F1035" s="14"/>
      <c r="G1035" t="str">
        <f>VLOOKUP(E1035,'Record Types'!$B$8:$C$21,2,1)</f>
        <v>PowerDown Or Network Disconnect Discovered</v>
      </c>
      <c r="H1035" s="15">
        <f t="shared" si="75"/>
        <v>44688</v>
      </c>
      <c r="I1035" s="16">
        <f t="shared" si="76"/>
        <v>44688.706365740742</v>
      </c>
      <c r="J1035">
        <f t="shared" si="77"/>
        <v>151</v>
      </c>
      <c r="K1035" t="str">
        <f t="shared" si="78"/>
        <v>V111-ws</v>
      </c>
      <c r="L1035" s="15">
        <f t="shared" si="79"/>
        <v>44688</v>
      </c>
    </row>
    <row r="1036" spans="1:12" x14ac:dyDescent="0.35">
      <c r="A1036" s="35" t="s">
        <v>176</v>
      </c>
      <c r="B1036" s="35" t="s">
        <v>196</v>
      </c>
      <c r="C1036" s="36">
        <v>44688</v>
      </c>
      <c r="D1036" s="38">
        <v>44688.706504629627</v>
      </c>
      <c r="E1036" s="35">
        <v>144</v>
      </c>
      <c r="F1036" s="35" t="s">
        <v>198</v>
      </c>
      <c r="G1036" t="str">
        <f>VLOOKUP(E1036,'Record Types'!$B$8:$C$21,2,1)</f>
        <v>User Logout is Good</v>
      </c>
      <c r="H1036" s="15">
        <f t="shared" ref="H1036:H1099" si="80">VLOOKUP(B1036,B1037:C1048,2,FALSE)</f>
        <v>44688</v>
      </c>
      <c r="I1036" s="16">
        <f t="shared" ref="I1036:I1099" si="81">VLOOKUP(B1036,B1037:D1048,3,FALSE)</f>
        <v>44688.705277777779</v>
      </c>
      <c r="J1036">
        <f t="shared" ref="J1036:J1099" si="82">VLOOKUP(B1036,B1037:E1045,4,FALSE)</f>
        <v>139</v>
      </c>
      <c r="K1036" t="str">
        <f t="shared" ref="K1036:K1099" si="83">VLOOKUP(B1036,B1037:F1048,5,FALSE)</f>
        <v>CanOnWat/lEmpA</v>
      </c>
      <c r="L1036" s="15" t="e">
        <f t="shared" ref="L1036:L1099" si="84">VLOOKUP(B1036,B1037:C1046,2,TRUE)</f>
        <v>#N/A</v>
      </c>
    </row>
    <row r="1037" spans="1:12" x14ac:dyDescent="0.35">
      <c r="A1037" s="35" t="s">
        <v>176</v>
      </c>
      <c r="B1037" s="35" t="s">
        <v>192</v>
      </c>
      <c r="C1037" s="36">
        <v>44688</v>
      </c>
      <c r="D1037" s="38">
        <v>44688.706469907411</v>
      </c>
      <c r="E1037" s="35">
        <v>156</v>
      </c>
      <c r="F1037" s="14"/>
      <c r="G1037" t="str">
        <f>VLOOKUP(E1037,'Record Types'!$B$8:$C$21,2,1)</f>
        <v>PowerDown Or Network Disconnect Discovered</v>
      </c>
      <c r="H1037" s="15">
        <f t="shared" si="80"/>
        <v>44688</v>
      </c>
      <c r="I1037" s="16">
        <f t="shared" si="81"/>
        <v>44688.706342592595</v>
      </c>
      <c r="J1037">
        <f t="shared" si="82"/>
        <v>151</v>
      </c>
      <c r="K1037" t="str">
        <f t="shared" si="83"/>
        <v>S226-ws</v>
      </c>
      <c r="L1037" s="15">
        <f t="shared" si="84"/>
        <v>44688</v>
      </c>
    </row>
    <row r="1038" spans="1:12" x14ac:dyDescent="0.35">
      <c r="A1038" s="35" t="s">
        <v>189</v>
      </c>
      <c r="B1038" s="35" t="s">
        <v>267</v>
      </c>
      <c r="C1038" s="36">
        <v>44688</v>
      </c>
      <c r="D1038" s="38">
        <v>44688.706365740742</v>
      </c>
      <c r="E1038" s="35">
        <v>151</v>
      </c>
      <c r="F1038" s="35" t="s">
        <v>269</v>
      </c>
      <c r="G1038" t="str">
        <f>VLOOKUP(E1038,'Record Types'!$B$8:$C$21,2,1)</f>
        <v>Device Shutdown Finish</v>
      </c>
      <c r="H1038" s="15">
        <f t="shared" si="80"/>
        <v>44688</v>
      </c>
      <c r="I1038" s="16">
        <f t="shared" si="81"/>
        <v>44688.706006944441</v>
      </c>
      <c r="J1038">
        <f t="shared" si="82"/>
        <v>149</v>
      </c>
      <c r="K1038" t="str">
        <f t="shared" si="83"/>
        <v>V111-ws</v>
      </c>
      <c r="L1038" s="15">
        <f t="shared" si="84"/>
        <v>44688</v>
      </c>
    </row>
    <row r="1039" spans="1:12" x14ac:dyDescent="0.35">
      <c r="A1039" s="35" t="s">
        <v>176</v>
      </c>
      <c r="B1039" s="35" t="s">
        <v>192</v>
      </c>
      <c r="C1039" s="36">
        <v>44688</v>
      </c>
      <c r="D1039" s="38">
        <v>44688.706342592595</v>
      </c>
      <c r="E1039" s="35">
        <v>151</v>
      </c>
      <c r="F1039" s="35" t="s">
        <v>193</v>
      </c>
      <c r="G1039" t="str">
        <f>VLOOKUP(E1039,'Record Types'!$B$8:$C$21,2,1)</f>
        <v>Device Shutdown Finish</v>
      </c>
      <c r="H1039" s="15">
        <f t="shared" si="80"/>
        <v>44688</v>
      </c>
      <c r="I1039" s="16">
        <f t="shared" si="81"/>
        <v>44688.705590277779</v>
      </c>
      <c r="J1039">
        <f t="shared" si="82"/>
        <v>149</v>
      </c>
      <c r="K1039" t="str">
        <f t="shared" si="83"/>
        <v>S226-ws</v>
      </c>
      <c r="L1039" s="15">
        <f t="shared" si="84"/>
        <v>44688</v>
      </c>
    </row>
    <row r="1040" spans="1:12" x14ac:dyDescent="0.35">
      <c r="A1040" s="35" t="s">
        <v>176</v>
      </c>
      <c r="B1040" s="35" t="s">
        <v>221</v>
      </c>
      <c r="C1040" s="36">
        <v>44688</v>
      </c>
      <c r="D1040" s="38">
        <v>44688.706018518518</v>
      </c>
      <c r="E1040" s="35">
        <v>156</v>
      </c>
      <c r="F1040" s="14"/>
      <c r="G1040" t="str">
        <f>VLOOKUP(E1040,'Record Types'!$B$8:$C$21,2,1)</f>
        <v>PowerDown Or Network Disconnect Discovered</v>
      </c>
      <c r="H1040" s="15">
        <f t="shared" si="80"/>
        <v>44688</v>
      </c>
      <c r="I1040" s="16">
        <f t="shared" si="81"/>
        <v>44688.705868055556</v>
      </c>
      <c r="J1040">
        <f t="shared" si="82"/>
        <v>144</v>
      </c>
      <c r="K1040" t="str">
        <f t="shared" si="83"/>
        <v>CanOnWat/xEmpH</v>
      </c>
      <c r="L1040" s="15">
        <f t="shared" si="84"/>
        <v>44688</v>
      </c>
    </row>
    <row r="1041" spans="1:12" x14ac:dyDescent="0.35">
      <c r="A1041" s="35" t="s">
        <v>189</v>
      </c>
      <c r="B1041" s="35" t="s">
        <v>267</v>
      </c>
      <c r="C1041" s="36">
        <v>44688</v>
      </c>
      <c r="D1041" s="38">
        <v>44688.706006944441</v>
      </c>
      <c r="E1041" s="35">
        <v>149</v>
      </c>
      <c r="F1041" s="35" t="s">
        <v>269</v>
      </c>
      <c r="G1041" t="str">
        <f>VLOOKUP(E1041,'Record Types'!$B$8:$C$21,2,1)</f>
        <v>Device Shutdown Start</v>
      </c>
      <c r="H1041" s="15">
        <f t="shared" si="80"/>
        <v>44688</v>
      </c>
      <c r="I1041" s="16">
        <f t="shared" si="81"/>
        <v>44688.705104166664</v>
      </c>
      <c r="J1041">
        <f t="shared" si="82"/>
        <v>144</v>
      </c>
      <c r="K1041" t="str">
        <f t="shared" si="83"/>
        <v>CanOnTor/oEmpJ</v>
      </c>
      <c r="L1041" s="15">
        <f t="shared" si="84"/>
        <v>44688</v>
      </c>
    </row>
    <row r="1042" spans="1:12" x14ac:dyDescent="0.35">
      <c r="A1042" s="35" t="s">
        <v>176</v>
      </c>
      <c r="B1042" s="35" t="s">
        <v>221</v>
      </c>
      <c r="C1042" s="36">
        <v>44688</v>
      </c>
      <c r="D1042" s="38">
        <v>44688.705868055556</v>
      </c>
      <c r="E1042" s="35">
        <v>144</v>
      </c>
      <c r="F1042" s="35" t="s">
        <v>187</v>
      </c>
      <c r="G1042" t="str">
        <f>VLOOKUP(E1042,'Record Types'!$B$8:$C$21,2,1)</f>
        <v>User Logout is Good</v>
      </c>
      <c r="H1042" s="15">
        <f t="shared" si="80"/>
        <v>44688</v>
      </c>
      <c r="I1042" s="16">
        <f t="shared" si="81"/>
        <v>44688.704456018517</v>
      </c>
      <c r="J1042">
        <f t="shared" si="82"/>
        <v>139</v>
      </c>
      <c r="K1042" t="str">
        <f t="shared" si="83"/>
        <v>CanOnWat/xEmpH</v>
      </c>
      <c r="L1042" s="15" t="e">
        <f t="shared" si="84"/>
        <v>#N/A</v>
      </c>
    </row>
    <row r="1043" spans="1:12" x14ac:dyDescent="0.35">
      <c r="A1043" s="35" t="s">
        <v>176</v>
      </c>
      <c r="B1043" s="35" t="s">
        <v>192</v>
      </c>
      <c r="C1043" s="36">
        <v>44688</v>
      </c>
      <c r="D1043" s="38">
        <v>44688.705590277779</v>
      </c>
      <c r="E1043" s="35">
        <v>149</v>
      </c>
      <c r="F1043" s="35" t="s">
        <v>193</v>
      </c>
      <c r="G1043" t="str">
        <f>VLOOKUP(E1043,'Record Types'!$B$8:$C$21,2,1)</f>
        <v>Device Shutdown Start</v>
      </c>
      <c r="H1043" s="15">
        <f t="shared" si="80"/>
        <v>44688</v>
      </c>
      <c r="I1043" s="16">
        <f t="shared" si="81"/>
        <v>44688.705092592594</v>
      </c>
      <c r="J1043">
        <f t="shared" si="82"/>
        <v>144</v>
      </c>
      <c r="K1043" t="str">
        <f t="shared" si="83"/>
        <v>CanOnWat/jEmpB</v>
      </c>
      <c r="L1043" s="15">
        <f t="shared" si="84"/>
        <v>44688</v>
      </c>
    </row>
    <row r="1044" spans="1:12" x14ac:dyDescent="0.35">
      <c r="A1044" s="35" t="s">
        <v>176</v>
      </c>
      <c r="B1044" s="35" t="s">
        <v>196</v>
      </c>
      <c r="C1044" s="36">
        <v>44688</v>
      </c>
      <c r="D1044" s="38">
        <v>44688.705277777779</v>
      </c>
      <c r="E1044" s="35">
        <v>139</v>
      </c>
      <c r="F1044" s="35" t="s">
        <v>198</v>
      </c>
      <c r="G1044" t="str">
        <f>VLOOKUP(E1044,'Record Types'!$B$8:$C$21,2,1)</f>
        <v>User Logout Start</v>
      </c>
      <c r="H1044" s="15" t="e">
        <f t="shared" si="80"/>
        <v>#N/A</v>
      </c>
      <c r="I1044" s="16" t="e">
        <f t="shared" si="81"/>
        <v>#N/A</v>
      </c>
      <c r="J1044" t="e">
        <f t="shared" si="82"/>
        <v>#N/A</v>
      </c>
      <c r="K1044" t="e">
        <f t="shared" si="83"/>
        <v>#N/A</v>
      </c>
      <c r="L1044" s="15">
        <f t="shared" si="84"/>
        <v>44688</v>
      </c>
    </row>
    <row r="1045" spans="1:12" x14ac:dyDescent="0.35">
      <c r="A1045" s="35" t="s">
        <v>189</v>
      </c>
      <c r="B1045" s="35" t="s">
        <v>267</v>
      </c>
      <c r="C1045" s="36">
        <v>44688</v>
      </c>
      <c r="D1045" s="38">
        <v>44688.705104166664</v>
      </c>
      <c r="E1045" s="35">
        <v>144</v>
      </c>
      <c r="F1045" s="35" t="s">
        <v>273</v>
      </c>
      <c r="G1045" t="str">
        <f>VLOOKUP(E1045,'Record Types'!$B$8:$C$21,2,1)</f>
        <v>User Logout is Good</v>
      </c>
      <c r="H1045" s="15">
        <f t="shared" si="80"/>
        <v>44688</v>
      </c>
      <c r="I1045" s="16">
        <f t="shared" si="81"/>
        <v>44688.704699074071</v>
      </c>
      <c r="J1045">
        <f t="shared" si="82"/>
        <v>139</v>
      </c>
      <c r="K1045" t="str">
        <f t="shared" si="83"/>
        <v>CanOnTor/oEmpJ,V111-ws</v>
      </c>
      <c r="L1045" s="15">
        <f t="shared" si="84"/>
        <v>44688</v>
      </c>
    </row>
    <row r="1046" spans="1:12" x14ac:dyDescent="0.35">
      <c r="A1046" s="35" t="s">
        <v>176</v>
      </c>
      <c r="B1046" s="35" t="s">
        <v>192</v>
      </c>
      <c r="C1046" s="36">
        <v>44688</v>
      </c>
      <c r="D1046" s="38">
        <v>44688.705092592594</v>
      </c>
      <c r="E1046" s="35">
        <v>144</v>
      </c>
      <c r="F1046" s="35" t="s">
        <v>195</v>
      </c>
      <c r="G1046" t="str">
        <f>VLOOKUP(E1046,'Record Types'!$B$8:$C$21,2,1)</f>
        <v>User Logout is Good</v>
      </c>
      <c r="H1046" s="15">
        <f t="shared" si="80"/>
        <v>44688</v>
      </c>
      <c r="I1046" s="16">
        <f t="shared" si="81"/>
        <v>44688.704733796294</v>
      </c>
      <c r="J1046">
        <f t="shared" si="82"/>
        <v>139</v>
      </c>
      <c r="K1046" t="str">
        <f t="shared" si="83"/>
        <v>CanOnWat/jEmpB,S226-ws</v>
      </c>
      <c r="L1046" s="15">
        <f t="shared" si="84"/>
        <v>44688</v>
      </c>
    </row>
    <row r="1047" spans="1:12" x14ac:dyDescent="0.35">
      <c r="A1047" s="35" t="s">
        <v>176</v>
      </c>
      <c r="B1047" s="35" t="s">
        <v>192</v>
      </c>
      <c r="C1047" s="36">
        <v>44688</v>
      </c>
      <c r="D1047" s="38">
        <v>44688.704733796294</v>
      </c>
      <c r="E1047" s="35">
        <v>139</v>
      </c>
      <c r="F1047" s="35" t="s">
        <v>197</v>
      </c>
      <c r="G1047" t="str">
        <f>VLOOKUP(E1047,'Record Types'!$B$8:$C$21,2,1)</f>
        <v>User Logout Start</v>
      </c>
      <c r="H1047" s="15" t="e">
        <f t="shared" si="80"/>
        <v>#N/A</v>
      </c>
      <c r="I1047" s="16" t="e">
        <f t="shared" si="81"/>
        <v>#N/A</v>
      </c>
      <c r="J1047" t="e">
        <f t="shared" si="82"/>
        <v>#N/A</v>
      </c>
      <c r="K1047" t="e">
        <f t="shared" si="83"/>
        <v>#N/A</v>
      </c>
      <c r="L1047" s="15">
        <f t="shared" si="84"/>
        <v>44688</v>
      </c>
    </row>
    <row r="1048" spans="1:12" x14ac:dyDescent="0.35">
      <c r="A1048" s="35" t="s">
        <v>189</v>
      </c>
      <c r="B1048" s="35" t="s">
        <v>267</v>
      </c>
      <c r="C1048" s="36">
        <v>44688</v>
      </c>
      <c r="D1048" s="38">
        <v>44688.704699074071</v>
      </c>
      <c r="E1048" s="35">
        <v>139</v>
      </c>
      <c r="F1048" s="35" t="s">
        <v>274</v>
      </c>
      <c r="G1048" t="str">
        <f>VLOOKUP(E1048,'Record Types'!$B$8:$C$21,2,1)</f>
        <v>User Logout Start</v>
      </c>
      <c r="H1048" s="15" t="e">
        <f t="shared" si="80"/>
        <v>#N/A</v>
      </c>
      <c r="I1048" s="16" t="e">
        <f t="shared" si="81"/>
        <v>#N/A</v>
      </c>
      <c r="J1048" t="e">
        <f t="shared" si="82"/>
        <v>#N/A</v>
      </c>
      <c r="K1048" t="e">
        <f t="shared" si="83"/>
        <v>#N/A</v>
      </c>
      <c r="L1048" s="15">
        <f t="shared" si="84"/>
        <v>44688</v>
      </c>
    </row>
    <row r="1049" spans="1:12" x14ac:dyDescent="0.35">
      <c r="A1049" s="35" t="s">
        <v>176</v>
      </c>
      <c r="B1049" s="35" t="s">
        <v>221</v>
      </c>
      <c r="C1049" s="36">
        <v>44688</v>
      </c>
      <c r="D1049" s="38">
        <v>44688.704456018517</v>
      </c>
      <c r="E1049" s="35">
        <v>139</v>
      </c>
      <c r="F1049" s="35" t="s">
        <v>187</v>
      </c>
      <c r="G1049" t="str">
        <f>VLOOKUP(E1049,'Record Types'!$B$8:$C$21,2,1)</f>
        <v>User Logout Start</v>
      </c>
      <c r="H1049" s="15" t="e">
        <f t="shared" si="80"/>
        <v>#N/A</v>
      </c>
      <c r="I1049" s="16" t="e">
        <f t="shared" si="81"/>
        <v>#N/A</v>
      </c>
      <c r="J1049" t="e">
        <f t="shared" si="82"/>
        <v>#N/A</v>
      </c>
      <c r="K1049" t="e">
        <f t="shared" si="83"/>
        <v>#N/A</v>
      </c>
      <c r="L1049" s="15" t="e">
        <f t="shared" si="84"/>
        <v>#N/A</v>
      </c>
    </row>
    <row r="1050" spans="1:12" x14ac:dyDescent="0.35">
      <c r="A1050" s="35" t="s">
        <v>189</v>
      </c>
      <c r="B1050" s="35" t="s">
        <v>204</v>
      </c>
      <c r="C1050" s="36">
        <v>44688</v>
      </c>
      <c r="D1050" s="38">
        <v>44688.704386574071</v>
      </c>
      <c r="E1050" s="35">
        <v>156</v>
      </c>
      <c r="F1050" s="14"/>
      <c r="G1050" t="str">
        <f>VLOOKUP(E1050,'Record Types'!$B$8:$C$21,2,1)</f>
        <v>PowerDown Or Network Disconnect Discovered</v>
      </c>
      <c r="H1050" s="15">
        <f t="shared" si="80"/>
        <v>44688</v>
      </c>
      <c r="I1050" s="16">
        <f t="shared" si="81"/>
        <v>44688.704224537039</v>
      </c>
      <c r="J1050">
        <f t="shared" si="82"/>
        <v>144</v>
      </c>
      <c r="K1050" t="str">
        <f t="shared" si="83"/>
        <v>CanOnTor/sEmpX</v>
      </c>
      <c r="L1050" s="15">
        <f t="shared" si="84"/>
        <v>44688</v>
      </c>
    </row>
    <row r="1051" spans="1:12" x14ac:dyDescent="0.35">
      <c r="A1051" s="35" t="s">
        <v>189</v>
      </c>
      <c r="B1051" s="35" t="s">
        <v>204</v>
      </c>
      <c r="C1051" s="36">
        <v>44688</v>
      </c>
      <c r="D1051" s="38">
        <v>44688.704224537039</v>
      </c>
      <c r="E1051" s="35">
        <v>144</v>
      </c>
      <c r="F1051" s="35" t="s">
        <v>206</v>
      </c>
      <c r="G1051" t="str">
        <f>VLOOKUP(E1051,'Record Types'!$B$8:$C$21,2,1)</f>
        <v>User Logout is Good</v>
      </c>
      <c r="H1051" s="15">
        <f t="shared" si="80"/>
        <v>44688</v>
      </c>
      <c r="I1051" s="16">
        <f t="shared" si="81"/>
        <v>44688.703761574077</v>
      </c>
      <c r="J1051">
        <f t="shared" si="82"/>
        <v>139</v>
      </c>
      <c r="K1051" t="str">
        <f t="shared" si="83"/>
        <v>CanOnTor/sEmpX</v>
      </c>
      <c r="L1051" s="15">
        <f t="shared" si="84"/>
        <v>44688</v>
      </c>
    </row>
    <row r="1052" spans="1:12" x14ac:dyDescent="0.35">
      <c r="A1052" s="35" t="s">
        <v>189</v>
      </c>
      <c r="B1052" s="35" t="s">
        <v>204</v>
      </c>
      <c r="C1052" s="36">
        <v>44688</v>
      </c>
      <c r="D1052" s="38">
        <v>44688.703761574077</v>
      </c>
      <c r="E1052" s="35">
        <v>139</v>
      </c>
      <c r="F1052" s="35" t="s">
        <v>206</v>
      </c>
      <c r="G1052" t="str">
        <f>VLOOKUP(E1052,'Record Types'!$B$8:$C$21,2,1)</f>
        <v>User Logout Start</v>
      </c>
      <c r="H1052" s="15" t="e">
        <f t="shared" si="80"/>
        <v>#N/A</v>
      </c>
      <c r="I1052" s="16" t="e">
        <f t="shared" si="81"/>
        <v>#N/A</v>
      </c>
      <c r="J1052" t="e">
        <f t="shared" si="82"/>
        <v>#N/A</v>
      </c>
      <c r="K1052" t="e">
        <f t="shared" si="83"/>
        <v>#N/A</v>
      </c>
      <c r="L1052" s="15">
        <f t="shared" si="84"/>
        <v>44688</v>
      </c>
    </row>
    <row r="1053" spans="1:12" x14ac:dyDescent="0.35">
      <c r="A1053" s="35" t="s">
        <v>176</v>
      </c>
      <c r="B1053" s="35" t="s">
        <v>181</v>
      </c>
      <c r="C1053" s="36">
        <v>44688</v>
      </c>
      <c r="D1053" s="38">
        <v>44688.703229166669</v>
      </c>
      <c r="E1053" s="35">
        <v>156</v>
      </c>
      <c r="F1053" s="14"/>
      <c r="G1053" t="str">
        <f>VLOOKUP(E1053,'Record Types'!$B$8:$C$21,2,1)</f>
        <v>PowerDown Or Network Disconnect Discovered</v>
      </c>
      <c r="H1053" s="15">
        <f t="shared" si="80"/>
        <v>44688</v>
      </c>
      <c r="I1053" s="16">
        <f t="shared" si="81"/>
        <v>44688.703090277777</v>
      </c>
      <c r="J1053">
        <f t="shared" si="82"/>
        <v>151</v>
      </c>
      <c r="K1053" t="str">
        <f t="shared" si="83"/>
        <v>T235-ws</v>
      </c>
      <c r="L1053" s="15">
        <f t="shared" si="84"/>
        <v>44688</v>
      </c>
    </row>
    <row r="1054" spans="1:12" x14ac:dyDescent="0.35">
      <c r="A1054" s="35" t="s">
        <v>176</v>
      </c>
      <c r="B1054" s="35" t="s">
        <v>181</v>
      </c>
      <c r="C1054" s="36">
        <v>44688</v>
      </c>
      <c r="D1054" s="38">
        <v>44688.703090277777</v>
      </c>
      <c r="E1054" s="35">
        <v>151</v>
      </c>
      <c r="F1054" s="35" t="s">
        <v>182</v>
      </c>
      <c r="G1054" t="str">
        <f>VLOOKUP(E1054,'Record Types'!$B$8:$C$21,2,1)</f>
        <v>Device Shutdown Finish</v>
      </c>
      <c r="H1054" s="15">
        <f t="shared" si="80"/>
        <v>44688</v>
      </c>
      <c r="I1054" s="16">
        <f t="shared" si="81"/>
        <v>44688.702418981484</v>
      </c>
      <c r="J1054">
        <f t="shared" si="82"/>
        <v>149</v>
      </c>
      <c r="K1054" t="str">
        <f t="shared" si="83"/>
        <v>T235-ws</v>
      </c>
      <c r="L1054" s="15">
        <f t="shared" si="84"/>
        <v>44688</v>
      </c>
    </row>
    <row r="1055" spans="1:12" x14ac:dyDescent="0.35">
      <c r="A1055" s="35" t="s">
        <v>176</v>
      </c>
      <c r="B1055" s="35" t="s">
        <v>181</v>
      </c>
      <c r="C1055" s="36">
        <v>44688</v>
      </c>
      <c r="D1055" s="38">
        <v>44688.702418981484</v>
      </c>
      <c r="E1055" s="35">
        <v>149</v>
      </c>
      <c r="F1055" s="35" t="s">
        <v>182</v>
      </c>
      <c r="G1055" t="str">
        <f>VLOOKUP(E1055,'Record Types'!$B$8:$C$21,2,1)</f>
        <v>Device Shutdown Start</v>
      </c>
      <c r="H1055" s="15">
        <f t="shared" si="80"/>
        <v>44688</v>
      </c>
      <c r="I1055" s="16">
        <f t="shared" si="81"/>
        <v>44688.701689814814</v>
      </c>
      <c r="J1055">
        <f t="shared" si="82"/>
        <v>144</v>
      </c>
      <c r="K1055" t="str">
        <f t="shared" si="83"/>
        <v>CanOnWat/wEmpF</v>
      </c>
      <c r="L1055" s="15">
        <f t="shared" si="84"/>
        <v>44688</v>
      </c>
    </row>
    <row r="1056" spans="1:12" x14ac:dyDescent="0.35">
      <c r="A1056" s="35" t="s">
        <v>176</v>
      </c>
      <c r="B1056" s="35" t="s">
        <v>181</v>
      </c>
      <c r="C1056" s="36">
        <v>44688</v>
      </c>
      <c r="D1056" s="38">
        <v>44688.701689814814</v>
      </c>
      <c r="E1056" s="35">
        <v>144</v>
      </c>
      <c r="F1056" s="35" t="s">
        <v>183</v>
      </c>
      <c r="G1056" t="str">
        <f>VLOOKUP(E1056,'Record Types'!$B$8:$C$21,2,1)</f>
        <v>User Logout is Good</v>
      </c>
      <c r="H1056" s="15">
        <f t="shared" si="80"/>
        <v>44688</v>
      </c>
      <c r="I1056" s="16">
        <f t="shared" si="81"/>
        <v>44688.700370370374</v>
      </c>
      <c r="J1056">
        <f t="shared" si="82"/>
        <v>139</v>
      </c>
      <c r="K1056" t="str">
        <f t="shared" si="83"/>
        <v>CanOnWat/wEmpF,T235-ws</v>
      </c>
      <c r="L1056" s="15">
        <f t="shared" si="84"/>
        <v>44688</v>
      </c>
    </row>
    <row r="1057" spans="1:12" x14ac:dyDescent="0.35">
      <c r="A1057" s="35" t="s">
        <v>176</v>
      </c>
      <c r="B1057" s="35" t="s">
        <v>181</v>
      </c>
      <c r="C1057" s="36">
        <v>44688</v>
      </c>
      <c r="D1057" s="38">
        <v>44688.700370370374</v>
      </c>
      <c r="E1057" s="35">
        <v>139</v>
      </c>
      <c r="F1057" s="35" t="s">
        <v>184</v>
      </c>
      <c r="G1057" t="str">
        <f>VLOOKUP(E1057,'Record Types'!$B$8:$C$21,2,1)</f>
        <v>User Logout Start</v>
      </c>
      <c r="H1057" s="15" t="e">
        <f t="shared" si="80"/>
        <v>#N/A</v>
      </c>
      <c r="I1057" s="16" t="e">
        <f t="shared" si="81"/>
        <v>#N/A</v>
      </c>
      <c r="J1057" t="e">
        <f t="shared" si="82"/>
        <v>#N/A</v>
      </c>
      <c r="K1057" t="e">
        <f t="shared" si="83"/>
        <v>#N/A</v>
      </c>
      <c r="L1057" s="15" t="e">
        <f t="shared" si="84"/>
        <v>#N/A</v>
      </c>
    </row>
    <row r="1058" spans="1:12" x14ac:dyDescent="0.35">
      <c r="A1058" s="35" t="s">
        <v>176</v>
      </c>
      <c r="B1058" s="35" t="s">
        <v>185</v>
      </c>
      <c r="C1058" s="36">
        <v>44688</v>
      </c>
      <c r="D1058" s="38">
        <v>44688.699386574073</v>
      </c>
      <c r="E1058" s="35">
        <v>156</v>
      </c>
      <c r="F1058" s="14"/>
      <c r="G1058" t="str">
        <f>VLOOKUP(E1058,'Record Types'!$B$8:$C$21,2,1)</f>
        <v>PowerDown Or Network Disconnect Discovered</v>
      </c>
      <c r="H1058" s="15">
        <f t="shared" si="80"/>
        <v>44688</v>
      </c>
      <c r="I1058" s="16">
        <f t="shared" si="81"/>
        <v>44688.699247685188</v>
      </c>
      <c r="J1058">
        <f t="shared" si="82"/>
        <v>151</v>
      </c>
      <c r="K1058" t="str">
        <f t="shared" si="83"/>
        <v>V157-ws</v>
      </c>
      <c r="L1058" s="15">
        <f t="shared" si="84"/>
        <v>44688</v>
      </c>
    </row>
    <row r="1059" spans="1:12" x14ac:dyDescent="0.35">
      <c r="A1059" s="35" t="s">
        <v>176</v>
      </c>
      <c r="B1059" s="35" t="s">
        <v>229</v>
      </c>
      <c r="C1059" s="36">
        <v>44688</v>
      </c>
      <c r="D1059" s="38">
        <v>44688.699282407404</v>
      </c>
      <c r="E1059" s="35">
        <v>156</v>
      </c>
      <c r="F1059" s="14"/>
      <c r="G1059" t="str">
        <f>VLOOKUP(E1059,'Record Types'!$B$8:$C$21,2,1)</f>
        <v>PowerDown Or Network Disconnect Discovered</v>
      </c>
      <c r="H1059" s="15">
        <f t="shared" si="80"/>
        <v>44688</v>
      </c>
      <c r="I1059" s="16">
        <f t="shared" si="81"/>
        <v>44688.699120370373</v>
      </c>
      <c r="J1059">
        <f t="shared" si="82"/>
        <v>151</v>
      </c>
      <c r="K1059" t="str">
        <f t="shared" si="83"/>
        <v>F182-ws</v>
      </c>
      <c r="L1059" s="15">
        <f t="shared" si="84"/>
        <v>44688</v>
      </c>
    </row>
    <row r="1060" spans="1:12" x14ac:dyDescent="0.35">
      <c r="A1060" s="35" t="s">
        <v>176</v>
      </c>
      <c r="B1060" s="35" t="s">
        <v>185</v>
      </c>
      <c r="C1060" s="36">
        <v>44688</v>
      </c>
      <c r="D1060" s="38">
        <v>44688.699247685188</v>
      </c>
      <c r="E1060" s="35">
        <v>151</v>
      </c>
      <c r="F1060" s="35" t="s">
        <v>186</v>
      </c>
      <c r="G1060" t="str">
        <f>VLOOKUP(E1060,'Record Types'!$B$8:$C$21,2,1)</f>
        <v>Device Shutdown Finish</v>
      </c>
      <c r="H1060" s="15">
        <f t="shared" si="80"/>
        <v>44688</v>
      </c>
      <c r="I1060" s="16">
        <f t="shared" si="81"/>
        <v>44688.698969907404</v>
      </c>
      <c r="J1060">
        <f t="shared" si="82"/>
        <v>149</v>
      </c>
      <c r="K1060" t="str">
        <f t="shared" si="83"/>
        <v>V157-ws</v>
      </c>
      <c r="L1060" s="15">
        <f t="shared" si="84"/>
        <v>44688</v>
      </c>
    </row>
    <row r="1061" spans="1:12" x14ac:dyDescent="0.35">
      <c r="A1061" s="35" t="s">
        <v>176</v>
      </c>
      <c r="B1061" s="35" t="s">
        <v>229</v>
      </c>
      <c r="C1061" s="36">
        <v>44688</v>
      </c>
      <c r="D1061" s="38">
        <v>44688.699120370373</v>
      </c>
      <c r="E1061" s="35">
        <v>151</v>
      </c>
      <c r="F1061" s="35" t="s">
        <v>230</v>
      </c>
      <c r="G1061" t="str">
        <f>VLOOKUP(E1061,'Record Types'!$B$8:$C$21,2,1)</f>
        <v>Device Shutdown Finish</v>
      </c>
      <c r="H1061" s="15">
        <f t="shared" si="80"/>
        <v>44688</v>
      </c>
      <c r="I1061" s="16">
        <f t="shared" si="81"/>
        <v>44688.698865740742</v>
      </c>
      <c r="J1061">
        <f t="shared" si="82"/>
        <v>149</v>
      </c>
      <c r="K1061" t="str">
        <f t="shared" si="83"/>
        <v>F182-ws</v>
      </c>
      <c r="L1061" s="15">
        <f t="shared" si="84"/>
        <v>44688</v>
      </c>
    </row>
    <row r="1062" spans="1:12" x14ac:dyDescent="0.35">
      <c r="A1062" s="35" t="s">
        <v>176</v>
      </c>
      <c r="B1062" s="35" t="s">
        <v>185</v>
      </c>
      <c r="C1062" s="36">
        <v>44688</v>
      </c>
      <c r="D1062" s="38">
        <v>44688.698969907404</v>
      </c>
      <c r="E1062" s="35">
        <v>149</v>
      </c>
      <c r="F1062" s="35" t="s">
        <v>186</v>
      </c>
      <c r="G1062" t="str">
        <f>VLOOKUP(E1062,'Record Types'!$B$8:$C$21,2,1)</f>
        <v>Device Shutdown Start</v>
      </c>
      <c r="H1062" s="15">
        <f t="shared" si="80"/>
        <v>44688</v>
      </c>
      <c r="I1062" s="16">
        <f t="shared" si="81"/>
        <v>44688.698645833334</v>
      </c>
      <c r="J1062">
        <f t="shared" si="82"/>
        <v>144</v>
      </c>
      <c r="K1062" t="str">
        <f t="shared" si="83"/>
        <v>CanOnWat/xEmpH</v>
      </c>
      <c r="L1062" s="15">
        <f t="shared" si="84"/>
        <v>44688</v>
      </c>
    </row>
    <row r="1063" spans="1:12" x14ac:dyDescent="0.35">
      <c r="A1063" s="35" t="s">
        <v>176</v>
      </c>
      <c r="B1063" s="35" t="s">
        <v>229</v>
      </c>
      <c r="C1063" s="36">
        <v>44688</v>
      </c>
      <c r="D1063" s="38">
        <v>44688.698865740742</v>
      </c>
      <c r="E1063" s="35">
        <v>149</v>
      </c>
      <c r="F1063" s="35" t="s">
        <v>230</v>
      </c>
      <c r="G1063" t="str">
        <f>VLOOKUP(E1063,'Record Types'!$B$8:$C$21,2,1)</f>
        <v>Device Shutdown Start</v>
      </c>
      <c r="H1063" s="15">
        <f t="shared" si="80"/>
        <v>44688</v>
      </c>
      <c r="I1063" s="16">
        <f t="shared" si="81"/>
        <v>44688.698310185187</v>
      </c>
      <c r="J1063">
        <f t="shared" si="82"/>
        <v>144</v>
      </c>
      <c r="K1063" t="str">
        <f t="shared" si="83"/>
        <v>CanOnWat/pEmpL</v>
      </c>
      <c r="L1063" s="15">
        <f t="shared" si="84"/>
        <v>44688</v>
      </c>
    </row>
    <row r="1064" spans="1:12" x14ac:dyDescent="0.35">
      <c r="A1064" s="35" t="s">
        <v>176</v>
      </c>
      <c r="B1064" s="35" t="s">
        <v>185</v>
      </c>
      <c r="C1064" s="36">
        <v>44688</v>
      </c>
      <c r="D1064" s="38">
        <v>44688.698645833334</v>
      </c>
      <c r="E1064" s="35">
        <v>144</v>
      </c>
      <c r="F1064" s="35" t="s">
        <v>187</v>
      </c>
      <c r="G1064" t="str">
        <f>VLOOKUP(E1064,'Record Types'!$B$8:$C$21,2,1)</f>
        <v>User Logout is Good</v>
      </c>
      <c r="H1064" s="15">
        <f t="shared" si="80"/>
        <v>44688</v>
      </c>
      <c r="I1064" s="16">
        <f t="shared" si="81"/>
        <v>44688.69740740741</v>
      </c>
      <c r="J1064">
        <f t="shared" si="82"/>
        <v>139</v>
      </c>
      <c r="K1064" t="str">
        <f t="shared" si="83"/>
        <v>CanOnWat/xEmpH,V157-ws</v>
      </c>
      <c r="L1064" s="15" t="e">
        <f t="shared" si="84"/>
        <v>#N/A</v>
      </c>
    </row>
    <row r="1065" spans="1:12" x14ac:dyDescent="0.35">
      <c r="A1065" s="35" t="s">
        <v>189</v>
      </c>
      <c r="B1065" s="35" t="s">
        <v>190</v>
      </c>
      <c r="C1065" s="36">
        <v>44688</v>
      </c>
      <c r="D1065" s="38">
        <v>44688.698541666665</v>
      </c>
      <c r="E1065" s="35">
        <v>156</v>
      </c>
      <c r="F1065" s="14"/>
      <c r="G1065" t="str">
        <f>VLOOKUP(E1065,'Record Types'!$B$8:$C$21,2,1)</f>
        <v>PowerDown Or Network Disconnect Discovered</v>
      </c>
      <c r="H1065" s="15">
        <f t="shared" si="80"/>
        <v>44688</v>
      </c>
      <c r="I1065" s="16">
        <f t="shared" si="81"/>
        <v>44688.69840277778</v>
      </c>
      <c r="J1065">
        <f t="shared" si="82"/>
        <v>151</v>
      </c>
      <c r="K1065" t="str">
        <f t="shared" si="83"/>
        <v>T217-ws</v>
      </c>
      <c r="L1065" s="15">
        <f t="shared" si="84"/>
        <v>44688</v>
      </c>
    </row>
    <row r="1066" spans="1:12" x14ac:dyDescent="0.35">
      <c r="A1066" s="35" t="s">
        <v>189</v>
      </c>
      <c r="B1066" s="35" t="s">
        <v>190</v>
      </c>
      <c r="C1066" s="36">
        <v>44688</v>
      </c>
      <c r="D1066" s="38">
        <v>44688.69840277778</v>
      </c>
      <c r="E1066" s="35">
        <v>151</v>
      </c>
      <c r="F1066" s="35" t="s">
        <v>191</v>
      </c>
      <c r="G1066" t="str">
        <f>VLOOKUP(E1066,'Record Types'!$B$8:$C$21,2,1)</f>
        <v>Device Shutdown Finish</v>
      </c>
      <c r="H1066" s="15">
        <f t="shared" si="80"/>
        <v>44688</v>
      </c>
      <c r="I1066" s="16">
        <f t="shared" si="81"/>
        <v>44688.698148148149</v>
      </c>
      <c r="J1066">
        <f t="shared" si="82"/>
        <v>149</v>
      </c>
      <c r="K1066" t="str">
        <f t="shared" si="83"/>
        <v>T217-ws</v>
      </c>
      <c r="L1066" s="15">
        <f t="shared" si="84"/>
        <v>44688</v>
      </c>
    </row>
    <row r="1067" spans="1:12" x14ac:dyDescent="0.35">
      <c r="A1067" s="35" t="s">
        <v>176</v>
      </c>
      <c r="B1067" s="35" t="s">
        <v>229</v>
      </c>
      <c r="C1067" s="36">
        <v>44688</v>
      </c>
      <c r="D1067" s="38">
        <v>44688.698310185187</v>
      </c>
      <c r="E1067" s="35">
        <v>144</v>
      </c>
      <c r="F1067" s="35" t="s">
        <v>233</v>
      </c>
      <c r="G1067" t="str">
        <f>VLOOKUP(E1067,'Record Types'!$B$8:$C$21,2,1)</f>
        <v>User Logout is Good</v>
      </c>
      <c r="H1067" s="15">
        <f t="shared" si="80"/>
        <v>44688</v>
      </c>
      <c r="I1067" s="16">
        <f t="shared" si="81"/>
        <v>44688.697870370372</v>
      </c>
      <c r="J1067">
        <f t="shared" si="82"/>
        <v>139</v>
      </c>
      <c r="K1067" t="str">
        <f t="shared" si="83"/>
        <v>CanOnWat/pEmpL,F182-ws</v>
      </c>
      <c r="L1067" s="15">
        <f t="shared" si="84"/>
        <v>44688</v>
      </c>
    </row>
    <row r="1068" spans="1:12" x14ac:dyDescent="0.35">
      <c r="A1068" s="35" t="s">
        <v>189</v>
      </c>
      <c r="B1068" s="35" t="s">
        <v>190</v>
      </c>
      <c r="C1068" s="36">
        <v>44688</v>
      </c>
      <c r="D1068" s="38">
        <v>44688.698148148149</v>
      </c>
      <c r="E1068" s="35">
        <v>149</v>
      </c>
      <c r="F1068" s="35" t="s">
        <v>191</v>
      </c>
      <c r="G1068" t="str">
        <f>VLOOKUP(E1068,'Record Types'!$B$8:$C$21,2,1)</f>
        <v>Device Shutdown Start</v>
      </c>
      <c r="H1068" s="15">
        <f t="shared" si="80"/>
        <v>44688</v>
      </c>
      <c r="I1068" s="16">
        <f t="shared" si="81"/>
        <v>44688.697384259256</v>
      </c>
      <c r="J1068">
        <f t="shared" si="82"/>
        <v>144</v>
      </c>
      <c r="K1068" t="str">
        <f t="shared" si="83"/>
        <v>CanOnTor/nEmpM</v>
      </c>
      <c r="L1068" s="15">
        <f t="shared" si="84"/>
        <v>44688</v>
      </c>
    </row>
    <row r="1069" spans="1:12" x14ac:dyDescent="0.35">
      <c r="A1069" s="35" t="s">
        <v>176</v>
      </c>
      <c r="B1069" s="35" t="s">
        <v>229</v>
      </c>
      <c r="C1069" s="36">
        <v>44688</v>
      </c>
      <c r="D1069" s="38">
        <v>44688.697870370372</v>
      </c>
      <c r="E1069" s="35">
        <v>139</v>
      </c>
      <c r="F1069" s="35" t="s">
        <v>234</v>
      </c>
      <c r="G1069" t="str">
        <f>VLOOKUP(E1069,'Record Types'!$B$8:$C$21,2,1)</f>
        <v>User Logout Start</v>
      </c>
      <c r="H1069" s="15" t="e">
        <f t="shared" si="80"/>
        <v>#N/A</v>
      </c>
      <c r="I1069" s="16" t="e">
        <f t="shared" si="81"/>
        <v>#N/A</v>
      </c>
      <c r="J1069" t="e">
        <f t="shared" si="82"/>
        <v>#N/A</v>
      </c>
      <c r="K1069" t="e">
        <f t="shared" si="83"/>
        <v>#N/A</v>
      </c>
      <c r="L1069" s="15">
        <f t="shared" si="84"/>
        <v>44688</v>
      </c>
    </row>
    <row r="1070" spans="1:12" x14ac:dyDescent="0.35">
      <c r="A1070" s="35" t="s">
        <v>176</v>
      </c>
      <c r="B1070" s="35" t="s">
        <v>185</v>
      </c>
      <c r="C1070" s="36">
        <v>44688</v>
      </c>
      <c r="D1070" s="38">
        <v>44688.69740740741</v>
      </c>
      <c r="E1070" s="35">
        <v>139</v>
      </c>
      <c r="F1070" s="35" t="s">
        <v>188</v>
      </c>
      <c r="G1070" t="str">
        <f>VLOOKUP(E1070,'Record Types'!$B$8:$C$21,2,1)</f>
        <v>User Logout Start</v>
      </c>
      <c r="H1070" s="15" t="e">
        <f t="shared" si="80"/>
        <v>#N/A</v>
      </c>
      <c r="I1070" s="16" t="e">
        <f t="shared" si="81"/>
        <v>#N/A</v>
      </c>
      <c r="J1070" t="e">
        <f t="shared" si="82"/>
        <v>#N/A</v>
      </c>
      <c r="K1070" t="e">
        <f t="shared" si="83"/>
        <v>#N/A</v>
      </c>
      <c r="L1070" s="15" t="e">
        <f t="shared" si="84"/>
        <v>#N/A</v>
      </c>
    </row>
    <row r="1071" spans="1:12" x14ac:dyDescent="0.35">
      <c r="A1071" s="35" t="s">
        <v>189</v>
      </c>
      <c r="B1071" s="35" t="s">
        <v>190</v>
      </c>
      <c r="C1071" s="36">
        <v>44688</v>
      </c>
      <c r="D1071" s="38">
        <v>44688.697384259256</v>
      </c>
      <c r="E1071" s="35">
        <v>144</v>
      </c>
      <c r="F1071" s="35" t="s">
        <v>194</v>
      </c>
      <c r="G1071" t="str">
        <f>VLOOKUP(E1071,'Record Types'!$B$8:$C$21,2,1)</f>
        <v>User Logout is Good</v>
      </c>
      <c r="H1071" s="15">
        <f t="shared" si="80"/>
        <v>44688</v>
      </c>
      <c r="I1071" s="16">
        <f t="shared" si="81"/>
        <v>44688.696967592594</v>
      </c>
      <c r="J1071">
        <f t="shared" si="82"/>
        <v>139</v>
      </c>
      <c r="K1071" t="str">
        <f t="shared" si="83"/>
        <v>CanOnTor/nEmpM,T217-ws</v>
      </c>
      <c r="L1071" s="15">
        <f t="shared" si="84"/>
        <v>44688</v>
      </c>
    </row>
    <row r="1072" spans="1:12" x14ac:dyDescent="0.35">
      <c r="A1072" s="35" t="s">
        <v>189</v>
      </c>
      <c r="B1072" s="35" t="s">
        <v>190</v>
      </c>
      <c r="C1072" s="36">
        <v>44688</v>
      </c>
      <c r="D1072" s="38">
        <v>44688.696967592594</v>
      </c>
      <c r="E1072" s="35">
        <v>139</v>
      </c>
      <c r="F1072" s="35" t="s">
        <v>199</v>
      </c>
      <c r="G1072" t="str">
        <f>VLOOKUP(E1072,'Record Types'!$B$8:$C$21,2,1)</f>
        <v>User Logout Start</v>
      </c>
      <c r="H1072" s="15" t="e">
        <f t="shared" si="80"/>
        <v>#N/A</v>
      </c>
      <c r="I1072" s="16" t="e">
        <f t="shared" si="81"/>
        <v>#N/A</v>
      </c>
      <c r="J1072" t="e">
        <f t="shared" si="82"/>
        <v>#N/A</v>
      </c>
      <c r="K1072" t="e">
        <f t="shared" si="83"/>
        <v>#N/A</v>
      </c>
      <c r="L1072" s="15" t="e">
        <f t="shared" si="84"/>
        <v>#N/A</v>
      </c>
    </row>
    <row r="1073" spans="1:12" x14ac:dyDescent="0.35">
      <c r="A1073" s="35" t="s">
        <v>189</v>
      </c>
      <c r="B1073" s="35" t="s">
        <v>225</v>
      </c>
      <c r="C1073" s="36">
        <v>44688</v>
      </c>
      <c r="D1073" s="38">
        <v>44688.696469907409</v>
      </c>
      <c r="E1073" s="35">
        <v>156</v>
      </c>
      <c r="F1073" s="14"/>
      <c r="G1073" t="str">
        <f>VLOOKUP(E1073,'Record Types'!$B$8:$C$21,2,1)</f>
        <v>PowerDown Or Network Disconnect Discovered</v>
      </c>
      <c r="H1073" s="15">
        <f t="shared" si="80"/>
        <v>44688</v>
      </c>
      <c r="I1073" s="16">
        <f t="shared" si="81"/>
        <v>44688.696342592593</v>
      </c>
      <c r="J1073">
        <f t="shared" si="82"/>
        <v>151</v>
      </c>
      <c r="K1073" t="str">
        <f t="shared" si="83"/>
        <v>Y132-ws</v>
      </c>
      <c r="L1073" s="15">
        <f t="shared" si="84"/>
        <v>44688</v>
      </c>
    </row>
    <row r="1074" spans="1:12" x14ac:dyDescent="0.35">
      <c r="A1074" s="35" t="s">
        <v>189</v>
      </c>
      <c r="B1074" s="35" t="s">
        <v>225</v>
      </c>
      <c r="C1074" s="36">
        <v>44688</v>
      </c>
      <c r="D1074" s="38">
        <v>44688.696342592593</v>
      </c>
      <c r="E1074" s="35">
        <v>151</v>
      </c>
      <c r="F1074" s="35" t="s">
        <v>226</v>
      </c>
      <c r="G1074" t="str">
        <f>VLOOKUP(E1074,'Record Types'!$B$8:$C$21,2,1)</f>
        <v>Device Shutdown Finish</v>
      </c>
      <c r="H1074" s="15">
        <f t="shared" si="80"/>
        <v>44688</v>
      </c>
      <c r="I1074" s="16">
        <f t="shared" si="81"/>
        <v>44688.69568287037</v>
      </c>
      <c r="J1074">
        <f t="shared" si="82"/>
        <v>149</v>
      </c>
      <c r="K1074" t="str">
        <f t="shared" si="83"/>
        <v>Y132-ws</v>
      </c>
      <c r="L1074" s="15">
        <f t="shared" si="84"/>
        <v>44688</v>
      </c>
    </row>
    <row r="1075" spans="1:12" x14ac:dyDescent="0.35">
      <c r="A1075" s="35" t="s">
        <v>189</v>
      </c>
      <c r="B1075" s="35" t="s">
        <v>225</v>
      </c>
      <c r="C1075" s="36">
        <v>44688</v>
      </c>
      <c r="D1075" s="38">
        <v>44688.69568287037</v>
      </c>
      <c r="E1075" s="35">
        <v>149</v>
      </c>
      <c r="F1075" s="35" t="s">
        <v>226</v>
      </c>
      <c r="G1075" t="str">
        <f>VLOOKUP(E1075,'Record Types'!$B$8:$C$21,2,1)</f>
        <v>Device Shutdown Start</v>
      </c>
      <c r="H1075" s="15">
        <f t="shared" si="80"/>
        <v>44688</v>
      </c>
      <c r="I1075" s="16">
        <f t="shared" si="81"/>
        <v>44688.695219907408</v>
      </c>
      <c r="J1075">
        <f t="shared" si="82"/>
        <v>144</v>
      </c>
      <c r="K1075" t="str">
        <f t="shared" si="83"/>
        <v>CanOnTor/qEmpD</v>
      </c>
      <c r="L1075" s="15">
        <f t="shared" si="84"/>
        <v>44688</v>
      </c>
    </row>
    <row r="1076" spans="1:12" x14ac:dyDescent="0.35">
      <c r="A1076" s="35" t="s">
        <v>189</v>
      </c>
      <c r="B1076" s="35" t="s">
        <v>225</v>
      </c>
      <c r="C1076" s="36">
        <v>44688</v>
      </c>
      <c r="D1076" s="38">
        <v>44688.695219907408</v>
      </c>
      <c r="E1076" s="35">
        <v>144</v>
      </c>
      <c r="F1076" s="35" t="s">
        <v>227</v>
      </c>
      <c r="G1076" t="str">
        <f>VLOOKUP(E1076,'Record Types'!$B$8:$C$21,2,1)</f>
        <v>User Logout is Good</v>
      </c>
      <c r="H1076" s="15">
        <f t="shared" si="80"/>
        <v>44688</v>
      </c>
      <c r="I1076" s="16">
        <f t="shared" si="81"/>
        <v>44688.694872685184</v>
      </c>
      <c r="J1076">
        <f t="shared" si="82"/>
        <v>139</v>
      </c>
      <c r="K1076" t="str">
        <f t="shared" si="83"/>
        <v>CanOnTor/qEmpD,Y132-ws</v>
      </c>
      <c r="L1076" s="15">
        <f t="shared" si="84"/>
        <v>44688</v>
      </c>
    </row>
    <row r="1077" spans="1:12" x14ac:dyDescent="0.35">
      <c r="A1077" s="35" t="s">
        <v>189</v>
      </c>
      <c r="B1077" s="35" t="s">
        <v>225</v>
      </c>
      <c r="C1077" s="36">
        <v>44688</v>
      </c>
      <c r="D1077" s="38">
        <v>44688.694872685184</v>
      </c>
      <c r="E1077" s="35">
        <v>139</v>
      </c>
      <c r="F1077" s="35" t="s">
        <v>228</v>
      </c>
      <c r="G1077" t="str">
        <f>VLOOKUP(E1077,'Record Types'!$B$8:$C$21,2,1)</f>
        <v>User Logout Start</v>
      </c>
      <c r="H1077" s="15" t="e">
        <f t="shared" si="80"/>
        <v>#N/A</v>
      </c>
      <c r="I1077" s="16" t="e">
        <f t="shared" si="81"/>
        <v>#N/A</v>
      </c>
      <c r="J1077" t="e">
        <f t="shared" si="82"/>
        <v>#N/A</v>
      </c>
      <c r="K1077" t="e">
        <f t="shared" si="83"/>
        <v>#N/A</v>
      </c>
      <c r="L1077" s="15">
        <f t="shared" si="84"/>
        <v>44688</v>
      </c>
    </row>
    <row r="1078" spans="1:12" x14ac:dyDescent="0.35">
      <c r="A1078" s="35" t="s">
        <v>189</v>
      </c>
      <c r="B1078" s="35" t="s">
        <v>212</v>
      </c>
      <c r="C1078" s="36">
        <v>44688</v>
      </c>
      <c r="D1078" s="38">
        <v>44688.694224537037</v>
      </c>
      <c r="E1078" s="35">
        <v>156</v>
      </c>
      <c r="F1078" s="14"/>
      <c r="G1078" t="str">
        <f>VLOOKUP(E1078,'Record Types'!$B$8:$C$21,2,1)</f>
        <v>PowerDown Or Network Disconnect Discovered</v>
      </c>
      <c r="H1078" s="15">
        <f t="shared" si="80"/>
        <v>44688</v>
      </c>
      <c r="I1078" s="16">
        <f t="shared" si="81"/>
        <v>44688.694097222222</v>
      </c>
      <c r="J1078">
        <f t="shared" si="82"/>
        <v>151</v>
      </c>
      <c r="K1078" t="str">
        <f t="shared" si="83"/>
        <v>F110-ws</v>
      </c>
      <c r="L1078" s="15">
        <f t="shared" si="84"/>
        <v>44688</v>
      </c>
    </row>
    <row r="1079" spans="1:12" x14ac:dyDescent="0.35">
      <c r="A1079" s="35" t="s">
        <v>189</v>
      </c>
      <c r="B1079" s="35" t="s">
        <v>212</v>
      </c>
      <c r="C1079" s="36">
        <v>44688</v>
      </c>
      <c r="D1079" s="38">
        <v>44688.694097222222</v>
      </c>
      <c r="E1079" s="35">
        <v>151</v>
      </c>
      <c r="F1079" s="35" t="s">
        <v>213</v>
      </c>
      <c r="G1079" t="str">
        <f>VLOOKUP(E1079,'Record Types'!$B$8:$C$21,2,1)</f>
        <v>Device Shutdown Finish</v>
      </c>
      <c r="H1079" s="15">
        <f t="shared" si="80"/>
        <v>44688</v>
      </c>
      <c r="I1079" s="16">
        <f t="shared" si="81"/>
        <v>44688.693657407406</v>
      </c>
      <c r="J1079">
        <f t="shared" si="82"/>
        <v>149</v>
      </c>
      <c r="K1079" t="str">
        <f t="shared" si="83"/>
        <v>F110-ws</v>
      </c>
      <c r="L1079" s="15">
        <f t="shared" si="84"/>
        <v>44688</v>
      </c>
    </row>
    <row r="1080" spans="1:12" x14ac:dyDescent="0.35">
      <c r="A1080" s="35" t="s">
        <v>189</v>
      </c>
      <c r="B1080" s="35" t="s">
        <v>212</v>
      </c>
      <c r="C1080" s="36">
        <v>44688</v>
      </c>
      <c r="D1080" s="38">
        <v>44688.693657407406</v>
      </c>
      <c r="E1080" s="35">
        <v>149</v>
      </c>
      <c r="F1080" s="35" t="s">
        <v>213</v>
      </c>
      <c r="G1080" t="str">
        <f>VLOOKUP(E1080,'Record Types'!$B$8:$C$21,2,1)</f>
        <v>Device Shutdown Start</v>
      </c>
      <c r="H1080" s="15">
        <f t="shared" si="80"/>
        <v>44688</v>
      </c>
      <c r="I1080" s="16">
        <f t="shared" si="81"/>
        <v>44688.692847222221</v>
      </c>
      <c r="J1080">
        <f t="shared" si="82"/>
        <v>144</v>
      </c>
      <c r="K1080" t="str">
        <f t="shared" si="83"/>
        <v>CanOnTor/nEmpU</v>
      </c>
      <c r="L1080" s="15">
        <f t="shared" si="84"/>
        <v>44688</v>
      </c>
    </row>
    <row r="1081" spans="1:12" x14ac:dyDescent="0.35">
      <c r="A1081" s="35" t="s">
        <v>189</v>
      </c>
      <c r="B1081" s="35" t="s">
        <v>212</v>
      </c>
      <c r="C1081" s="36">
        <v>44688</v>
      </c>
      <c r="D1081" s="38">
        <v>44688.692847222221</v>
      </c>
      <c r="E1081" s="35">
        <v>144</v>
      </c>
      <c r="F1081" s="35" t="s">
        <v>214</v>
      </c>
      <c r="G1081" t="str">
        <f>VLOOKUP(E1081,'Record Types'!$B$8:$C$21,2,1)</f>
        <v>User Logout is Good</v>
      </c>
      <c r="H1081" s="15">
        <f t="shared" si="80"/>
        <v>44688</v>
      </c>
      <c r="I1081" s="16">
        <f t="shared" si="81"/>
        <v>44688.691608796296</v>
      </c>
      <c r="J1081">
        <f t="shared" si="82"/>
        <v>139</v>
      </c>
      <c r="K1081" t="str">
        <f t="shared" si="83"/>
        <v>CanOnTor/nEmpU,F110-ws</v>
      </c>
      <c r="L1081" s="15">
        <f t="shared" si="84"/>
        <v>44688</v>
      </c>
    </row>
    <row r="1082" spans="1:12" x14ac:dyDescent="0.35">
      <c r="A1082" s="35" t="s">
        <v>189</v>
      </c>
      <c r="B1082" s="35" t="s">
        <v>212</v>
      </c>
      <c r="C1082" s="36">
        <v>44688</v>
      </c>
      <c r="D1082" s="38">
        <v>44688.691608796296</v>
      </c>
      <c r="E1082" s="35">
        <v>139</v>
      </c>
      <c r="F1082" s="35" t="s">
        <v>219</v>
      </c>
      <c r="G1082" t="str">
        <f>VLOOKUP(E1082,'Record Types'!$B$8:$C$21,2,1)</f>
        <v>User Logout Start</v>
      </c>
      <c r="H1082" s="15" t="e">
        <f t="shared" si="80"/>
        <v>#N/A</v>
      </c>
      <c r="I1082" s="16" t="e">
        <f t="shared" si="81"/>
        <v>#N/A</v>
      </c>
      <c r="J1082" t="e">
        <f t="shared" si="82"/>
        <v>#N/A</v>
      </c>
      <c r="K1082" t="e">
        <f t="shared" si="83"/>
        <v>#N/A</v>
      </c>
      <c r="L1082" s="15">
        <f t="shared" si="84"/>
        <v>44688</v>
      </c>
    </row>
    <row r="1083" spans="1:12" x14ac:dyDescent="0.35">
      <c r="A1083" s="35" t="s">
        <v>176</v>
      </c>
      <c r="B1083" s="35" t="s">
        <v>177</v>
      </c>
      <c r="C1083" s="36">
        <v>44688</v>
      </c>
      <c r="D1083" s="38">
        <v>44688.690046296295</v>
      </c>
      <c r="E1083" s="35">
        <v>156</v>
      </c>
      <c r="F1083" s="14"/>
      <c r="G1083" t="str">
        <f>VLOOKUP(E1083,'Record Types'!$B$8:$C$21,2,1)</f>
        <v>PowerDown Or Network Disconnect Discovered</v>
      </c>
      <c r="H1083" s="15">
        <f t="shared" si="80"/>
        <v>44688</v>
      </c>
      <c r="I1083" s="16">
        <f t="shared" si="81"/>
        <v>44688.68990740741</v>
      </c>
      <c r="J1083">
        <f t="shared" si="82"/>
        <v>151</v>
      </c>
      <c r="K1083" t="str">
        <f t="shared" si="83"/>
        <v>J165-ws</v>
      </c>
      <c r="L1083" s="15">
        <f t="shared" si="84"/>
        <v>44688</v>
      </c>
    </row>
    <row r="1084" spans="1:12" x14ac:dyDescent="0.35">
      <c r="A1084" s="35" t="s">
        <v>176</v>
      </c>
      <c r="B1084" s="35" t="s">
        <v>177</v>
      </c>
      <c r="C1084" s="36">
        <v>44688</v>
      </c>
      <c r="D1084" s="38">
        <v>44688.68990740741</v>
      </c>
      <c r="E1084" s="35">
        <v>151</v>
      </c>
      <c r="F1084" s="35" t="s">
        <v>178</v>
      </c>
      <c r="G1084" t="str">
        <f>VLOOKUP(E1084,'Record Types'!$B$8:$C$21,2,1)</f>
        <v>Device Shutdown Finish</v>
      </c>
      <c r="H1084" s="15">
        <f t="shared" si="80"/>
        <v>44688</v>
      </c>
      <c r="I1084" s="16">
        <f t="shared" si="81"/>
        <v>44688.689236111109</v>
      </c>
      <c r="J1084">
        <f t="shared" si="82"/>
        <v>149</v>
      </c>
      <c r="K1084" t="str">
        <f t="shared" si="83"/>
        <v>J165-ws</v>
      </c>
      <c r="L1084" s="15">
        <f t="shared" si="84"/>
        <v>44688</v>
      </c>
    </row>
    <row r="1085" spans="1:12" x14ac:dyDescent="0.35">
      <c r="A1085" s="35" t="s">
        <v>176</v>
      </c>
      <c r="B1085" s="35" t="s">
        <v>177</v>
      </c>
      <c r="C1085" s="36">
        <v>44688</v>
      </c>
      <c r="D1085" s="38">
        <v>44688.689236111109</v>
      </c>
      <c r="E1085" s="35">
        <v>149</v>
      </c>
      <c r="F1085" s="35" t="s">
        <v>178</v>
      </c>
      <c r="G1085" t="str">
        <f>VLOOKUP(E1085,'Record Types'!$B$8:$C$21,2,1)</f>
        <v>Device Shutdown Start</v>
      </c>
      <c r="H1085" s="15">
        <f t="shared" si="80"/>
        <v>44688</v>
      </c>
      <c r="I1085" s="16">
        <f t="shared" si="81"/>
        <v>44688.68891203704</v>
      </c>
      <c r="J1085">
        <f t="shared" si="82"/>
        <v>144</v>
      </c>
      <c r="K1085" t="str">
        <f t="shared" si="83"/>
        <v>CanOnWat/hEmpP</v>
      </c>
      <c r="L1085" s="15">
        <f t="shared" si="84"/>
        <v>44688</v>
      </c>
    </row>
    <row r="1086" spans="1:12" x14ac:dyDescent="0.35">
      <c r="A1086" s="35" t="s">
        <v>176</v>
      </c>
      <c r="B1086" s="35" t="s">
        <v>177</v>
      </c>
      <c r="C1086" s="36">
        <v>44688</v>
      </c>
      <c r="D1086" s="38">
        <v>44688.68891203704</v>
      </c>
      <c r="E1086" s="35">
        <v>144</v>
      </c>
      <c r="F1086" s="35" t="s">
        <v>179</v>
      </c>
      <c r="G1086" t="str">
        <f>VLOOKUP(E1086,'Record Types'!$B$8:$C$21,2,1)</f>
        <v>User Logout is Good</v>
      </c>
      <c r="H1086" s="15">
        <f t="shared" si="80"/>
        <v>44688</v>
      </c>
      <c r="I1086" s="16">
        <f t="shared" si="81"/>
        <v>44688.688472222224</v>
      </c>
      <c r="J1086">
        <f t="shared" si="82"/>
        <v>139</v>
      </c>
      <c r="K1086" t="str">
        <f t="shared" si="83"/>
        <v>CanOnWat/hEmpP,J165-ws</v>
      </c>
      <c r="L1086" s="15">
        <f t="shared" si="84"/>
        <v>44688</v>
      </c>
    </row>
    <row r="1087" spans="1:12" x14ac:dyDescent="0.35">
      <c r="A1087" s="35" t="s">
        <v>176</v>
      </c>
      <c r="B1087" s="35" t="s">
        <v>177</v>
      </c>
      <c r="C1087" s="36">
        <v>44688</v>
      </c>
      <c r="D1087" s="38">
        <v>44688.688472222224</v>
      </c>
      <c r="E1087" s="35">
        <v>139</v>
      </c>
      <c r="F1087" s="35" t="s">
        <v>180</v>
      </c>
      <c r="G1087" t="str">
        <f>VLOOKUP(E1087,'Record Types'!$B$8:$C$21,2,1)</f>
        <v>User Logout Start</v>
      </c>
      <c r="H1087" s="15" t="e">
        <f t="shared" si="80"/>
        <v>#N/A</v>
      </c>
      <c r="I1087" s="16" t="e">
        <f t="shared" si="81"/>
        <v>#N/A</v>
      </c>
      <c r="J1087" t="e">
        <f t="shared" si="82"/>
        <v>#N/A</v>
      </c>
      <c r="K1087" t="e">
        <f t="shared" si="83"/>
        <v>#N/A</v>
      </c>
      <c r="L1087" s="15" t="e">
        <f t="shared" si="84"/>
        <v>#N/A</v>
      </c>
    </row>
    <row r="1088" spans="1:12" x14ac:dyDescent="0.35">
      <c r="A1088" s="35" t="s">
        <v>189</v>
      </c>
      <c r="B1088" s="35" t="s">
        <v>294</v>
      </c>
      <c r="C1088" s="36">
        <v>44688</v>
      </c>
      <c r="D1088" s="38">
        <v>44688.685983796298</v>
      </c>
      <c r="E1088" s="35">
        <v>156</v>
      </c>
      <c r="F1088" s="14"/>
      <c r="G1088" t="str">
        <f>VLOOKUP(E1088,'Record Types'!$B$8:$C$21,2,1)</f>
        <v>PowerDown Or Network Disconnect Discovered</v>
      </c>
      <c r="H1088" s="15">
        <f t="shared" si="80"/>
        <v>44688</v>
      </c>
      <c r="I1088" s="16">
        <f t="shared" si="81"/>
        <v>44688.685856481483</v>
      </c>
      <c r="J1088">
        <f t="shared" si="82"/>
        <v>151</v>
      </c>
      <c r="K1088" t="str">
        <f t="shared" si="83"/>
        <v>S101-ws</v>
      </c>
      <c r="L1088" s="15">
        <f t="shared" si="84"/>
        <v>44688</v>
      </c>
    </row>
    <row r="1089" spans="1:12" x14ac:dyDescent="0.35">
      <c r="A1089" s="35" t="s">
        <v>189</v>
      </c>
      <c r="B1089" s="35" t="s">
        <v>294</v>
      </c>
      <c r="C1089" s="36">
        <v>44688</v>
      </c>
      <c r="D1089" s="38">
        <v>44688.685856481483</v>
      </c>
      <c r="E1089" s="35">
        <v>151</v>
      </c>
      <c r="F1089" s="35" t="s">
        <v>295</v>
      </c>
      <c r="G1089" t="str">
        <f>VLOOKUP(E1089,'Record Types'!$B$8:$C$21,2,1)</f>
        <v>Device Shutdown Finish</v>
      </c>
      <c r="H1089" s="15">
        <f t="shared" si="80"/>
        <v>44688</v>
      </c>
      <c r="I1089" s="16">
        <f t="shared" si="81"/>
        <v>44688.685439814813</v>
      </c>
      <c r="J1089">
        <f t="shared" si="82"/>
        <v>149</v>
      </c>
      <c r="K1089" t="str">
        <f t="shared" si="83"/>
        <v>S101-ws</v>
      </c>
      <c r="L1089" s="15" t="e">
        <f t="shared" si="84"/>
        <v>#N/A</v>
      </c>
    </row>
    <row r="1090" spans="1:12" x14ac:dyDescent="0.35">
      <c r="A1090" s="35" t="s">
        <v>176</v>
      </c>
      <c r="B1090" s="35" t="s">
        <v>260</v>
      </c>
      <c r="C1090" s="36">
        <v>44688</v>
      </c>
      <c r="D1090" s="38">
        <v>44688.68577546296</v>
      </c>
      <c r="E1090" s="35">
        <v>156</v>
      </c>
      <c r="F1090" s="14"/>
      <c r="G1090" t="str">
        <f>VLOOKUP(E1090,'Record Types'!$B$8:$C$21,2,1)</f>
        <v>PowerDown Or Network Disconnect Discovered</v>
      </c>
      <c r="H1090" s="15">
        <f t="shared" si="80"/>
        <v>44688</v>
      </c>
      <c r="I1090" s="16">
        <f t="shared" si="81"/>
        <v>44688.685624999998</v>
      </c>
      <c r="J1090">
        <f t="shared" si="82"/>
        <v>144</v>
      </c>
      <c r="K1090" t="str">
        <f t="shared" si="83"/>
        <v>CanOnWat/oEmpJ</v>
      </c>
      <c r="L1090" s="15">
        <f t="shared" si="84"/>
        <v>44688</v>
      </c>
    </row>
    <row r="1091" spans="1:12" x14ac:dyDescent="0.35">
      <c r="A1091" s="35" t="s">
        <v>176</v>
      </c>
      <c r="B1091" s="35" t="s">
        <v>260</v>
      </c>
      <c r="C1091" s="36">
        <v>44688</v>
      </c>
      <c r="D1091" s="38">
        <v>44688.685624999998</v>
      </c>
      <c r="E1091" s="35">
        <v>144</v>
      </c>
      <c r="F1091" s="35" t="s">
        <v>261</v>
      </c>
      <c r="G1091" t="str">
        <f>VLOOKUP(E1091,'Record Types'!$B$8:$C$21,2,1)</f>
        <v>User Logout is Good</v>
      </c>
      <c r="H1091" s="15">
        <f t="shared" si="80"/>
        <v>44688</v>
      </c>
      <c r="I1091" s="16">
        <f t="shared" si="81"/>
        <v>44688.684236111112</v>
      </c>
      <c r="J1091">
        <f t="shared" si="82"/>
        <v>139</v>
      </c>
      <c r="K1091" t="str">
        <f t="shared" si="83"/>
        <v>CanOnWat/oEmpJ</v>
      </c>
      <c r="L1091" s="15">
        <f t="shared" si="84"/>
        <v>44688</v>
      </c>
    </row>
    <row r="1092" spans="1:12" x14ac:dyDescent="0.35">
      <c r="A1092" s="35" t="s">
        <v>189</v>
      </c>
      <c r="B1092" s="35" t="s">
        <v>294</v>
      </c>
      <c r="C1092" s="36">
        <v>44688</v>
      </c>
      <c r="D1092" s="38">
        <v>44688.685439814813</v>
      </c>
      <c r="E1092" s="35">
        <v>149</v>
      </c>
      <c r="F1092" s="35" t="s">
        <v>295</v>
      </c>
      <c r="G1092" t="str">
        <f>VLOOKUP(E1092,'Record Types'!$B$8:$C$21,2,1)</f>
        <v>Device Shutdown Start</v>
      </c>
      <c r="H1092" s="15">
        <f t="shared" si="80"/>
        <v>44688</v>
      </c>
      <c r="I1092" s="16">
        <f t="shared" si="81"/>
        <v>44688.684594907405</v>
      </c>
      <c r="J1092">
        <f t="shared" si="82"/>
        <v>144</v>
      </c>
      <c r="K1092" t="str">
        <f t="shared" si="83"/>
        <v>CanOnTor/nEmpY</v>
      </c>
      <c r="L1092" s="15" t="e">
        <f t="shared" si="84"/>
        <v>#N/A</v>
      </c>
    </row>
    <row r="1093" spans="1:12" x14ac:dyDescent="0.35">
      <c r="A1093" s="35" t="s">
        <v>189</v>
      </c>
      <c r="B1093" s="35" t="s">
        <v>217</v>
      </c>
      <c r="C1093" s="36">
        <v>44688</v>
      </c>
      <c r="D1093" s="38">
        <v>44688.685243055559</v>
      </c>
      <c r="E1093" s="35">
        <v>156</v>
      </c>
      <c r="F1093" s="14"/>
      <c r="G1093" t="str">
        <f>VLOOKUP(E1093,'Record Types'!$B$8:$C$21,2,1)</f>
        <v>PowerDown Or Network Disconnect Discovered</v>
      </c>
      <c r="H1093" s="15">
        <f t="shared" si="80"/>
        <v>44688</v>
      </c>
      <c r="I1093" s="16">
        <f t="shared" si="81"/>
        <v>44688.685115740744</v>
      </c>
      <c r="J1093">
        <f t="shared" si="82"/>
        <v>151</v>
      </c>
      <c r="K1093" t="str">
        <f t="shared" si="83"/>
        <v>S194-ws</v>
      </c>
      <c r="L1093" s="15">
        <f t="shared" si="84"/>
        <v>44688</v>
      </c>
    </row>
    <row r="1094" spans="1:12" x14ac:dyDescent="0.35">
      <c r="A1094" s="35" t="s">
        <v>189</v>
      </c>
      <c r="B1094" s="35" t="s">
        <v>217</v>
      </c>
      <c r="C1094" s="36">
        <v>44688</v>
      </c>
      <c r="D1094" s="38">
        <v>44688.685115740744</v>
      </c>
      <c r="E1094" s="35">
        <v>151</v>
      </c>
      <c r="F1094" s="35" t="s">
        <v>218</v>
      </c>
      <c r="G1094" t="str">
        <f>VLOOKUP(E1094,'Record Types'!$B$8:$C$21,2,1)</f>
        <v>Device Shutdown Finish</v>
      </c>
      <c r="H1094" s="15">
        <f t="shared" si="80"/>
        <v>44688</v>
      </c>
      <c r="I1094" s="16">
        <f t="shared" si="81"/>
        <v>44688.68440972222</v>
      </c>
      <c r="J1094">
        <f t="shared" si="82"/>
        <v>149</v>
      </c>
      <c r="K1094" t="str">
        <f t="shared" si="83"/>
        <v>S194-ws</v>
      </c>
      <c r="L1094" s="15">
        <f t="shared" si="84"/>
        <v>44688</v>
      </c>
    </row>
    <row r="1095" spans="1:12" x14ac:dyDescent="0.35">
      <c r="A1095" s="35" t="s">
        <v>189</v>
      </c>
      <c r="B1095" s="35" t="s">
        <v>294</v>
      </c>
      <c r="C1095" s="36">
        <v>44688</v>
      </c>
      <c r="D1095" s="38">
        <v>44688.684594907405</v>
      </c>
      <c r="E1095" s="35">
        <v>144</v>
      </c>
      <c r="F1095" s="35" t="s">
        <v>293</v>
      </c>
      <c r="G1095" t="str">
        <f>VLOOKUP(E1095,'Record Types'!$B$8:$C$21,2,1)</f>
        <v>User Logout is Good</v>
      </c>
      <c r="H1095" s="15">
        <f t="shared" si="80"/>
        <v>44688</v>
      </c>
      <c r="I1095" s="16">
        <f t="shared" si="81"/>
        <v>44688.684201388889</v>
      </c>
      <c r="J1095">
        <f t="shared" si="82"/>
        <v>139</v>
      </c>
      <c r="K1095" t="str">
        <f t="shared" si="83"/>
        <v>CanOnTor/nEmpY,S101-ws</v>
      </c>
      <c r="L1095" s="15" t="e">
        <f t="shared" si="84"/>
        <v>#N/A</v>
      </c>
    </row>
    <row r="1096" spans="1:12" x14ac:dyDescent="0.35">
      <c r="A1096" s="35" t="s">
        <v>189</v>
      </c>
      <c r="B1096" s="35" t="s">
        <v>217</v>
      </c>
      <c r="C1096" s="36">
        <v>44688</v>
      </c>
      <c r="D1096" s="38">
        <v>44688.68440972222</v>
      </c>
      <c r="E1096" s="35">
        <v>149</v>
      </c>
      <c r="F1096" s="35" t="s">
        <v>218</v>
      </c>
      <c r="G1096" t="str">
        <f>VLOOKUP(E1096,'Record Types'!$B$8:$C$21,2,1)</f>
        <v>Device Shutdown Start</v>
      </c>
      <c r="H1096" s="15">
        <f t="shared" si="80"/>
        <v>44688</v>
      </c>
      <c r="I1096" s="16">
        <f t="shared" si="81"/>
        <v>44688.683680555558</v>
      </c>
      <c r="J1096">
        <f t="shared" si="82"/>
        <v>144</v>
      </c>
      <c r="K1096" t="str">
        <f t="shared" si="83"/>
        <v>CanOnTor/zEmpR</v>
      </c>
      <c r="L1096" s="15">
        <f t="shared" si="84"/>
        <v>44688</v>
      </c>
    </row>
    <row r="1097" spans="1:12" x14ac:dyDescent="0.35">
      <c r="A1097" s="35" t="s">
        <v>176</v>
      </c>
      <c r="B1097" s="35" t="s">
        <v>260</v>
      </c>
      <c r="C1097" s="36">
        <v>44688</v>
      </c>
      <c r="D1097" s="38">
        <v>44688.684236111112</v>
      </c>
      <c r="E1097" s="35">
        <v>139</v>
      </c>
      <c r="F1097" s="35" t="s">
        <v>261</v>
      </c>
      <c r="G1097" t="str">
        <f>VLOOKUP(E1097,'Record Types'!$B$8:$C$21,2,1)</f>
        <v>User Logout Start</v>
      </c>
      <c r="H1097" s="15" t="e">
        <f t="shared" si="80"/>
        <v>#N/A</v>
      </c>
      <c r="I1097" s="16" t="e">
        <f t="shared" si="81"/>
        <v>#N/A</v>
      </c>
      <c r="J1097" t="e">
        <f t="shared" si="82"/>
        <v>#N/A</v>
      </c>
      <c r="K1097" t="e">
        <f t="shared" si="83"/>
        <v>#N/A</v>
      </c>
      <c r="L1097" s="15">
        <f t="shared" si="84"/>
        <v>44688</v>
      </c>
    </row>
    <row r="1098" spans="1:12" x14ac:dyDescent="0.35">
      <c r="A1098" s="35" t="s">
        <v>189</v>
      </c>
      <c r="B1098" s="35" t="s">
        <v>294</v>
      </c>
      <c r="C1098" s="36">
        <v>44688</v>
      </c>
      <c r="D1098" s="38">
        <v>44688.684201388889</v>
      </c>
      <c r="E1098" s="35">
        <v>139</v>
      </c>
      <c r="F1098" s="35" t="s">
        <v>296</v>
      </c>
      <c r="G1098" t="str">
        <f>VLOOKUP(E1098,'Record Types'!$B$8:$C$21,2,1)</f>
        <v>User Logout Start</v>
      </c>
      <c r="H1098" s="15" t="e">
        <f t="shared" si="80"/>
        <v>#N/A</v>
      </c>
      <c r="I1098" s="16" t="e">
        <f t="shared" si="81"/>
        <v>#N/A</v>
      </c>
      <c r="J1098" t="e">
        <f t="shared" si="82"/>
        <v>#N/A</v>
      </c>
      <c r="K1098" t="e">
        <f t="shared" si="83"/>
        <v>#N/A</v>
      </c>
      <c r="L1098" s="15">
        <f t="shared" si="84"/>
        <v>44688</v>
      </c>
    </row>
    <row r="1099" spans="1:12" x14ac:dyDescent="0.35">
      <c r="A1099" s="35" t="s">
        <v>189</v>
      </c>
      <c r="B1099" s="35" t="s">
        <v>217</v>
      </c>
      <c r="C1099" s="36">
        <v>44688</v>
      </c>
      <c r="D1099" s="38">
        <v>44688.683680555558</v>
      </c>
      <c r="E1099" s="35">
        <v>144</v>
      </c>
      <c r="F1099" s="35" t="s">
        <v>222</v>
      </c>
      <c r="G1099" t="str">
        <f>VLOOKUP(E1099,'Record Types'!$B$8:$C$21,2,1)</f>
        <v>User Logout is Good</v>
      </c>
      <c r="H1099" s="15">
        <f t="shared" si="80"/>
        <v>44688</v>
      </c>
      <c r="I1099" s="16">
        <f t="shared" si="81"/>
        <v>44688.683321759258</v>
      </c>
      <c r="J1099">
        <f t="shared" si="82"/>
        <v>139</v>
      </c>
      <c r="K1099" t="str">
        <f t="shared" si="83"/>
        <v>CanOnTor/zEmpR,S194-ws</v>
      </c>
      <c r="L1099" s="15">
        <f t="shared" si="84"/>
        <v>44688</v>
      </c>
    </row>
    <row r="1100" spans="1:12" x14ac:dyDescent="0.35">
      <c r="A1100" s="35" t="s">
        <v>189</v>
      </c>
      <c r="B1100" s="35" t="s">
        <v>217</v>
      </c>
      <c r="C1100" s="36">
        <v>44688</v>
      </c>
      <c r="D1100" s="38">
        <v>44688.683321759258</v>
      </c>
      <c r="E1100" s="35">
        <v>139</v>
      </c>
      <c r="F1100" s="35" t="s">
        <v>223</v>
      </c>
      <c r="G1100" t="str">
        <f>VLOOKUP(E1100,'Record Types'!$B$8:$C$21,2,1)</f>
        <v>User Logout Start</v>
      </c>
      <c r="H1100" s="15" t="e">
        <f t="shared" ref="H1100:H1163" si="85">VLOOKUP(B1100,B1101:C1112,2,FALSE)</f>
        <v>#N/A</v>
      </c>
      <c r="I1100" s="16" t="e">
        <f t="shared" ref="I1100:I1163" si="86">VLOOKUP(B1100,B1101:D1112,3,FALSE)</f>
        <v>#N/A</v>
      </c>
      <c r="J1100" t="e">
        <f t="shared" ref="J1100:J1163" si="87">VLOOKUP(B1100,B1101:E1109,4,FALSE)</f>
        <v>#N/A</v>
      </c>
      <c r="K1100" t="e">
        <f t="shared" ref="K1100:K1163" si="88">VLOOKUP(B1100,B1101:F1112,5,FALSE)</f>
        <v>#N/A</v>
      </c>
      <c r="L1100" s="15">
        <f t="shared" ref="L1100:L1163" si="89">VLOOKUP(B1100,B1101:C1110,2,TRUE)</f>
        <v>44688</v>
      </c>
    </row>
    <row r="1101" spans="1:12" x14ac:dyDescent="0.35">
      <c r="A1101" s="35" t="s">
        <v>189</v>
      </c>
      <c r="B1101" s="35" t="s">
        <v>255</v>
      </c>
      <c r="C1101" s="36">
        <v>44688</v>
      </c>
      <c r="D1101" s="38">
        <v>44688.681631944448</v>
      </c>
      <c r="E1101" s="35">
        <v>156</v>
      </c>
      <c r="F1101" s="14"/>
      <c r="G1101" t="str">
        <f>VLOOKUP(E1101,'Record Types'!$B$8:$C$21,2,1)</f>
        <v>PowerDown Or Network Disconnect Discovered</v>
      </c>
      <c r="H1101" s="15">
        <f t="shared" si="85"/>
        <v>44688</v>
      </c>
      <c r="I1101" s="16">
        <f t="shared" si="86"/>
        <v>44688.681481481479</v>
      </c>
      <c r="J1101">
        <f t="shared" si="87"/>
        <v>144</v>
      </c>
      <c r="K1101" t="str">
        <f t="shared" si="88"/>
        <v>CanOnTor/cEmpZ</v>
      </c>
      <c r="L1101" s="15">
        <f t="shared" si="89"/>
        <v>44688</v>
      </c>
    </row>
    <row r="1102" spans="1:12" x14ac:dyDescent="0.35">
      <c r="A1102" s="35" t="s">
        <v>189</v>
      </c>
      <c r="B1102" s="35" t="s">
        <v>255</v>
      </c>
      <c r="C1102" s="36">
        <v>44688</v>
      </c>
      <c r="D1102" s="38">
        <v>44688.681481481479</v>
      </c>
      <c r="E1102" s="35">
        <v>144</v>
      </c>
      <c r="F1102" s="35" t="s">
        <v>256</v>
      </c>
      <c r="G1102" t="str">
        <f>VLOOKUP(E1102,'Record Types'!$B$8:$C$21,2,1)</f>
        <v>User Logout is Good</v>
      </c>
      <c r="H1102" s="15">
        <f t="shared" si="85"/>
        <v>44688</v>
      </c>
      <c r="I1102" s="16">
        <f t="shared" si="86"/>
        <v>44688.680983796294</v>
      </c>
      <c r="J1102">
        <f t="shared" si="87"/>
        <v>139</v>
      </c>
      <c r="K1102" t="str">
        <f t="shared" si="88"/>
        <v>CanOnTor/cEmpZ</v>
      </c>
      <c r="L1102" s="15">
        <f t="shared" si="89"/>
        <v>44688</v>
      </c>
    </row>
    <row r="1103" spans="1:12" x14ac:dyDescent="0.35">
      <c r="A1103" s="35" t="s">
        <v>189</v>
      </c>
      <c r="B1103" s="35" t="s">
        <v>255</v>
      </c>
      <c r="C1103" s="36">
        <v>44688</v>
      </c>
      <c r="D1103" s="38">
        <v>44688.680983796294</v>
      </c>
      <c r="E1103" s="35">
        <v>139</v>
      </c>
      <c r="F1103" s="35" t="s">
        <v>256</v>
      </c>
      <c r="G1103" t="str">
        <f>VLOOKUP(E1103,'Record Types'!$B$8:$C$21,2,1)</f>
        <v>User Logout Start</v>
      </c>
      <c r="H1103" s="15" t="e">
        <f t="shared" si="85"/>
        <v>#N/A</v>
      </c>
      <c r="I1103" s="16" t="e">
        <f t="shared" si="86"/>
        <v>#N/A</v>
      </c>
      <c r="J1103" t="e">
        <f t="shared" si="87"/>
        <v>#N/A</v>
      </c>
      <c r="K1103" t="e">
        <f t="shared" si="88"/>
        <v>#N/A</v>
      </c>
      <c r="L1103" s="15" t="e">
        <f t="shared" si="89"/>
        <v>#N/A</v>
      </c>
    </row>
    <row r="1104" spans="1:12" x14ac:dyDescent="0.35">
      <c r="A1104" s="35" t="s">
        <v>189</v>
      </c>
      <c r="B1104" s="35" t="s">
        <v>250</v>
      </c>
      <c r="C1104" s="36">
        <v>44688</v>
      </c>
      <c r="D1104" s="38">
        <v>44688.677048611113</v>
      </c>
      <c r="E1104" s="35">
        <v>156</v>
      </c>
      <c r="F1104" s="14"/>
      <c r="G1104" t="str">
        <f>VLOOKUP(E1104,'Record Types'!$B$8:$C$21,2,1)</f>
        <v>PowerDown Or Network Disconnect Discovered</v>
      </c>
      <c r="H1104" s="15">
        <f t="shared" si="85"/>
        <v>44688</v>
      </c>
      <c r="I1104" s="16">
        <f t="shared" si="86"/>
        <v>44688.676921296297</v>
      </c>
      <c r="J1104">
        <f t="shared" si="87"/>
        <v>144</v>
      </c>
      <c r="K1104" t="str">
        <f t="shared" si="88"/>
        <v>CanOnTor/tEmpK</v>
      </c>
      <c r="L1104" s="15">
        <f t="shared" si="89"/>
        <v>44688</v>
      </c>
    </row>
    <row r="1105" spans="1:12" x14ac:dyDescent="0.35">
      <c r="A1105" s="35" t="s">
        <v>189</v>
      </c>
      <c r="B1105" s="35" t="s">
        <v>250</v>
      </c>
      <c r="C1105" s="36">
        <v>44688</v>
      </c>
      <c r="D1105" s="38">
        <v>44688.676921296297</v>
      </c>
      <c r="E1105" s="35">
        <v>144</v>
      </c>
      <c r="F1105" s="35" t="s">
        <v>202</v>
      </c>
      <c r="G1105" t="str">
        <f>VLOOKUP(E1105,'Record Types'!$B$8:$C$21,2,1)</f>
        <v>User Logout is Good</v>
      </c>
      <c r="H1105" s="15">
        <f t="shared" si="85"/>
        <v>44688</v>
      </c>
      <c r="I1105" s="16">
        <f t="shared" si="86"/>
        <v>44688.675613425927</v>
      </c>
      <c r="J1105">
        <f t="shared" si="87"/>
        <v>139</v>
      </c>
      <c r="K1105" t="str">
        <f t="shared" si="88"/>
        <v>CanOnTor/tEmpK</v>
      </c>
      <c r="L1105" s="15">
        <f t="shared" si="89"/>
        <v>44688</v>
      </c>
    </row>
    <row r="1106" spans="1:12" x14ac:dyDescent="0.35">
      <c r="A1106" s="35" t="s">
        <v>176</v>
      </c>
      <c r="B1106" s="35" t="s">
        <v>240</v>
      </c>
      <c r="C1106" s="36">
        <v>44688</v>
      </c>
      <c r="D1106" s="38">
        <v>44688.676168981481</v>
      </c>
      <c r="E1106" s="35">
        <v>156</v>
      </c>
      <c r="F1106" s="14"/>
      <c r="G1106" t="str">
        <f>VLOOKUP(E1106,'Record Types'!$B$8:$C$21,2,1)</f>
        <v>PowerDown Or Network Disconnect Discovered</v>
      </c>
      <c r="H1106" s="15">
        <f t="shared" si="85"/>
        <v>44688</v>
      </c>
      <c r="I1106" s="16">
        <f t="shared" si="86"/>
        <v>44688.676030092596</v>
      </c>
      <c r="J1106">
        <f t="shared" si="87"/>
        <v>151</v>
      </c>
      <c r="K1106" t="str">
        <f t="shared" si="88"/>
        <v>V175-ws</v>
      </c>
      <c r="L1106" s="15">
        <f t="shared" si="89"/>
        <v>44688</v>
      </c>
    </row>
    <row r="1107" spans="1:12" x14ac:dyDescent="0.35">
      <c r="A1107" s="35" t="s">
        <v>176</v>
      </c>
      <c r="B1107" s="35" t="s">
        <v>240</v>
      </c>
      <c r="C1107" s="36">
        <v>44688</v>
      </c>
      <c r="D1107" s="38">
        <v>44688.676030092596</v>
      </c>
      <c r="E1107" s="35">
        <v>151</v>
      </c>
      <c r="F1107" s="35" t="s">
        <v>241</v>
      </c>
      <c r="G1107" t="str">
        <f>VLOOKUP(E1107,'Record Types'!$B$8:$C$21,2,1)</f>
        <v>Device Shutdown Finish</v>
      </c>
      <c r="H1107" s="15">
        <f t="shared" si="85"/>
        <v>44688</v>
      </c>
      <c r="I1107" s="16">
        <f t="shared" si="86"/>
        <v>44688.675752314812</v>
      </c>
      <c r="J1107">
        <f t="shared" si="87"/>
        <v>149</v>
      </c>
      <c r="K1107" t="str">
        <f t="shared" si="88"/>
        <v>V175-ws</v>
      </c>
      <c r="L1107" s="15">
        <f t="shared" si="89"/>
        <v>44688</v>
      </c>
    </row>
    <row r="1108" spans="1:12" x14ac:dyDescent="0.35">
      <c r="A1108" s="35" t="s">
        <v>176</v>
      </c>
      <c r="B1108" s="35" t="s">
        <v>240</v>
      </c>
      <c r="C1108" s="36">
        <v>44688</v>
      </c>
      <c r="D1108" s="38">
        <v>44688.675752314812</v>
      </c>
      <c r="E1108" s="35">
        <v>149</v>
      </c>
      <c r="F1108" s="35" t="s">
        <v>241</v>
      </c>
      <c r="G1108" t="str">
        <f>VLOOKUP(E1108,'Record Types'!$B$8:$C$21,2,1)</f>
        <v>Device Shutdown Start</v>
      </c>
      <c r="H1108" s="15">
        <f t="shared" si="85"/>
        <v>44688</v>
      </c>
      <c r="I1108" s="16">
        <f t="shared" si="86"/>
        <v>44688.674884259257</v>
      </c>
      <c r="J1108">
        <f t="shared" si="87"/>
        <v>144</v>
      </c>
      <c r="K1108" t="str">
        <f t="shared" si="88"/>
        <v>CanOnWat/xEmpN</v>
      </c>
      <c r="L1108" s="15">
        <f t="shared" si="89"/>
        <v>44688</v>
      </c>
    </row>
    <row r="1109" spans="1:12" x14ac:dyDescent="0.35">
      <c r="A1109" s="35" t="s">
        <v>189</v>
      </c>
      <c r="B1109" s="35" t="s">
        <v>250</v>
      </c>
      <c r="C1109" s="36">
        <v>44688</v>
      </c>
      <c r="D1109" s="38">
        <v>44688.675613425927</v>
      </c>
      <c r="E1109" s="35">
        <v>139</v>
      </c>
      <c r="F1109" s="35" t="s">
        <v>202</v>
      </c>
      <c r="G1109" t="str">
        <f>VLOOKUP(E1109,'Record Types'!$B$8:$C$21,2,1)</f>
        <v>User Logout Start</v>
      </c>
      <c r="H1109" s="15" t="e">
        <f t="shared" si="85"/>
        <v>#N/A</v>
      </c>
      <c r="I1109" s="16" t="e">
        <f t="shared" si="86"/>
        <v>#N/A</v>
      </c>
      <c r="J1109" t="e">
        <f t="shared" si="87"/>
        <v>#N/A</v>
      </c>
      <c r="K1109" t="e">
        <f t="shared" si="88"/>
        <v>#N/A</v>
      </c>
      <c r="L1109" s="15">
        <f t="shared" si="89"/>
        <v>44688</v>
      </c>
    </row>
    <row r="1110" spans="1:12" x14ac:dyDescent="0.35">
      <c r="A1110" s="35" t="s">
        <v>176</v>
      </c>
      <c r="B1110" s="35" t="s">
        <v>240</v>
      </c>
      <c r="C1110" s="36">
        <v>44688</v>
      </c>
      <c r="D1110" s="38">
        <v>44688.674884259257</v>
      </c>
      <c r="E1110" s="35">
        <v>144</v>
      </c>
      <c r="F1110" s="35" t="s">
        <v>242</v>
      </c>
      <c r="G1110" t="str">
        <f>VLOOKUP(E1110,'Record Types'!$B$8:$C$21,2,1)</f>
        <v>User Logout is Good</v>
      </c>
      <c r="H1110" s="15">
        <f t="shared" si="85"/>
        <v>44688</v>
      </c>
      <c r="I1110" s="16">
        <f t="shared" si="86"/>
        <v>44688.674513888887</v>
      </c>
      <c r="J1110">
        <f t="shared" si="87"/>
        <v>139</v>
      </c>
      <c r="K1110" t="str">
        <f t="shared" si="88"/>
        <v>CanOnWat/xEmpN,V175-ws</v>
      </c>
      <c r="L1110" s="15">
        <f t="shared" si="89"/>
        <v>44688</v>
      </c>
    </row>
    <row r="1111" spans="1:12" x14ac:dyDescent="0.35">
      <c r="A1111" s="35" t="s">
        <v>176</v>
      </c>
      <c r="B1111" s="35" t="s">
        <v>240</v>
      </c>
      <c r="C1111" s="36">
        <v>44688</v>
      </c>
      <c r="D1111" s="38">
        <v>44688.674513888887</v>
      </c>
      <c r="E1111" s="35">
        <v>139</v>
      </c>
      <c r="F1111" s="35" t="s">
        <v>243</v>
      </c>
      <c r="G1111" t="str">
        <f>VLOOKUP(E1111,'Record Types'!$B$8:$C$21,2,1)</f>
        <v>User Logout Start</v>
      </c>
      <c r="H1111" s="15" t="e">
        <f t="shared" si="85"/>
        <v>#N/A</v>
      </c>
      <c r="I1111" s="16" t="e">
        <f t="shared" si="86"/>
        <v>#N/A</v>
      </c>
      <c r="J1111" t="e">
        <f t="shared" si="87"/>
        <v>#N/A</v>
      </c>
      <c r="K1111" t="e">
        <f t="shared" si="88"/>
        <v>#N/A</v>
      </c>
      <c r="L1111" s="15" t="e">
        <f t="shared" si="89"/>
        <v>#N/A</v>
      </c>
    </row>
    <row r="1112" spans="1:12" x14ac:dyDescent="0.35">
      <c r="A1112" s="35" t="s">
        <v>189</v>
      </c>
      <c r="B1112" s="35" t="s">
        <v>262</v>
      </c>
      <c r="C1112" s="36">
        <v>44688</v>
      </c>
      <c r="D1112" s="38">
        <v>44688.674120370371</v>
      </c>
      <c r="E1112" s="35">
        <v>156</v>
      </c>
      <c r="F1112" s="14"/>
      <c r="G1112" t="str">
        <f>VLOOKUP(E1112,'Record Types'!$B$8:$C$21,2,1)</f>
        <v>PowerDown Or Network Disconnect Discovered</v>
      </c>
      <c r="H1112" s="15">
        <f t="shared" si="85"/>
        <v>44688</v>
      </c>
      <c r="I1112" s="16">
        <f t="shared" si="86"/>
        <v>44688.674004629633</v>
      </c>
      <c r="J1112">
        <f t="shared" si="87"/>
        <v>151</v>
      </c>
      <c r="K1112" t="str">
        <f t="shared" si="88"/>
        <v>L227-ws</v>
      </c>
      <c r="L1112" s="15">
        <f t="shared" si="89"/>
        <v>44688</v>
      </c>
    </row>
    <row r="1113" spans="1:12" x14ac:dyDescent="0.35">
      <c r="A1113" s="35" t="s">
        <v>189</v>
      </c>
      <c r="B1113" s="35" t="s">
        <v>262</v>
      </c>
      <c r="C1113" s="36">
        <v>44688</v>
      </c>
      <c r="D1113" s="38">
        <v>44688.674004629633</v>
      </c>
      <c r="E1113" s="35">
        <v>151</v>
      </c>
      <c r="F1113" s="35" t="s">
        <v>263</v>
      </c>
      <c r="G1113" t="str">
        <f>VLOOKUP(E1113,'Record Types'!$B$8:$C$21,2,1)</f>
        <v>Device Shutdown Finish</v>
      </c>
      <c r="H1113" s="15">
        <f t="shared" si="85"/>
        <v>44688</v>
      </c>
      <c r="I1113" s="16">
        <f t="shared" si="86"/>
        <v>44688.673217592594</v>
      </c>
      <c r="J1113">
        <f t="shared" si="87"/>
        <v>149</v>
      </c>
      <c r="K1113" t="str">
        <f t="shared" si="88"/>
        <v>L227-ws</v>
      </c>
      <c r="L1113" s="15">
        <f t="shared" si="89"/>
        <v>44688</v>
      </c>
    </row>
    <row r="1114" spans="1:12" x14ac:dyDescent="0.35">
      <c r="A1114" s="35" t="s">
        <v>189</v>
      </c>
      <c r="B1114" s="35" t="s">
        <v>262</v>
      </c>
      <c r="C1114" s="36">
        <v>44688</v>
      </c>
      <c r="D1114" s="38">
        <v>44688.673217592594</v>
      </c>
      <c r="E1114" s="35">
        <v>149</v>
      </c>
      <c r="F1114" s="35" t="s">
        <v>263</v>
      </c>
      <c r="G1114" t="str">
        <f>VLOOKUP(E1114,'Record Types'!$B$8:$C$21,2,1)</f>
        <v>Device Shutdown Start</v>
      </c>
      <c r="H1114" s="15">
        <f t="shared" si="85"/>
        <v>44688</v>
      </c>
      <c r="I1114" s="16">
        <f t="shared" si="86"/>
        <v>44688.672615740739</v>
      </c>
      <c r="J1114">
        <f t="shared" si="87"/>
        <v>144</v>
      </c>
      <c r="K1114" t="str">
        <f t="shared" si="88"/>
        <v>CanOnTor/xEmpE</v>
      </c>
      <c r="L1114" s="15">
        <f t="shared" si="89"/>
        <v>44688</v>
      </c>
    </row>
    <row r="1115" spans="1:12" x14ac:dyDescent="0.35">
      <c r="A1115" s="35" t="s">
        <v>189</v>
      </c>
      <c r="B1115" s="35" t="s">
        <v>277</v>
      </c>
      <c r="C1115" s="36">
        <v>44688</v>
      </c>
      <c r="D1115" s="38">
        <v>44688.672939814816</v>
      </c>
      <c r="E1115" s="35">
        <v>156</v>
      </c>
      <c r="F1115" s="14"/>
      <c r="G1115" t="str">
        <f>VLOOKUP(E1115,'Record Types'!$B$8:$C$21,2,1)</f>
        <v>PowerDown Or Network Disconnect Discovered</v>
      </c>
      <c r="H1115" s="15">
        <f t="shared" si="85"/>
        <v>44688</v>
      </c>
      <c r="I1115" s="16">
        <f t="shared" si="86"/>
        <v>44688.672789351855</v>
      </c>
      <c r="J1115">
        <f t="shared" si="87"/>
        <v>151</v>
      </c>
      <c r="K1115" t="str">
        <f t="shared" si="88"/>
        <v>F129-ws</v>
      </c>
      <c r="L1115" s="15">
        <f t="shared" si="89"/>
        <v>44688</v>
      </c>
    </row>
    <row r="1116" spans="1:12" x14ac:dyDescent="0.35">
      <c r="A1116" s="35" t="s">
        <v>176</v>
      </c>
      <c r="B1116" s="35" t="s">
        <v>248</v>
      </c>
      <c r="C1116" s="36">
        <v>44688</v>
      </c>
      <c r="D1116" s="38">
        <v>44688.672789351855</v>
      </c>
      <c r="E1116" s="35">
        <v>156</v>
      </c>
      <c r="F1116" s="14"/>
      <c r="G1116" t="str">
        <f>VLOOKUP(E1116,'Record Types'!$B$8:$C$21,2,1)</f>
        <v>PowerDown Or Network Disconnect Discovered</v>
      </c>
      <c r="H1116" s="15">
        <f t="shared" si="85"/>
        <v>44688</v>
      </c>
      <c r="I1116" s="16">
        <f t="shared" si="86"/>
        <v>44688.672662037039</v>
      </c>
      <c r="J1116">
        <f t="shared" si="87"/>
        <v>144</v>
      </c>
      <c r="K1116" t="str">
        <f t="shared" si="88"/>
        <v>CanOnWat/fEmpV</v>
      </c>
      <c r="L1116" s="15">
        <f t="shared" si="89"/>
        <v>44688</v>
      </c>
    </row>
    <row r="1117" spans="1:12" x14ac:dyDescent="0.35">
      <c r="A1117" s="35" t="s">
        <v>189</v>
      </c>
      <c r="B1117" s="35" t="s">
        <v>277</v>
      </c>
      <c r="C1117" s="36">
        <v>44688</v>
      </c>
      <c r="D1117" s="38">
        <v>44688.672789351855</v>
      </c>
      <c r="E1117" s="35">
        <v>151</v>
      </c>
      <c r="F1117" s="35" t="s">
        <v>278</v>
      </c>
      <c r="G1117" t="str">
        <f>VLOOKUP(E1117,'Record Types'!$B$8:$C$21,2,1)</f>
        <v>Device Shutdown Finish</v>
      </c>
      <c r="H1117" s="15">
        <f t="shared" si="85"/>
        <v>44688</v>
      </c>
      <c r="I1117" s="16">
        <f t="shared" si="86"/>
        <v>44688.672199074077</v>
      </c>
      <c r="J1117">
        <f t="shared" si="87"/>
        <v>149</v>
      </c>
      <c r="K1117" t="str">
        <f t="shared" si="88"/>
        <v>F129-ws</v>
      </c>
      <c r="L1117" s="15">
        <f t="shared" si="89"/>
        <v>44688</v>
      </c>
    </row>
    <row r="1118" spans="1:12" x14ac:dyDescent="0.35">
      <c r="A1118" s="35" t="s">
        <v>176</v>
      </c>
      <c r="B1118" s="35" t="s">
        <v>248</v>
      </c>
      <c r="C1118" s="36">
        <v>44688</v>
      </c>
      <c r="D1118" s="38">
        <v>44688.672662037039</v>
      </c>
      <c r="E1118" s="35">
        <v>144</v>
      </c>
      <c r="F1118" s="35" t="s">
        <v>249</v>
      </c>
      <c r="G1118" t="str">
        <f>VLOOKUP(E1118,'Record Types'!$B$8:$C$21,2,1)</f>
        <v>User Logout is Good</v>
      </c>
      <c r="H1118" s="15">
        <f t="shared" si="85"/>
        <v>44688</v>
      </c>
      <c r="I1118" s="16">
        <f t="shared" si="86"/>
        <v>44688.672268518516</v>
      </c>
      <c r="J1118">
        <f t="shared" si="87"/>
        <v>139</v>
      </c>
      <c r="K1118" t="str">
        <f t="shared" si="88"/>
        <v>CanOnWat/fEmpV</v>
      </c>
      <c r="L1118" s="15">
        <f t="shared" si="89"/>
        <v>44688</v>
      </c>
    </row>
    <row r="1119" spans="1:12" x14ac:dyDescent="0.35">
      <c r="A1119" s="35" t="s">
        <v>189</v>
      </c>
      <c r="B1119" s="35" t="s">
        <v>262</v>
      </c>
      <c r="C1119" s="36">
        <v>44688</v>
      </c>
      <c r="D1119" s="38">
        <v>44688.672615740739</v>
      </c>
      <c r="E1119" s="35">
        <v>144</v>
      </c>
      <c r="F1119" s="35" t="s">
        <v>266</v>
      </c>
      <c r="G1119" t="str">
        <f>VLOOKUP(E1119,'Record Types'!$B$8:$C$21,2,1)</f>
        <v>User Logout is Good</v>
      </c>
      <c r="H1119" s="15">
        <f t="shared" si="85"/>
        <v>44688</v>
      </c>
      <c r="I1119" s="16">
        <f t="shared" si="86"/>
        <v>44688.672233796293</v>
      </c>
      <c r="J1119">
        <f t="shared" si="87"/>
        <v>139</v>
      </c>
      <c r="K1119" t="str">
        <f t="shared" si="88"/>
        <v>CanOnTor/xEmpE,L227-ws</v>
      </c>
      <c r="L1119" s="15">
        <f t="shared" si="89"/>
        <v>44688</v>
      </c>
    </row>
    <row r="1120" spans="1:12" x14ac:dyDescent="0.35">
      <c r="A1120" s="35" t="s">
        <v>176</v>
      </c>
      <c r="B1120" s="35" t="s">
        <v>248</v>
      </c>
      <c r="C1120" s="36">
        <v>44688</v>
      </c>
      <c r="D1120" s="38">
        <v>44688.672268518516</v>
      </c>
      <c r="E1120" s="35">
        <v>139</v>
      </c>
      <c r="F1120" s="35" t="s">
        <v>249</v>
      </c>
      <c r="G1120" t="str">
        <f>VLOOKUP(E1120,'Record Types'!$B$8:$C$21,2,1)</f>
        <v>User Logout Start</v>
      </c>
      <c r="H1120" s="15" t="e">
        <f t="shared" si="85"/>
        <v>#N/A</v>
      </c>
      <c r="I1120" s="16" t="e">
        <f t="shared" si="86"/>
        <v>#N/A</v>
      </c>
      <c r="J1120" t="e">
        <f t="shared" si="87"/>
        <v>#N/A</v>
      </c>
      <c r="K1120" t="e">
        <f t="shared" si="88"/>
        <v>#N/A</v>
      </c>
      <c r="L1120" s="15" t="e">
        <f t="shared" si="89"/>
        <v>#N/A</v>
      </c>
    </row>
    <row r="1121" spans="1:12" x14ac:dyDescent="0.35">
      <c r="A1121" s="35" t="s">
        <v>189</v>
      </c>
      <c r="B1121" s="35" t="s">
        <v>262</v>
      </c>
      <c r="C1121" s="36">
        <v>44688</v>
      </c>
      <c r="D1121" s="38">
        <v>44688.672233796293</v>
      </c>
      <c r="E1121" s="35">
        <v>139</v>
      </c>
      <c r="F1121" s="35" t="s">
        <v>268</v>
      </c>
      <c r="G1121" t="str">
        <f>VLOOKUP(E1121,'Record Types'!$B$8:$C$21,2,1)</f>
        <v>User Logout Start</v>
      </c>
      <c r="H1121" s="15" t="e">
        <f t="shared" si="85"/>
        <v>#N/A</v>
      </c>
      <c r="I1121" s="16" t="e">
        <f t="shared" si="86"/>
        <v>#N/A</v>
      </c>
      <c r="J1121" t="e">
        <f t="shared" si="87"/>
        <v>#N/A</v>
      </c>
      <c r="K1121" t="e">
        <f t="shared" si="88"/>
        <v>#N/A</v>
      </c>
      <c r="L1121" s="15">
        <f t="shared" si="89"/>
        <v>44688</v>
      </c>
    </row>
    <row r="1122" spans="1:12" x14ac:dyDescent="0.35">
      <c r="A1122" s="35" t="s">
        <v>189</v>
      </c>
      <c r="B1122" s="35" t="s">
        <v>277</v>
      </c>
      <c r="C1122" s="36">
        <v>44688</v>
      </c>
      <c r="D1122" s="38">
        <v>44688.672199074077</v>
      </c>
      <c r="E1122" s="35">
        <v>149</v>
      </c>
      <c r="F1122" s="35" t="s">
        <v>278</v>
      </c>
      <c r="G1122" t="str">
        <f>VLOOKUP(E1122,'Record Types'!$B$8:$C$21,2,1)</f>
        <v>Device Shutdown Start</v>
      </c>
      <c r="H1122" s="15">
        <f t="shared" si="85"/>
        <v>44688</v>
      </c>
      <c r="I1122" s="16">
        <f t="shared" si="86"/>
        <v>44688.671550925923</v>
      </c>
      <c r="J1122">
        <f t="shared" si="87"/>
        <v>144</v>
      </c>
      <c r="K1122" t="str">
        <f t="shared" si="88"/>
        <v>CanOnTor/xEmpS</v>
      </c>
      <c r="L1122" s="15">
        <f t="shared" si="89"/>
        <v>44688</v>
      </c>
    </row>
    <row r="1123" spans="1:12" x14ac:dyDescent="0.35">
      <c r="A1123" s="35" t="s">
        <v>189</v>
      </c>
      <c r="B1123" s="35" t="s">
        <v>281</v>
      </c>
      <c r="C1123" s="36">
        <v>44688</v>
      </c>
      <c r="D1123" s="38">
        <v>44688.672002314815</v>
      </c>
      <c r="E1123" s="35">
        <v>156</v>
      </c>
      <c r="F1123" s="14"/>
      <c r="G1123" t="str">
        <f>VLOOKUP(E1123,'Record Types'!$B$8:$C$21,2,1)</f>
        <v>PowerDown Or Network Disconnect Discovered</v>
      </c>
      <c r="H1123" s="15">
        <f t="shared" si="85"/>
        <v>44688</v>
      </c>
      <c r="I1123" s="16">
        <f t="shared" si="86"/>
        <v>44688.671886574077</v>
      </c>
      <c r="J1123">
        <f t="shared" si="87"/>
        <v>151</v>
      </c>
      <c r="K1123" t="str">
        <f t="shared" si="88"/>
        <v>C227-ws</v>
      </c>
      <c r="L1123" s="15">
        <f t="shared" si="89"/>
        <v>44688</v>
      </c>
    </row>
    <row r="1124" spans="1:12" x14ac:dyDescent="0.35">
      <c r="A1124" s="35" t="s">
        <v>189</v>
      </c>
      <c r="B1124" s="35" t="s">
        <v>281</v>
      </c>
      <c r="C1124" s="36">
        <v>44688</v>
      </c>
      <c r="D1124" s="38">
        <v>44688.671886574077</v>
      </c>
      <c r="E1124" s="35">
        <v>151</v>
      </c>
      <c r="F1124" s="35" t="s">
        <v>282</v>
      </c>
      <c r="G1124" t="str">
        <f>VLOOKUP(E1124,'Record Types'!$B$8:$C$21,2,1)</f>
        <v>Device Shutdown Finish</v>
      </c>
      <c r="H1124" s="15">
        <f t="shared" si="85"/>
        <v>44688</v>
      </c>
      <c r="I1124" s="16">
        <f t="shared" si="86"/>
        <v>44688.671030092592</v>
      </c>
      <c r="J1124" t="e">
        <f t="shared" si="87"/>
        <v>#N/A</v>
      </c>
      <c r="K1124" t="str">
        <f t="shared" si="88"/>
        <v>C227-ws</v>
      </c>
      <c r="L1124" s="15" t="e">
        <f t="shared" si="89"/>
        <v>#N/A</v>
      </c>
    </row>
    <row r="1125" spans="1:12" x14ac:dyDescent="0.35">
      <c r="A1125" s="35" t="s">
        <v>189</v>
      </c>
      <c r="B1125" s="35" t="s">
        <v>244</v>
      </c>
      <c r="C1125" s="36">
        <v>44688</v>
      </c>
      <c r="D1125" s="38">
        <v>44688.6716087963</v>
      </c>
      <c r="E1125" s="35">
        <v>156</v>
      </c>
      <c r="F1125" s="14"/>
      <c r="G1125" t="str">
        <f>VLOOKUP(E1125,'Record Types'!$B$8:$C$21,2,1)</f>
        <v>PowerDown Or Network Disconnect Discovered</v>
      </c>
      <c r="H1125" s="15">
        <f t="shared" si="85"/>
        <v>44688</v>
      </c>
      <c r="I1125" s="16">
        <f t="shared" si="86"/>
        <v>44688.671446759261</v>
      </c>
      <c r="J1125">
        <f t="shared" si="87"/>
        <v>151</v>
      </c>
      <c r="K1125" t="str">
        <f t="shared" si="88"/>
        <v>Y133-ws</v>
      </c>
      <c r="L1125" s="15">
        <f t="shared" si="89"/>
        <v>44688</v>
      </c>
    </row>
    <row r="1126" spans="1:12" x14ac:dyDescent="0.35">
      <c r="A1126" s="35" t="s">
        <v>189</v>
      </c>
      <c r="B1126" s="35" t="s">
        <v>277</v>
      </c>
      <c r="C1126" s="36">
        <v>44688</v>
      </c>
      <c r="D1126" s="38">
        <v>44688.671550925923</v>
      </c>
      <c r="E1126" s="35">
        <v>144</v>
      </c>
      <c r="F1126" s="35" t="s">
        <v>279</v>
      </c>
      <c r="G1126" t="str">
        <f>VLOOKUP(E1126,'Record Types'!$B$8:$C$21,2,1)</f>
        <v>User Logout is Good</v>
      </c>
      <c r="H1126" s="15">
        <f t="shared" si="85"/>
        <v>44688</v>
      </c>
      <c r="I1126" s="16">
        <f t="shared" si="86"/>
        <v>44688.67119212963</v>
      </c>
      <c r="J1126">
        <f t="shared" si="87"/>
        <v>139</v>
      </c>
      <c r="K1126" t="str">
        <f t="shared" si="88"/>
        <v>CanOnTor/xEmpS,F129-ws</v>
      </c>
      <c r="L1126" s="15">
        <f t="shared" si="89"/>
        <v>44688</v>
      </c>
    </row>
    <row r="1127" spans="1:12" x14ac:dyDescent="0.35">
      <c r="A1127" s="35" t="s">
        <v>189</v>
      </c>
      <c r="B1127" s="35" t="s">
        <v>244</v>
      </c>
      <c r="C1127" s="36">
        <v>44688</v>
      </c>
      <c r="D1127" s="38">
        <v>44688.671446759261</v>
      </c>
      <c r="E1127" s="35">
        <v>151</v>
      </c>
      <c r="F1127" s="35" t="s">
        <v>245</v>
      </c>
      <c r="G1127" t="str">
        <f>VLOOKUP(E1127,'Record Types'!$B$8:$C$21,2,1)</f>
        <v>Device Shutdown Finish</v>
      </c>
      <c r="H1127" s="15">
        <f t="shared" si="85"/>
        <v>44688</v>
      </c>
      <c r="I1127" s="16">
        <f t="shared" si="86"/>
        <v>44688.67119212963</v>
      </c>
      <c r="J1127">
        <f t="shared" si="87"/>
        <v>149</v>
      </c>
      <c r="K1127" t="str">
        <f t="shared" si="88"/>
        <v>Y133-ws</v>
      </c>
      <c r="L1127" s="15" t="e">
        <f t="shared" si="89"/>
        <v>#N/A</v>
      </c>
    </row>
    <row r="1128" spans="1:12" x14ac:dyDescent="0.35">
      <c r="A1128" s="35" t="s">
        <v>176</v>
      </c>
      <c r="B1128" s="35" t="s">
        <v>264</v>
      </c>
      <c r="C1128" s="36">
        <v>44688</v>
      </c>
      <c r="D1128" s="38">
        <v>44688.671331018515</v>
      </c>
      <c r="E1128" s="35">
        <v>156</v>
      </c>
      <c r="F1128" s="14"/>
      <c r="G1128" t="str">
        <f>VLOOKUP(E1128,'Record Types'!$B$8:$C$21,2,1)</f>
        <v>PowerDown Or Network Disconnect Discovered</v>
      </c>
      <c r="H1128" s="15">
        <f t="shared" si="85"/>
        <v>44688</v>
      </c>
      <c r="I1128" s="16">
        <f t="shared" si="86"/>
        <v>44688.671203703707</v>
      </c>
      <c r="J1128">
        <f t="shared" si="87"/>
        <v>151</v>
      </c>
      <c r="K1128" t="str">
        <f t="shared" si="88"/>
        <v>Y130-ws</v>
      </c>
      <c r="L1128" s="15">
        <f t="shared" si="89"/>
        <v>44688</v>
      </c>
    </row>
    <row r="1129" spans="1:12" x14ac:dyDescent="0.35">
      <c r="A1129" s="35" t="s">
        <v>189</v>
      </c>
      <c r="B1129" s="35" t="s">
        <v>270</v>
      </c>
      <c r="C1129" s="36">
        <v>44688</v>
      </c>
      <c r="D1129" s="38">
        <v>44688.671238425923</v>
      </c>
      <c r="E1129" s="35">
        <v>156</v>
      </c>
      <c r="F1129" s="14"/>
      <c r="G1129" t="str">
        <f>VLOOKUP(E1129,'Record Types'!$B$8:$C$21,2,1)</f>
        <v>PowerDown Or Network Disconnect Discovered</v>
      </c>
      <c r="H1129" s="15">
        <f t="shared" si="85"/>
        <v>44688</v>
      </c>
      <c r="I1129" s="16">
        <f t="shared" si="86"/>
        <v>44688.671087962961</v>
      </c>
      <c r="J1129">
        <f t="shared" si="87"/>
        <v>151</v>
      </c>
      <c r="K1129" t="str">
        <f t="shared" si="88"/>
        <v>L134-ws</v>
      </c>
      <c r="L1129" s="15">
        <f t="shared" si="89"/>
        <v>44688</v>
      </c>
    </row>
    <row r="1130" spans="1:12" x14ac:dyDescent="0.35">
      <c r="A1130" s="35" t="s">
        <v>176</v>
      </c>
      <c r="B1130" s="35" t="s">
        <v>264</v>
      </c>
      <c r="C1130" s="36">
        <v>44688</v>
      </c>
      <c r="D1130" s="38">
        <v>44688.671203703707</v>
      </c>
      <c r="E1130" s="35">
        <v>151</v>
      </c>
      <c r="F1130" s="35" t="s">
        <v>265</v>
      </c>
      <c r="G1130" t="str">
        <f>VLOOKUP(E1130,'Record Types'!$B$8:$C$21,2,1)</f>
        <v>Device Shutdown Finish</v>
      </c>
      <c r="H1130" s="15">
        <f t="shared" si="85"/>
        <v>44688</v>
      </c>
      <c r="I1130" s="16">
        <f t="shared" si="86"/>
        <v>44688.670300925929</v>
      </c>
      <c r="J1130" t="e">
        <f t="shared" si="87"/>
        <v>#N/A</v>
      </c>
      <c r="K1130" t="str">
        <f t="shared" si="88"/>
        <v>Y130-ws</v>
      </c>
      <c r="L1130" s="15">
        <f t="shared" si="89"/>
        <v>44688</v>
      </c>
    </row>
    <row r="1131" spans="1:12" x14ac:dyDescent="0.35">
      <c r="A1131" s="35" t="s">
        <v>189</v>
      </c>
      <c r="B1131" s="35" t="s">
        <v>244</v>
      </c>
      <c r="C1131" s="36">
        <v>44688</v>
      </c>
      <c r="D1131" s="38">
        <v>44688.67119212963</v>
      </c>
      <c r="E1131" s="35">
        <v>149</v>
      </c>
      <c r="F1131" s="35" t="s">
        <v>245</v>
      </c>
      <c r="G1131" t="str">
        <f>VLOOKUP(E1131,'Record Types'!$B$8:$C$21,2,1)</f>
        <v>Device Shutdown Start</v>
      </c>
      <c r="H1131" s="15">
        <f t="shared" si="85"/>
        <v>44688</v>
      </c>
      <c r="I1131" s="16">
        <f t="shared" si="86"/>
        <v>44688.670844907407</v>
      </c>
      <c r="J1131">
        <f t="shared" si="87"/>
        <v>144</v>
      </c>
      <c r="K1131" t="str">
        <f t="shared" si="88"/>
        <v>CanOnTor/oEmpT</v>
      </c>
      <c r="L1131" s="15">
        <f t="shared" si="89"/>
        <v>44688</v>
      </c>
    </row>
    <row r="1132" spans="1:12" x14ac:dyDescent="0.35">
      <c r="A1132" s="35" t="s">
        <v>189</v>
      </c>
      <c r="B1132" s="35" t="s">
        <v>277</v>
      </c>
      <c r="C1132" s="36">
        <v>44688</v>
      </c>
      <c r="D1132" s="38">
        <v>44688.67119212963</v>
      </c>
      <c r="E1132" s="35">
        <v>139</v>
      </c>
      <c r="F1132" s="35" t="s">
        <v>280</v>
      </c>
      <c r="G1132" t="str">
        <f>VLOOKUP(E1132,'Record Types'!$B$8:$C$21,2,1)</f>
        <v>User Logout Start</v>
      </c>
      <c r="H1132" s="15" t="e">
        <f t="shared" si="85"/>
        <v>#N/A</v>
      </c>
      <c r="I1132" s="16" t="e">
        <f t="shared" si="86"/>
        <v>#N/A</v>
      </c>
      <c r="J1132" t="e">
        <f t="shared" si="87"/>
        <v>#N/A</v>
      </c>
      <c r="K1132" t="e">
        <f t="shared" si="88"/>
        <v>#N/A</v>
      </c>
      <c r="L1132" s="15">
        <f t="shared" si="89"/>
        <v>44688</v>
      </c>
    </row>
    <row r="1133" spans="1:12" x14ac:dyDescent="0.35">
      <c r="A1133" s="35" t="s">
        <v>189</v>
      </c>
      <c r="B1133" s="35" t="s">
        <v>270</v>
      </c>
      <c r="C1133" s="36">
        <v>44688</v>
      </c>
      <c r="D1133" s="38">
        <v>44688.671087962961</v>
      </c>
      <c r="E1133" s="35">
        <v>151</v>
      </c>
      <c r="F1133" s="35" t="s">
        <v>271</v>
      </c>
      <c r="G1133" t="str">
        <f>VLOOKUP(E1133,'Record Types'!$B$8:$C$21,2,1)</f>
        <v>Device Shutdown Finish</v>
      </c>
      <c r="H1133" s="15">
        <f t="shared" si="85"/>
        <v>44688</v>
      </c>
      <c r="I1133" s="16">
        <f t="shared" si="86"/>
        <v>44688.670555555553</v>
      </c>
      <c r="J1133">
        <f t="shared" si="87"/>
        <v>149</v>
      </c>
      <c r="K1133" t="str">
        <f t="shared" si="88"/>
        <v>L134-ws</v>
      </c>
      <c r="L1133" s="15">
        <f t="shared" si="89"/>
        <v>44688</v>
      </c>
    </row>
    <row r="1134" spans="1:12" x14ac:dyDescent="0.35">
      <c r="A1134" s="35" t="s">
        <v>189</v>
      </c>
      <c r="B1134" s="35" t="s">
        <v>281</v>
      </c>
      <c r="C1134" s="36">
        <v>44688</v>
      </c>
      <c r="D1134" s="38">
        <v>44688.671030092592</v>
      </c>
      <c r="E1134" s="35">
        <v>149</v>
      </c>
      <c r="F1134" s="35" t="s">
        <v>282</v>
      </c>
      <c r="G1134" t="str">
        <f>VLOOKUP(E1134,'Record Types'!$B$8:$C$21,2,1)</f>
        <v>Device Shutdown Start</v>
      </c>
      <c r="H1134" s="15">
        <f t="shared" si="85"/>
        <v>44688</v>
      </c>
      <c r="I1134" s="16">
        <f t="shared" si="86"/>
        <v>44688.670763888891</v>
      </c>
      <c r="J1134">
        <f t="shared" si="87"/>
        <v>144</v>
      </c>
      <c r="K1134" t="str">
        <f t="shared" si="88"/>
        <v>CanOnTor/uEmpC</v>
      </c>
      <c r="L1134" s="15">
        <f t="shared" si="89"/>
        <v>44688</v>
      </c>
    </row>
    <row r="1135" spans="1:12" x14ac:dyDescent="0.35">
      <c r="A1135" s="35" t="s">
        <v>189</v>
      </c>
      <c r="B1135" s="35" t="s">
        <v>244</v>
      </c>
      <c r="C1135" s="36">
        <v>44688</v>
      </c>
      <c r="D1135" s="38">
        <v>44688.670844907407</v>
      </c>
      <c r="E1135" s="35">
        <v>144</v>
      </c>
      <c r="F1135" s="35" t="s">
        <v>246</v>
      </c>
      <c r="G1135" t="str">
        <f>VLOOKUP(E1135,'Record Types'!$B$8:$C$21,2,1)</f>
        <v>User Logout is Good</v>
      </c>
      <c r="H1135" s="15">
        <f t="shared" si="85"/>
        <v>44688</v>
      </c>
      <c r="I1135" s="16">
        <f t="shared" si="86"/>
        <v>44688.670370370368</v>
      </c>
      <c r="J1135">
        <f t="shared" si="87"/>
        <v>139</v>
      </c>
      <c r="K1135" t="str">
        <f t="shared" si="88"/>
        <v>CanOnTor/oEmpT,Y133-ws</v>
      </c>
      <c r="L1135" s="15">
        <f t="shared" si="89"/>
        <v>44688</v>
      </c>
    </row>
    <row r="1136" spans="1:12" x14ac:dyDescent="0.35">
      <c r="A1136" s="35" t="s">
        <v>189</v>
      </c>
      <c r="B1136" s="35" t="s">
        <v>281</v>
      </c>
      <c r="C1136" s="36">
        <v>44688</v>
      </c>
      <c r="D1136" s="38">
        <v>44688.670763888891</v>
      </c>
      <c r="E1136" s="35">
        <v>144</v>
      </c>
      <c r="F1136" s="35" t="s">
        <v>283</v>
      </c>
      <c r="G1136" t="str">
        <f>VLOOKUP(E1136,'Record Types'!$B$8:$C$21,2,1)</f>
        <v>User Logout is Good</v>
      </c>
      <c r="H1136" s="15">
        <f t="shared" si="85"/>
        <v>44688</v>
      </c>
      <c r="I1136" s="16">
        <f t="shared" si="86"/>
        <v>44688.670312499999</v>
      </c>
      <c r="J1136">
        <f t="shared" si="87"/>
        <v>139</v>
      </c>
      <c r="K1136" t="str">
        <f t="shared" si="88"/>
        <v>CanOnTor/uEmpC,C227-ws</v>
      </c>
      <c r="L1136" s="15" t="e">
        <f t="shared" si="89"/>
        <v>#N/A</v>
      </c>
    </row>
    <row r="1137" spans="1:12" x14ac:dyDescent="0.35">
      <c r="A1137" s="35" t="s">
        <v>189</v>
      </c>
      <c r="B1137" s="35" t="s">
        <v>270</v>
      </c>
      <c r="C1137" s="36">
        <v>44688</v>
      </c>
      <c r="D1137" s="38">
        <v>44688.670555555553</v>
      </c>
      <c r="E1137" s="35">
        <v>149</v>
      </c>
      <c r="F1137" s="35" t="s">
        <v>271</v>
      </c>
      <c r="G1137" t="str">
        <f>VLOOKUP(E1137,'Record Types'!$B$8:$C$21,2,1)</f>
        <v>Device Shutdown Start</v>
      </c>
      <c r="H1137" s="15">
        <f t="shared" si="85"/>
        <v>44688</v>
      </c>
      <c r="I1137" s="16">
        <f t="shared" si="86"/>
        <v>44688.66988425926</v>
      </c>
      <c r="J1137">
        <f t="shared" si="87"/>
        <v>144</v>
      </c>
      <c r="K1137" t="str">
        <f t="shared" si="88"/>
        <v>CanOnTor/gEmpI</v>
      </c>
      <c r="L1137" s="15">
        <f t="shared" si="89"/>
        <v>44688</v>
      </c>
    </row>
    <row r="1138" spans="1:12" x14ac:dyDescent="0.35">
      <c r="A1138" s="35" t="s">
        <v>189</v>
      </c>
      <c r="B1138" s="35" t="s">
        <v>244</v>
      </c>
      <c r="C1138" s="36">
        <v>44688</v>
      </c>
      <c r="D1138" s="38">
        <v>44688.670370370368</v>
      </c>
      <c r="E1138" s="35">
        <v>139</v>
      </c>
      <c r="F1138" s="35" t="s">
        <v>247</v>
      </c>
      <c r="G1138" t="str">
        <f>VLOOKUP(E1138,'Record Types'!$B$8:$C$21,2,1)</f>
        <v>User Logout Start</v>
      </c>
      <c r="H1138" s="15" t="e">
        <f t="shared" si="85"/>
        <v>#N/A</v>
      </c>
      <c r="I1138" s="16" t="e">
        <f t="shared" si="86"/>
        <v>#N/A</v>
      </c>
      <c r="J1138" t="e">
        <f t="shared" si="87"/>
        <v>#N/A</v>
      </c>
      <c r="K1138" t="e">
        <f t="shared" si="88"/>
        <v>#N/A</v>
      </c>
      <c r="L1138" s="15">
        <f t="shared" si="89"/>
        <v>44688</v>
      </c>
    </row>
    <row r="1139" spans="1:12" x14ac:dyDescent="0.35">
      <c r="A1139" s="35" t="s">
        <v>189</v>
      </c>
      <c r="B1139" s="35" t="s">
        <v>281</v>
      </c>
      <c r="C1139" s="36">
        <v>44688</v>
      </c>
      <c r="D1139" s="38">
        <v>44688.670312499999</v>
      </c>
      <c r="E1139" s="35">
        <v>139</v>
      </c>
      <c r="F1139" s="35" t="s">
        <v>284</v>
      </c>
      <c r="G1139" t="str">
        <f>VLOOKUP(E1139,'Record Types'!$B$8:$C$21,2,1)</f>
        <v>User Logout Start</v>
      </c>
      <c r="H1139" s="15" t="e">
        <f t="shared" si="85"/>
        <v>#N/A</v>
      </c>
      <c r="I1139" s="16" t="e">
        <f t="shared" si="86"/>
        <v>#N/A</v>
      </c>
      <c r="J1139" t="e">
        <f t="shared" si="87"/>
        <v>#N/A</v>
      </c>
      <c r="K1139" t="e">
        <f t="shared" si="88"/>
        <v>#N/A</v>
      </c>
      <c r="L1139" s="15" t="e">
        <f t="shared" si="89"/>
        <v>#N/A</v>
      </c>
    </row>
    <row r="1140" spans="1:12" x14ac:dyDescent="0.35">
      <c r="A1140" s="35" t="s">
        <v>176</v>
      </c>
      <c r="B1140" s="35" t="s">
        <v>264</v>
      </c>
      <c r="C1140" s="36">
        <v>44688</v>
      </c>
      <c r="D1140" s="38">
        <v>44688.670300925929</v>
      </c>
      <c r="E1140" s="35">
        <v>149</v>
      </c>
      <c r="F1140" s="35" t="s">
        <v>265</v>
      </c>
      <c r="G1140" t="str">
        <f>VLOOKUP(E1140,'Record Types'!$B$8:$C$21,2,1)</f>
        <v>Device Shutdown Start</v>
      </c>
      <c r="H1140" s="15">
        <f t="shared" si="85"/>
        <v>44688</v>
      </c>
      <c r="I1140" s="16">
        <f t="shared" si="86"/>
        <v>44688.669641203705</v>
      </c>
      <c r="J1140">
        <f t="shared" si="87"/>
        <v>144</v>
      </c>
      <c r="K1140" t="str">
        <f t="shared" si="88"/>
        <v>CanOnWat/fEmpV</v>
      </c>
      <c r="L1140" s="15">
        <f t="shared" si="89"/>
        <v>44688</v>
      </c>
    </row>
    <row r="1141" spans="1:12" x14ac:dyDescent="0.35">
      <c r="A1141" s="35" t="s">
        <v>189</v>
      </c>
      <c r="B1141" s="35" t="s">
        <v>270</v>
      </c>
      <c r="C1141" s="36">
        <v>44688</v>
      </c>
      <c r="D1141" s="38">
        <v>44688.66988425926</v>
      </c>
      <c r="E1141" s="35">
        <v>144</v>
      </c>
      <c r="F1141" s="35" t="s">
        <v>275</v>
      </c>
      <c r="G1141" t="str">
        <f>VLOOKUP(E1141,'Record Types'!$B$8:$C$21,2,1)</f>
        <v>User Logout is Good</v>
      </c>
      <c r="H1141" s="15">
        <f t="shared" si="85"/>
        <v>44688</v>
      </c>
      <c r="I1141" s="16">
        <f t="shared" si="86"/>
        <v>44688.669398148151</v>
      </c>
      <c r="J1141">
        <f t="shared" si="87"/>
        <v>139</v>
      </c>
      <c r="K1141" t="str">
        <f t="shared" si="88"/>
        <v>CanOnTor/gEmpI,L134-ws</v>
      </c>
      <c r="L1141" s="15">
        <f t="shared" si="89"/>
        <v>44688</v>
      </c>
    </row>
    <row r="1142" spans="1:12" x14ac:dyDescent="0.35">
      <c r="A1142" s="35" t="s">
        <v>176</v>
      </c>
      <c r="B1142" s="35" t="s">
        <v>264</v>
      </c>
      <c r="C1142" s="36">
        <v>44688</v>
      </c>
      <c r="D1142" s="38">
        <v>44688.669641203705</v>
      </c>
      <c r="E1142" s="35">
        <v>144</v>
      </c>
      <c r="F1142" s="35" t="s">
        <v>249</v>
      </c>
      <c r="G1142" t="str">
        <f>VLOOKUP(E1142,'Record Types'!$B$8:$C$21,2,1)</f>
        <v>User Logout is Good</v>
      </c>
      <c r="H1142" s="15">
        <f t="shared" si="85"/>
        <v>44688</v>
      </c>
      <c r="I1142" s="16">
        <f t="shared" si="86"/>
        <v>44688.668310185189</v>
      </c>
      <c r="J1142">
        <f t="shared" si="87"/>
        <v>139</v>
      </c>
      <c r="K1142" t="str">
        <f t="shared" si="88"/>
        <v>CanOnWat/fEmpV,Y130-ws</v>
      </c>
      <c r="L1142" s="15">
        <f t="shared" si="89"/>
        <v>44688</v>
      </c>
    </row>
    <row r="1143" spans="1:12" x14ac:dyDescent="0.35">
      <c r="A1143" s="35" t="s">
        <v>189</v>
      </c>
      <c r="B1143" s="35" t="s">
        <v>270</v>
      </c>
      <c r="C1143" s="36">
        <v>44688</v>
      </c>
      <c r="D1143" s="38">
        <v>44688.669398148151</v>
      </c>
      <c r="E1143" s="35">
        <v>139</v>
      </c>
      <c r="F1143" s="35" t="s">
        <v>276</v>
      </c>
      <c r="G1143" t="str">
        <f>VLOOKUP(E1143,'Record Types'!$B$8:$C$21,2,1)</f>
        <v>User Logout Start</v>
      </c>
      <c r="H1143" s="15" t="e">
        <f t="shared" si="85"/>
        <v>#N/A</v>
      </c>
      <c r="I1143" s="16" t="e">
        <f t="shared" si="86"/>
        <v>#N/A</v>
      </c>
      <c r="J1143" t="e">
        <f t="shared" si="87"/>
        <v>#N/A</v>
      </c>
      <c r="K1143" t="e">
        <f t="shared" si="88"/>
        <v>#N/A</v>
      </c>
      <c r="L1143" s="15">
        <f t="shared" si="89"/>
        <v>44688</v>
      </c>
    </row>
    <row r="1144" spans="1:12" x14ac:dyDescent="0.35">
      <c r="A1144" s="35" t="s">
        <v>176</v>
      </c>
      <c r="B1144" s="35" t="s">
        <v>264</v>
      </c>
      <c r="C1144" s="36">
        <v>44688</v>
      </c>
      <c r="D1144" s="38">
        <v>44688.668310185189</v>
      </c>
      <c r="E1144" s="35">
        <v>139</v>
      </c>
      <c r="F1144" s="35" t="s">
        <v>272</v>
      </c>
      <c r="G1144" t="str">
        <f>VLOOKUP(E1144,'Record Types'!$B$8:$C$21,2,1)</f>
        <v>User Logout Start</v>
      </c>
      <c r="H1144" s="15" t="e">
        <f t="shared" si="85"/>
        <v>#N/A</v>
      </c>
      <c r="I1144" s="16" t="e">
        <f t="shared" si="86"/>
        <v>#N/A</v>
      </c>
      <c r="J1144" t="e">
        <f t="shared" si="87"/>
        <v>#N/A</v>
      </c>
      <c r="K1144" t="e">
        <f t="shared" si="88"/>
        <v>#N/A</v>
      </c>
      <c r="L1144" s="15">
        <f t="shared" si="89"/>
        <v>44688</v>
      </c>
    </row>
    <row r="1145" spans="1:12" x14ac:dyDescent="0.35">
      <c r="A1145" s="35" t="s">
        <v>189</v>
      </c>
      <c r="B1145" s="35" t="s">
        <v>251</v>
      </c>
      <c r="C1145" s="36">
        <v>44688</v>
      </c>
      <c r="D1145" s="38">
        <v>44688.66747685185</v>
      </c>
      <c r="E1145" s="35">
        <v>156</v>
      </c>
      <c r="F1145" s="14"/>
      <c r="G1145" t="str">
        <f>VLOOKUP(E1145,'Record Types'!$B$8:$C$21,2,1)</f>
        <v>PowerDown Or Network Disconnect Discovered</v>
      </c>
      <c r="H1145" s="15">
        <f t="shared" si="85"/>
        <v>44688</v>
      </c>
      <c r="I1145" s="16">
        <f t="shared" si="86"/>
        <v>44688.667361111111</v>
      </c>
      <c r="J1145">
        <f t="shared" si="87"/>
        <v>151</v>
      </c>
      <c r="K1145" t="str">
        <f t="shared" si="88"/>
        <v>Q216-ws</v>
      </c>
      <c r="L1145" s="15">
        <f t="shared" si="89"/>
        <v>44688</v>
      </c>
    </row>
    <row r="1146" spans="1:12" x14ac:dyDescent="0.35">
      <c r="A1146" s="35" t="s">
        <v>189</v>
      </c>
      <c r="B1146" s="35" t="s">
        <v>251</v>
      </c>
      <c r="C1146" s="36">
        <v>44688</v>
      </c>
      <c r="D1146" s="38">
        <v>44688.667361111111</v>
      </c>
      <c r="E1146" s="35">
        <v>151</v>
      </c>
      <c r="F1146" s="35" t="s">
        <v>252</v>
      </c>
      <c r="G1146" t="str">
        <f>VLOOKUP(E1146,'Record Types'!$B$8:$C$21,2,1)</f>
        <v>Device Shutdown Finish</v>
      </c>
      <c r="H1146" s="15">
        <f t="shared" si="85"/>
        <v>44688</v>
      </c>
      <c r="I1146" s="16">
        <f t="shared" si="86"/>
        <v>44688.666666666664</v>
      </c>
      <c r="J1146">
        <f t="shared" si="87"/>
        <v>149</v>
      </c>
      <c r="K1146" t="str">
        <f t="shared" si="88"/>
        <v>Q216-ws</v>
      </c>
      <c r="L1146" s="15">
        <f t="shared" si="89"/>
        <v>44688</v>
      </c>
    </row>
    <row r="1147" spans="1:12" x14ac:dyDescent="0.35">
      <c r="A1147" s="35" t="s">
        <v>189</v>
      </c>
      <c r="B1147" s="35" t="s">
        <v>251</v>
      </c>
      <c r="C1147" s="36">
        <v>44688</v>
      </c>
      <c r="D1147" s="38">
        <v>44688.666666666664</v>
      </c>
      <c r="E1147" s="35">
        <v>149</v>
      </c>
      <c r="F1147" s="35" t="s">
        <v>252</v>
      </c>
      <c r="G1147" t="str">
        <f>VLOOKUP(E1147,'Record Types'!$B$8:$C$21,2,1)</f>
        <v>Device Shutdown Start</v>
      </c>
      <c r="H1147" s="15">
        <f t="shared" si="85"/>
        <v>44688</v>
      </c>
      <c r="I1147" s="16">
        <f t="shared" si="86"/>
        <v>44688.666006944448</v>
      </c>
      <c r="J1147">
        <f t="shared" si="87"/>
        <v>144</v>
      </c>
      <c r="K1147" t="str">
        <f t="shared" si="88"/>
        <v>CanOnTor/cEmpZ</v>
      </c>
      <c r="L1147" s="15">
        <f t="shared" si="89"/>
        <v>44688</v>
      </c>
    </row>
    <row r="1148" spans="1:12" x14ac:dyDescent="0.35">
      <c r="A1148" s="35" t="s">
        <v>189</v>
      </c>
      <c r="B1148" s="35" t="s">
        <v>200</v>
      </c>
      <c r="C1148" s="36">
        <v>44688</v>
      </c>
      <c r="D1148" s="38">
        <v>44688.666296296295</v>
      </c>
      <c r="E1148" s="35">
        <v>156</v>
      </c>
      <c r="F1148" s="14"/>
      <c r="G1148" t="str">
        <f>VLOOKUP(E1148,'Record Types'!$B$8:$C$21,2,1)</f>
        <v>PowerDown Or Network Disconnect Discovered</v>
      </c>
      <c r="H1148" s="15">
        <f t="shared" si="85"/>
        <v>44688</v>
      </c>
      <c r="I1148" s="16">
        <f t="shared" si="86"/>
        <v>44688.666180555556</v>
      </c>
      <c r="J1148">
        <f t="shared" si="87"/>
        <v>151</v>
      </c>
      <c r="K1148" t="str">
        <f t="shared" si="88"/>
        <v>A132-ws</v>
      </c>
      <c r="L1148" s="15">
        <f t="shared" si="89"/>
        <v>44688</v>
      </c>
    </row>
    <row r="1149" spans="1:12" x14ac:dyDescent="0.35">
      <c r="A1149" s="35" t="s">
        <v>189</v>
      </c>
      <c r="B1149" s="35" t="s">
        <v>200</v>
      </c>
      <c r="C1149" s="36">
        <v>44688</v>
      </c>
      <c r="D1149" s="38">
        <v>44688.666180555556</v>
      </c>
      <c r="E1149" s="35">
        <v>151</v>
      </c>
      <c r="F1149" s="35" t="s">
        <v>201</v>
      </c>
      <c r="G1149" t="str">
        <f>VLOOKUP(E1149,'Record Types'!$B$8:$C$21,2,1)</f>
        <v>Device Shutdown Finish</v>
      </c>
      <c r="H1149" s="15">
        <f t="shared" si="85"/>
        <v>44688</v>
      </c>
      <c r="I1149" s="16">
        <f t="shared" si="86"/>
        <v>44688.665868055556</v>
      </c>
      <c r="J1149">
        <f t="shared" si="87"/>
        <v>149</v>
      </c>
      <c r="K1149" t="str">
        <f t="shared" si="88"/>
        <v>A132-ws</v>
      </c>
      <c r="L1149" s="15">
        <f t="shared" si="89"/>
        <v>44688</v>
      </c>
    </row>
    <row r="1150" spans="1:12" x14ac:dyDescent="0.35">
      <c r="A1150" s="35" t="s">
        <v>189</v>
      </c>
      <c r="B1150" s="35" t="s">
        <v>251</v>
      </c>
      <c r="C1150" s="36">
        <v>44688</v>
      </c>
      <c r="D1150" s="38">
        <v>44688.666006944448</v>
      </c>
      <c r="E1150" s="35">
        <v>144</v>
      </c>
      <c r="F1150" s="35" t="s">
        <v>256</v>
      </c>
      <c r="G1150" t="str">
        <f>VLOOKUP(E1150,'Record Types'!$B$8:$C$21,2,1)</f>
        <v>User Logout is Good</v>
      </c>
      <c r="H1150" s="15">
        <f t="shared" si="85"/>
        <v>44688</v>
      </c>
      <c r="I1150" s="16">
        <f t="shared" si="86"/>
        <v>44688.665555555555</v>
      </c>
      <c r="J1150">
        <f t="shared" si="87"/>
        <v>139</v>
      </c>
      <c r="K1150" t="str">
        <f t="shared" si="88"/>
        <v>CanOnTor/cEmpZ,Q216-ws</v>
      </c>
      <c r="L1150" s="15">
        <f t="shared" si="89"/>
        <v>44688</v>
      </c>
    </row>
    <row r="1151" spans="1:12" x14ac:dyDescent="0.35">
      <c r="A1151" s="35" t="s">
        <v>189</v>
      </c>
      <c r="B1151" s="35" t="s">
        <v>200</v>
      </c>
      <c r="C1151" s="36">
        <v>44688</v>
      </c>
      <c r="D1151" s="38">
        <v>44688.665868055556</v>
      </c>
      <c r="E1151" s="35">
        <v>149</v>
      </c>
      <c r="F1151" s="35" t="s">
        <v>201</v>
      </c>
      <c r="G1151" t="str">
        <f>VLOOKUP(E1151,'Record Types'!$B$8:$C$21,2,1)</f>
        <v>Device Shutdown Start</v>
      </c>
      <c r="H1151" s="15">
        <f t="shared" si="85"/>
        <v>44688</v>
      </c>
      <c r="I1151" s="16">
        <f t="shared" si="86"/>
        <v>44688.664976851855</v>
      </c>
      <c r="J1151">
        <f t="shared" si="87"/>
        <v>144</v>
      </c>
      <c r="K1151" t="str">
        <f t="shared" si="88"/>
        <v>CanOnTor/tEmpK</v>
      </c>
      <c r="L1151" s="15">
        <f t="shared" si="89"/>
        <v>44688</v>
      </c>
    </row>
    <row r="1152" spans="1:12" x14ac:dyDescent="0.35">
      <c r="A1152" s="35" t="s">
        <v>189</v>
      </c>
      <c r="B1152" s="35" t="s">
        <v>251</v>
      </c>
      <c r="C1152" s="36">
        <v>44688</v>
      </c>
      <c r="D1152" s="38">
        <v>44688.665555555555</v>
      </c>
      <c r="E1152" s="35">
        <v>139</v>
      </c>
      <c r="F1152" s="35" t="s">
        <v>258</v>
      </c>
      <c r="G1152" t="str">
        <f>VLOOKUP(E1152,'Record Types'!$B$8:$C$21,2,1)</f>
        <v>User Logout Start</v>
      </c>
      <c r="H1152" s="15" t="e">
        <f t="shared" si="85"/>
        <v>#N/A</v>
      </c>
      <c r="I1152" s="16" t="e">
        <f t="shared" si="86"/>
        <v>#N/A</v>
      </c>
      <c r="J1152" t="e">
        <f t="shared" si="87"/>
        <v>#N/A</v>
      </c>
      <c r="K1152" t="e">
        <f t="shared" si="88"/>
        <v>#N/A</v>
      </c>
      <c r="L1152" s="15">
        <f t="shared" si="89"/>
        <v>44688</v>
      </c>
    </row>
    <row r="1153" spans="1:12" x14ac:dyDescent="0.35">
      <c r="A1153" s="35" t="s">
        <v>189</v>
      </c>
      <c r="B1153" s="35" t="s">
        <v>200</v>
      </c>
      <c r="C1153" s="36">
        <v>44688</v>
      </c>
      <c r="D1153" s="38">
        <v>44688.664976851855</v>
      </c>
      <c r="E1153" s="35">
        <v>144</v>
      </c>
      <c r="F1153" s="35" t="s">
        <v>202</v>
      </c>
      <c r="G1153" t="str">
        <f>VLOOKUP(E1153,'Record Types'!$B$8:$C$21,2,1)</f>
        <v>User Logout is Good</v>
      </c>
      <c r="H1153" s="15">
        <f t="shared" si="85"/>
        <v>44688</v>
      </c>
      <c r="I1153" s="16">
        <f t="shared" si="86"/>
        <v>44688.664502314816</v>
      </c>
      <c r="J1153">
        <f t="shared" si="87"/>
        <v>139</v>
      </c>
      <c r="K1153" t="str">
        <f t="shared" si="88"/>
        <v>CanOnTor/tEmpK,A132-ws</v>
      </c>
      <c r="L1153" s="15" t="e">
        <f t="shared" si="89"/>
        <v>#N/A</v>
      </c>
    </row>
    <row r="1154" spans="1:12" x14ac:dyDescent="0.35">
      <c r="A1154" s="35" t="s">
        <v>176</v>
      </c>
      <c r="B1154" s="35" t="s">
        <v>287</v>
      </c>
      <c r="C1154" s="36">
        <v>44688</v>
      </c>
      <c r="D1154" s="38">
        <v>44688.664722222224</v>
      </c>
      <c r="E1154" s="35">
        <v>156</v>
      </c>
      <c r="F1154" s="14"/>
      <c r="G1154" t="str">
        <f>VLOOKUP(E1154,'Record Types'!$B$8:$C$21,2,1)</f>
        <v>PowerDown Or Network Disconnect Discovered</v>
      </c>
      <c r="H1154" s="15">
        <f t="shared" si="85"/>
        <v>44688</v>
      </c>
      <c r="I1154" s="16">
        <f t="shared" si="86"/>
        <v>44688.664583333331</v>
      </c>
      <c r="J1154">
        <f t="shared" si="87"/>
        <v>144</v>
      </c>
      <c r="K1154" t="str">
        <f t="shared" si="88"/>
        <v>CanOnWat/uEmpC</v>
      </c>
      <c r="L1154" s="15">
        <f t="shared" si="89"/>
        <v>44688</v>
      </c>
    </row>
    <row r="1155" spans="1:12" x14ac:dyDescent="0.35">
      <c r="A1155" s="35" t="s">
        <v>176</v>
      </c>
      <c r="B1155" s="35" t="s">
        <v>287</v>
      </c>
      <c r="C1155" s="36">
        <v>44688</v>
      </c>
      <c r="D1155" s="38">
        <v>44688.664583333331</v>
      </c>
      <c r="E1155" s="35">
        <v>144</v>
      </c>
      <c r="F1155" s="35" t="s">
        <v>288</v>
      </c>
      <c r="G1155" t="str">
        <f>VLOOKUP(E1155,'Record Types'!$B$8:$C$21,2,1)</f>
        <v>User Logout is Good</v>
      </c>
      <c r="H1155" s="15">
        <f t="shared" si="85"/>
        <v>44688</v>
      </c>
      <c r="I1155" s="16">
        <f t="shared" si="86"/>
        <v>44688.664097222223</v>
      </c>
      <c r="J1155">
        <f t="shared" si="87"/>
        <v>139</v>
      </c>
      <c r="K1155" t="str">
        <f t="shared" si="88"/>
        <v>CanOnWat/uEmpC</v>
      </c>
      <c r="L1155" s="15">
        <f t="shared" si="89"/>
        <v>44688</v>
      </c>
    </row>
    <row r="1156" spans="1:12" x14ac:dyDescent="0.35">
      <c r="A1156" s="35" t="s">
        <v>189</v>
      </c>
      <c r="B1156" s="35" t="s">
        <v>200</v>
      </c>
      <c r="C1156" s="36">
        <v>44688</v>
      </c>
      <c r="D1156" s="38">
        <v>44688.664502314816</v>
      </c>
      <c r="E1156" s="35">
        <v>139</v>
      </c>
      <c r="F1156" s="35" t="s">
        <v>203</v>
      </c>
      <c r="G1156" t="str">
        <f>VLOOKUP(E1156,'Record Types'!$B$8:$C$21,2,1)</f>
        <v>User Logout Start</v>
      </c>
      <c r="H1156" s="15" t="e">
        <f t="shared" si="85"/>
        <v>#N/A</v>
      </c>
      <c r="I1156" s="16" t="e">
        <f t="shared" si="86"/>
        <v>#N/A</v>
      </c>
      <c r="J1156" t="e">
        <f t="shared" si="87"/>
        <v>#N/A</v>
      </c>
      <c r="K1156" t="e">
        <f t="shared" si="88"/>
        <v>#N/A</v>
      </c>
      <c r="L1156" s="15" t="e">
        <f t="shared" si="89"/>
        <v>#N/A</v>
      </c>
    </row>
    <row r="1157" spans="1:12" x14ac:dyDescent="0.35">
      <c r="A1157" s="35" t="s">
        <v>176</v>
      </c>
      <c r="B1157" s="35" t="s">
        <v>287</v>
      </c>
      <c r="C1157" s="36">
        <v>44688</v>
      </c>
      <c r="D1157" s="38">
        <v>44688.664097222223</v>
      </c>
      <c r="E1157" s="35">
        <v>139</v>
      </c>
      <c r="F1157" s="35" t="s">
        <v>288</v>
      </c>
      <c r="G1157" t="str">
        <f>VLOOKUP(E1157,'Record Types'!$B$8:$C$21,2,1)</f>
        <v>User Logout Start</v>
      </c>
      <c r="H1157" s="15" t="e">
        <f t="shared" si="85"/>
        <v>#N/A</v>
      </c>
      <c r="I1157" s="16" t="e">
        <f t="shared" si="86"/>
        <v>#N/A</v>
      </c>
      <c r="J1157" t="e">
        <f t="shared" si="87"/>
        <v>#N/A</v>
      </c>
      <c r="K1157" t="e">
        <f t="shared" si="88"/>
        <v>#N/A</v>
      </c>
      <c r="L1157" s="15">
        <f t="shared" si="89"/>
        <v>44688</v>
      </c>
    </row>
    <row r="1158" spans="1:12" x14ac:dyDescent="0.35">
      <c r="A1158" s="35" t="s">
        <v>176</v>
      </c>
      <c r="B1158" s="35" t="s">
        <v>289</v>
      </c>
      <c r="C1158" s="36">
        <v>44688</v>
      </c>
      <c r="D1158" s="38">
        <v>44688.661874999998</v>
      </c>
      <c r="E1158" s="35">
        <v>156</v>
      </c>
      <c r="F1158" s="14"/>
      <c r="G1158" t="str">
        <f>VLOOKUP(E1158,'Record Types'!$B$8:$C$21,2,1)</f>
        <v>PowerDown Or Network Disconnect Discovered</v>
      </c>
      <c r="H1158" s="15">
        <f t="shared" si="85"/>
        <v>44688</v>
      </c>
      <c r="I1158" s="16">
        <f t="shared" si="86"/>
        <v>44688.661724537036</v>
      </c>
      <c r="J1158">
        <f t="shared" si="87"/>
        <v>151</v>
      </c>
      <c r="K1158" t="str">
        <f t="shared" si="88"/>
        <v>S141-ws</v>
      </c>
      <c r="L1158" s="15">
        <f t="shared" si="89"/>
        <v>44688</v>
      </c>
    </row>
    <row r="1159" spans="1:12" x14ac:dyDescent="0.35">
      <c r="A1159" s="35" t="s">
        <v>176</v>
      </c>
      <c r="B1159" s="35" t="s">
        <v>289</v>
      </c>
      <c r="C1159" s="36">
        <v>44688</v>
      </c>
      <c r="D1159" s="38">
        <v>44688.661724537036</v>
      </c>
      <c r="E1159" s="35">
        <v>151</v>
      </c>
      <c r="F1159" s="35" t="s">
        <v>290</v>
      </c>
      <c r="G1159" t="str">
        <f>VLOOKUP(E1159,'Record Types'!$B$8:$C$21,2,1)</f>
        <v>Device Shutdown Finish</v>
      </c>
      <c r="H1159" s="15">
        <f t="shared" si="85"/>
        <v>44688</v>
      </c>
      <c r="I1159" s="16">
        <f t="shared" si="86"/>
        <v>44688.661180555559</v>
      </c>
      <c r="J1159">
        <f t="shared" si="87"/>
        <v>149</v>
      </c>
      <c r="K1159" t="str">
        <f t="shared" si="88"/>
        <v>S141-ws</v>
      </c>
      <c r="L1159" s="15">
        <f t="shared" si="89"/>
        <v>44688</v>
      </c>
    </row>
    <row r="1160" spans="1:12" x14ac:dyDescent="0.35">
      <c r="A1160" s="35" t="s">
        <v>176</v>
      </c>
      <c r="B1160" s="35" t="s">
        <v>289</v>
      </c>
      <c r="C1160" s="36">
        <v>44688</v>
      </c>
      <c r="D1160" s="38">
        <v>44688.661180555559</v>
      </c>
      <c r="E1160" s="35">
        <v>149</v>
      </c>
      <c r="F1160" s="35" t="s">
        <v>290</v>
      </c>
      <c r="G1160" t="str">
        <f>VLOOKUP(E1160,'Record Types'!$B$8:$C$21,2,1)</f>
        <v>Device Shutdown Start</v>
      </c>
      <c r="H1160" s="15">
        <f t="shared" si="85"/>
        <v>44688</v>
      </c>
      <c r="I1160" s="16">
        <f t="shared" si="86"/>
        <v>44688.660775462966</v>
      </c>
      <c r="J1160">
        <f t="shared" si="87"/>
        <v>144</v>
      </c>
      <c r="K1160" t="str">
        <f t="shared" si="88"/>
        <v>CanOnWat/vEmpQ</v>
      </c>
      <c r="L1160" s="15">
        <f t="shared" si="89"/>
        <v>44688</v>
      </c>
    </row>
    <row r="1161" spans="1:12" x14ac:dyDescent="0.35">
      <c r="A1161" s="35" t="s">
        <v>176</v>
      </c>
      <c r="B1161" s="35" t="s">
        <v>289</v>
      </c>
      <c r="C1161" s="36">
        <v>44688</v>
      </c>
      <c r="D1161" s="38">
        <v>44688.660775462966</v>
      </c>
      <c r="E1161" s="35">
        <v>144</v>
      </c>
      <c r="F1161" s="35" t="s">
        <v>286</v>
      </c>
      <c r="G1161" t="str">
        <f>VLOOKUP(E1161,'Record Types'!$B$8:$C$21,2,1)</f>
        <v>User Logout is Good</v>
      </c>
      <c r="H1161" s="15">
        <f t="shared" si="85"/>
        <v>44688</v>
      </c>
      <c r="I1161" s="16">
        <f t="shared" si="86"/>
        <v>44688.659525462965</v>
      </c>
      <c r="J1161">
        <f t="shared" si="87"/>
        <v>139</v>
      </c>
      <c r="K1161" t="str">
        <f t="shared" si="88"/>
        <v>CanOnWat/vEmpQ,S141-ws</v>
      </c>
      <c r="L1161" s="15">
        <f t="shared" si="89"/>
        <v>44688</v>
      </c>
    </row>
    <row r="1162" spans="1:12" x14ac:dyDescent="0.35">
      <c r="A1162" s="35" t="s">
        <v>176</v>
      </c>
      <c r="B1162" s="35" t="s">
        <v>289</v>
      </c>
      <c r="C1162" s="36">
        <v>44688</v>
      </c>
      <c r="D1162" s="38">
        <v>44688.659525462965</v>
      </c>
      <c r="E1162" s="35">
        <v>139</v>
      </c>
      <c r="F1162" s="35" t="s">
        <v>291</v>
      </c>
      <c r="G1162" t="str">
        <f>VLOOKUP(E1162,'Record Types'!$B$8:$C$21,2,1)</f>
        <v>User Logout Start</v>
      </c>
      <c r="H1162" s="15" t="e">
        <f t="shared" si="85"/>
        <v>#N/A</v>
      </c>
      <c r="I1162" s="16" t="e">
        <f t="shared" si="86"/>
        <v>#N/A</v>
      </c>
      <c r="J1162" t="e">
        <f t="shared" si="87"/>
        <v>#N/A</v>
      </c>
      <c r="K1162" t="e">
        <f t="shared" si="88"/>
        <v>#N/A</v>
      </c>
      <c r="L1162" s="15">
        <f t="shared" si="89"/>
        <v>44688</v>
      </c>
    </row>
    <row r="1163" spans="1:12" x14ac:dyDescent="0.35">
      <c r="A1163" s="35" t="s">
        <v>189</v>
      </c>
      <c r="B1163" s="35" t="s">
        <v>292</v>
      </c>
      <c r="C1163" s="36">
        <v>44688</v>
      </c>
      <c r="D1163" s="38">
        <v>44688.654675925929</v>
      </c>
      <c r="E1163" s="35">
        <v>156</v>
      </c>
      <c r="F1163" s="14"/>
      <c r="G1163" t="str">
        <f>VLOOKUP(E1163,'Record Types'!$B$8:$C$21,2,1)</f>
        <v>PowerDown Or Network Disconnect Discovered</v>
      </c>
      <c r="H1163" s="15">
        <f t="shared" si="85"/>
        <v>44688</v>
      </c>
      <c r="I1163" s="16">
        <f t="shared" si="86"/>
        <v>44688.654537037037</v>
      </c>
      <c r="J1163">
        <f t="shared" si="87"/>
        <v>144</v>
      </c>
      <c r="K1163" t="str">
        <f t="shared" si="88"/>
        <v>CanOnTor/nEmpY</v>
      </c>
      <c r="L1163" s="15">
        <f t="shared" si="89"/>
        <v>44688</v>
      </c>
    </row>
    <row r="1164" spans="1:12" x14ac:dyDescent="0.35">
      <c r="A1164" s="35" t="s">
        <v>189</v>
      </c>
      <c r="B1164" s="35" t="s">
        <v>292</v>
      </c>
      <c r="C1164" s="36">
        <v>44688</v>
      </c>
      <c r="D1164" s="38">
        <v>44688.654537037037</v>
      </c>
      <c r="E1164" s="35">
        <v>144</v>
      </c>
      <c r="F1164" s="35" t="s">
        <v>293</v>
      </c>
      <c r="G1164" t="str">
        <f>VLOOKUP(E1164,'Record Types'!$B$8:$C$21,2,1)</f>
        <v>User Logout is Good</v>
      </c>
      <c r="H1164" s="15">
        <f t="shared" ref="H1164:H1227" si="90">VLOOKUP(B1164,B1165:C1176,2,FALSE)</f>
        <v>44688</v>
      </c>
      <c r="I1164" s="16">
        <f t="shared" ref="I1164:I1227" si="91">VLOOKUP(B1164,B1165:D1176,3,FALSE)</f>
        <v>44688.654050925928</v>
      </c>
      <c r="J1164">
        <f t="shared" ref="J1164:J1227" si="92">VLOOKUP(B1164,B1165:E1173,4,FALSE)</f>
        <v>139</v>
      </c>
      <c r="K1164" t="str">
        <f t="shared" ref="K1164:K1227" si="93">VLOOKUP(B1164,B1165:F1176,5,FALSE)</f>
        <v>CanOnTor/nEmpY</v>
      </c>
      <c r="L1164" s="15">
        <f t="shared" ref="L1164:L1227" si="94">VLOOKUP(B1164,B1165:C1174,2,TRUE)</f>
        <v>44688</v>
      </c>
    </row>
    <row r="1165" spans="1:12" x14ac:dyDescent="0.35">
      <c r="A1165" s="35" t="s">
        <v>189</v>
      </c>
      <c r="B1165" s="35" t="s">
        <v>292</v>
      </c>
      <c r="C1165" s="36">
        <v>44688</v>
      </c>
      <c r="D1165" s="38">
        <v>44688.654050925928</v>
      </c>
      <c r="E1165" s="35">
        <v>139</v>
      </c>
      <c r="F1165" s="35" t="s">
        <v>293</v>
      </c>
      <c r="G1165" t="str">
        <f>VLOOKUP(E1165,'Record Types'!$B$8:$C$21,2,1)</f>
        <v>User Logout Start</v>
      </c>
      <c r="H1165" s="15" t="e">
        <f t="shared" si="90"/>
        <v>#N/A</v>
      </c>
      <c r="I1165" s="16" t="e">
        <f t="shared" si="91"/>
        <v>#N/A</v>
      </c>
      <c r="J1165" t="e">
        <f t="shared" si="92"/>
        <v>#N/A</v>
      </c>
      <c r="K1165" t="e">
        <f t="shared" si="93"/>
        <v>#N/A</v>
      </c>
      <c r="L1165" s="15">
        <f t="shared" si="94"/>
        <v>44688</v>
      </c>
    </row>
    <row r="1166" spans="1:12" x14ac:dyDescent="0.35">
      <c r="A1166" s="35" t="s">
        <v>176</v>
      </c>
      <c r="B1166" s="35" t="s">
        <v>285</v>
      </c>
      <c r="C1166" s="36">
        <v>44688</v>
      </c>
      <c r="D1166" s="38">
        <v>44688.650300925925</v>
      </c>
      <c r="E1166" s="35">
        <v>156</v>
      </c>
      <c r="F1166" s="14"/>
      <c r="G1166" t="str">
        <f>VLOOKUP(E1166,'Record Types'!$B$8:$C$21,2,1)</f>
        <v>PowerDown Or Network Disconnect Discovered</v>
      </c>
      <c r="H1166" s="15">
        <f t="shared" si="90"/>
        <v>44688</v>
      </c>
      <c r="I1166" s="16">
        <f t="shared" si="91"/>
        <v>44688.650173611109</v>
      </c>
      <c r="J1166">
        <f t="shared" si="92"/>
        <v>144</v>
      </c>
      <c r="K1166" t="str">
        <f t="shared" si="93"/>
        <v>CanOnWat/vEmpQ</v>
      </c>
      <c r="L1166" s="15">
        <f t="shared" si="94"/>
        <v>44688</v>
      </c>
    </row>
    <row r="1167" spans="1:12" x14ac:dyDescent="0.35">
      <c r="A1167" s="35" t="s">
        <v>176</v>
      </c>
      <c r="B1167" s="35" t="s">
        <v>285</v>
      </c>
      <c r="C1167" s="36">
        <v>44688</v>
      </c>
      <c r="D1167" s="38">
        <v>44688.650173611109</v>
      </c>
      <c r="E1167" s="35">
        <v>144</v>
      </c>
      <c r="F1167" s="35" t="s">
        <v>286</v>
      </c>
      <c r="G1167" t="str">
        <f>VLOOKUP(E1167,'Record Types'!$B$8:$C$21,2,1)</f>
        <v>User Logout is Good</v>
      </c>
      <c r="H1167" s="15">
        <f t="shared" si="90"/>
        <v>44688</v>
      </c>
      <c r="I1167" s="16">
        <f t="shared" si="91"/>
        <v>44688.649687500001</v>
      </c>
      <c r="J1167">
        <f t="shared" si="92"/>
        <v>139</v>
      </c>
      <c r="K1167" t="str">
        <f t="shared" si="93"/>
        <v>CanOnWat/vEmpQ</v>
      </c>
      <c r="L1167" s="15">
        <f t="shared" si="94"/>
        <v>44688</v>
      </c>
    </row>
    <row r="1168" spans="1:12" x14ac:dyDescent="0.35">
      <c r="A1168" s="35" t="s">
        <v>176</v>
      </c>
      <c r="B1168" s="35" t="s">
        <v>285</v>
      </c>
      <c r="C1168" s="36">
        <v>44688</v>
      </c>
      <c r="D1168" s="38">
        <v>44688.649687500001</v>
      </c>
      <c r="E1168" s="35">
        <v>139</v>
      </c>
      <c r="F1168" s="35" t="s">
        <v>286</v>
      </c>
      <c r="G1168" t="str">
        <f>VLOOKUP(E1168,'Record Types'!$B$8:$C$21,2,1)</f>
        <v>User Logout Start</v>
      </c>
      <c r="H1168" s="15" t="e">
        <f t="shared" si="90"/>
        <v>#N/A</v>
      </c>
      <c r="I1168" s="16" t="e">
        <f t="shared" si="91"/>
        <v>#N/A</v>
      </c>
      <c r="J1168" t="e">
        <f t="shared" si="92"/>
        <v>#N/A</v>
      </c>
      <c r="K1168" t="e">
        <f t="shared" si="93"/>
        <v>#N/A</v>
      </c>
      <c r="L1168" s="15" t="e">
        <f t="shared" si="94"/>
        <v>#N/A</v>
      </c>
    </row>
    <row r="1169" spans="1:12" x14ac:dyDescent="0.35">
      <c r="A1169" s="35" t="s">
        <v>176</v>
      </c>
      <c r="B1169" s="35" t="s">
        <v>181</v>
      </c>
      <c r="C1169" s="36">
        <v>44688</v>
      </c>
      <c r="D1169" s="38">
        <v>44688.335601851853</v>
      </c>
      <c r="E1169" s="35">
        <v>123</v>
      </c>
      <c r="F1169" s="35" t="s">
        <v>183</v>
      </c>
      <c r="G1169" t="str">
        <f>VLOOKUP(E1169,'Record Types'!$B$8:$C$21,2,1)</f>
        <v>User Login Start is Good</v>
      </c>
      <c r="H1169" s="15">
        <f t="shared" si="90"/>
        <v>44688</v>
      </c>
      <c r="I1169" s="16">
        <f t="shared" si="91"/>
        <v>44688.335462962961</v>
      </c>
      <c r="J1169">
        <f t="shared" si="92"/>
        <v>113</v>
      </c>
      <c r="K1169" t="str">
        <f t="shared" si="93"/>
        <v>CanOnWat/wEmpF,T235-ws</v>
      </c>
      <c r="L1169" s="15">
        <f t="shared" si="94"/>
        <v>44688</v>
      </c>
    </row>
    <row r="1170" spans="1:12" x14ac:dyDescent="0.35">
      <c r="A1170" s="35" t="s">
        <v>176</v>
      </c>
      <c r="B1170" s="35" t="s">
        <v>181</v>
      </c>
      <c r="C1170" s="36">
        <v>44688</v>
      </c>
      <c r="D1170" s="38">
        <v>44688.335462962961</v>
      </c>
      <c r="E1170" s="35">
        <v>113</v>
      </c>
      <c r="F1170" s="35" t="s">
        <v>184</v>
      </c>
      <c r="G1170" t="str">
        <f>VLOOKUP(E1170,'Record Types'!$B$8:$C$21,2,1)</f>
        <v>User Login Start</v>
      </c>
      <c r="H1170" s="15">
        <f t="shared" si="90"/>
        <v>44688</v>
      </c>
      <c r="I1170" s="16">
        <f t="shared" si="91"/>
        <v>44688.334675925929</v>
      </c>
      <c r="J1170">
        <f t="shared" si="92"/>
        <v>112</v>
      </c>
      <c r="K1170" t="str">
        <f t="shared" si="93"/>
        <v>T235-ws</v>
      </c>
      <c r="L1170" s="15">
        <f t="shared" si="94"/>
        <v>44688</v>
      </c>
    </row>
    <row r="1171" spans="1:12" x14ac:dyDescent="0.35">
      <c r="A1171" s="35" t="s">
        <v>176</v>
      </c>
      <c r="B1171" s="35" t="s">
        <v>181</v>
      </c>
      <c r="C1171" s="36">
        <v>44688</v>
      </c>
      <c r="D1171" s="38">
        <v>44688.334675925929</v>
      </c>
      <c r="E1171" s="35">
        <v>112</v>
      </c>
      <c r="F1171" s="35" t="s">
        <v>182</v>
      </c>
      <c r="G1171" t="str">
        <f>VLOOKUP(E1171,'Record Types'!$B$8:$C$21,2,1)</f>
        <v>Device Connect Network</v>
      </c>
      <c r="H1171" s="15">
        <f t="shared" si="90"/>
        <v>44688</v>
      </c>
      <c r="I1171" s="16">
        <f t="shared" si="91"/>
        <v>44688.33457175926</v>
      </c>
      <c r="J1171">
        <f t="shared" si="92"/>
        <v>106</v>
      </c>
      <c r="K1171" t="str">
        <f t="shared" si="93"/>
        <v>T235-ws</v>
      </c>
      <c r="L1171" s="15">
        <f t="shared" si="94"/>
        <v>44688</v>
      </c>
    </row>
    <row r="1172" spans="1:12" x14ac:dyDescent="0.35">
      <c r="A1172" s="35" t="s">
        <v>176</v>
      </c>
      <c r="B1172" s="35" t="s">
        <v>181</v>
      </c>
      <c r="C1172" s="36">
        <v>44688</v>
      </c>
      <c r="D1172" s="38">
        <v>44688.33457175926</v>
      </c>
      <c r="E1172" s="35">
        <v>106</v>
      </c>
      <c r="F1172" s="35" t="s">
        <v>182</v>
      </c>
      <c r="G1172" t="str">
        <f>VLOOKUP(E1172,'Record Types'!$B$8:$C$21,2,1)</f>
        <v>Device Start is Good</v>
      </c>
      <c r="H1172" s="15">
        <f t="shared" si="90"/>
        <v>44688</v>
      </c>
      <c r="I1172" s="16">
        <f t="shared" si="91"/>
        <v>44688.332557870373</v>
      </c>
      <c r="J1172">
        <f t="shared" si="92"/>
        <v>102</v>
      </c>
      <c r="K1172" t="str">
        <f t="shared" si="93"/>
        <v>T235-ws</v>
      </c>
      <c r="L1172" s="15" t="e">
        <f t="shared" si="94"/>
        <v>#N/A</v>
      </c>
    </row>
    <row r="1173" spans="1:12" x14ac:dyDescent="0.35">
      <c r="A1173" s="35" t="s">
        <v>176</v>
      </c>
      <c r="B1173" s="35" t="s">
        <v>215</v>
      </c>
      <c r="C1173" s="36">
        <v>44688</v>
      </c>
      <c r="D1173" s="38">
        <v>44688.332731481481</v>
      </c>
      <c r="E1173" s="35">
        <v>123</v>
      </c>
      <c r="F1173" s="35" t="s">
        <v>220</v>
      </c>
      <c r="G1173" t="str">
        <f>VLOOKUP(E1173,'Record Types'!$B$8:$C$21,2,1)</f>
        <v>User Login Start is Good</v>
      </c>
      <c r="H1173" s="15">
        <f t="shared" si="90"/>
        <v>44688</v>
      </c>
      <c r="I1173" s="16">
        <f t="shared" si="91"/>
        <v>44688.332708333335</v>
      </c>
      <c r="J1173">
        <f t="shared" si="92"/>
        <v>113</v>
      </c>
      <c r="K1173" t="str">
        <f t="shared" si="93"/>
        <v>CanOnWat/jEmpG,A236-ws</v>
      </c>
      <c r="L1173" s="15">
        <f t="shared" si="94"/>
        <v>44688</v>
      </c>
    </row>
    <row r="1174" spans="1:12" x14ac:dyDescent="0.35">
      <c r="A1174" s="35" t="s">
        <v>176</v>
      </c>
      <c r="B1174" s="35" t="s">
        <v>215</v>
      </c>
      <c r="C1174" s="36">
        <v>44688</v>
      </c>
      <c r="D1174" s="38">
        <v>44688.332708333335</v>
      </c>
      <c r="E1174" s="35">
        <v>113</v>
      </c>
      <c r="F1174" s="35" t="s">
        <v>224</v>
      </c>
      <c r="G1174" t="str">
        <f>VLOOKUP(E1174,'Record Types'!$B$8:$C$21,2,1)</f>
        <v>User Login Start</v>
      </c>
      <c r="H1174" s="15">
        <f t="shared" si="90"/>
        <v>44688</v>
      </c>
      <c r="I1174" s="16">
        <f t="shared" si="91"/>
        <v>44688.331863425927</v>
      </c>
      <c r="J1174">
        <f t="shared" si="92"/>
        <v>112</v>
      </c>
      <c r="K1174" t="str">
        <f t="shared" si="93"/>
        <v>A236-ws</v>
      </c>
      <c r="L1174" s="15">
        <f t="shared" si="94"/>
        <v>44688</v>
      </c>
    </row>
    <row r="1175" spans="1:12" x14ac:dyDescent="0.35">
      <c r="A1175" s="35" t="s">
        <v>176</v>
      </c>
      <c r="B1175" s="35" t="s">
        <v>181</v>
      </c>
      <c r="C1175" s="36">
        <v>44688</v>
      </c>
      <c r="D1175" s="38">
        <v>44688.332557870373</v>
      </c>
      <c r="E1175" s="35">
        <v>102</v>
      </c>
      <c r="F1175" s="35" t="s">
        <v>182</v>
      </c>
      <c r="G1175" t="str">
        <f>VLOOKUP(E1175,'Record Types'!$B$8:$C$21,2,1)</f>
        <v>Device Start</v>
      </c>
      <c r="H1175" s="15" t="e">
        <f t="shared" si="90"/>
        <v>#N/A</v>
      </c>
      <c r="I1175" s="16" t="e">
        <f t="shared" si="91"/>
        <v>#N/A</v>
      </c>
      <c r="J1175" t="e">
        <f t="shared" si="92"/>
        <v>#N/A</v>
      </c>
      <c r="K1175" t="e">
        <f t="shared" si="93"/>
        <v>#N/A</v>
      </c>
      <c r="L1175" s="15" t="e">
        <f t="shared" si="94"/>
        <v>#N/A</v>
      </c>
    </row>
    <row r="1176" spans="1:12" x14ac:dyDescent="0.35">
      <c r="A1176" s="35" t="s">
        <v>176</v>
      </c>
      <c r="B1176" s="35" t="s">
        <v>215</v>
      </c>
      <c r="C1176" s="36">
        <v>44688</v>
      </c>
      <c r="D1176" s="38">
        <v>44688.331863425927</v>
      </c>
      <c r="E1176" s="35">
        <v>112</v>
      </c>
      <c r="F1176" s="35" t="s">
        <v>216</v>
      </c>
      <c r="G1176" t="str">
        <f>VLOOKUP(E1176,'Record Types'!$B$8:$C$21,2,1)</f>
        <v>Device Connect Network</v>
      </c>
      <c r="H1176" s="15">
        <f t="shared" si="90"/>
        <v>44688</v>
      </c>
      <c r="I1176" s="16">
        <f t="shared" si="91"/>
        <v>44688.331759259258</v>
      </c>
      <c r="J1176">
        <f t="shared" si="92"/>
        <v>106</v>
      </c>
      <c r="K1176" t="str">
        <f t="shared" si="93"/>
        <v>A236-ws</v>
      </c>
      <c r="L1176" s="15">
        <f t="shared" si="94"/>
        <v>44688</v>
      </c>
    </row>
    <row r="1177" spans="1:12" x14ac:dyDescent="0.35">
      <c r="A1177" s="35" t="s">
        <v>176</v>
      </c>
      <c r="B1177" s="35" t="s">
        <v>215</v>
      </c>
      <c r="C1177" s="36">
        <v>44688</v>
      </c>
      <c r="D1177" s="38">
        <v>44688.331759259258</v>
      </c>
      <c r="E1177" s="35">
        <v>106</v>
      </c>
      <c r="F1177" s="35" t="s">
        <v>216</v>
      </c>
      <c r="G1177" t="str">
        <f>VLOOKUP(E1177,'Record Types'!$B$8:$C$21,2,1)</f>
        <v>Device Start is Good</v>
      </c>
      <c r="H1177" s="15">
        <f t="shared" si="90"/>
        <v>44688</v>
      </c>
      <c r="I1177" s="16">
        <f t="shared" si="91"/>
        <v>44688.33090277778</v>
      </c>
      <c r="J1177">
        <f t="shared" si="92"/>
        <v>102</v>
      </c>
      <c r="K1177" t="str">
        <f t="shared" si="93"/>
        <v>A236-ws</v>
      </c>
      <c r="L1177" s="15">
        <f t="shared" si="94"/>
        <v>44688</v>
      </c>
    </row>
    <row r="1178" spans="1:12" x14ac:dyDescent="0.35">
      <c r="A1178" s="35" t="s">
        <v>176</v>
      </c>
      <c r="B1178" s="35" t="s">
        <v>215</v>
      </c>
      <c r="C1178" s="36">
        <v>44688</v>
      </c>
      <c r="D1178" s="38">
        <v>44688.33090277778</v>
      </c>
      <c r="E1178" s="35">
        <v>102</v>
      </c>
      <c r="F1178" s="35" t="s">
        <v>216</v>
      </c>
      <c r="G1178" t="str">
        <f>VLOOKUP(E1178,'Record Types'!$B$8:$C$21,2,1)</f>
        <v>Device Start</v>
      </c>
      <c r="H1178" s="15" t="e">
        <f t="shared" si="90"/>
        <v>#N/A</v>
      </c>
      <c r="I1178" s="16" t="e">
        <f t="shared" si="91"/>
        <v>#N/A</v>
      </c>
      <c r="J1178" t="e">
        <f t="shared" si="92"/>
        <v>#N/A</v>
      </c>
      <c r="K1178" t="e">
        <f t="shared" si="93"/>
        <v>#N/A</v>
      </c>
      <c r="L1178" s="15" t="e">
        <f t="shared" si="94"/>
        <v>#N/A</v>
      </c>
    </row>
    <row r="1179" spans="1:12" x14ac:dyDescent="0.35">
      <c r="A1179" s="35" t="s">
        <v>189</v>
      </c>
      <c r="B1179" s="35" t="s">
        <v>204</v>
      </c>
      <c r="C1179" s="36">
        <v>44688</v>
      </c>
      <c r="D1179" s="38">
        <v>44688.330787037034</v>
      </c>
      <c r="E1179" s="35">
        <v>123</v>
      </c>
      <c r="F1179" s="35" t="s">
        <v>206</v>
      </c>
      <c r="G1179" t="str">
        <f>VLOOKUP(E1179,'Record Types'!$B$8:$C$21,2,1)</f>
        <v>User Login Start is Good</v>
      </c>
      <c r="H1179" s="15">
        <f t="shared" si="90"/>
        <v>44688</v>
      </c>
      <c r="I1179" s="16">
        <f t="shared" si="91"/>
        <v>44688.330636574072</v>
      </c>
      <c r="J1179">
        <f t="shared" si="92"/>
        <v>113</v>
      </c>
      <c r="K1179" t="str">
        <f t="shared" si="93"/>
        <v>CanOnTor/sEmpX</v>
      </c>
      <c r="L1179" s="15">
        <f t="shared" si="94"/>
        <v>44688</v>
      </c>
    </row>
    <row r="1180" spans="1:12" x14ac:dyDescent="0.35">
      <c r="A1180" s="35" t="s">
        <v>189</v>
      </c>
      <c r="B1180" s="35" t="s">
        <v>204</v>
      </c>
      <c r="C1180" s="36">
        <v>44688</v>
      </c>
      <c r="D1180" s="38">
        <v>44688.330636574072</v>
      </c>
      <c r="E1180" s="35">
        <v>113</v>
      </c>
      <c r="F1180" s="35" t="s">
        <v>206</v>
      </c>
      <c r="G1180" t="str">
        <f>VLOOKUP(E1180,'Record Types'!$B$8:$C$21,2,1)</f>
        <v>User Login Start</v>
      </c>
      <c r="H1180" s="15" t="e">
        <f t="shared" si="90"/>
        <v>#N/A</v>
      </c>
      <c r="I1180" s="16" t="e">
        <f t="shared" si="91"/>
        <v>#N/A</v>
      </c>
      <c r="J1180" t="e">
        <f t="shared" si="92"/>
        <v>#N/A</v>
      </c>
      <c r="K1180" t="e">
        <f t="shared" si="93"/>
        <v>#N/A</v>
      </c>
      <c r="L1180" s="15">
        <f t="shared" si="94"/>
        <v>44688</v>
      </c>
    </row>
    <row r="1181" spans="1:12" x14ac:dyDescent="0.35">
      <c r="A1181" s="35" t="s">
        <v>189</v>
      </c>
      <c r="B1181" s="35" t="s">
        <v>205</v>
      </c>
      <c r="C1181" s="36">
        <v>44688</v>
      </c>
      <c r="D1181" s="38">
        <v>44688.329409722224</v>
      </c>
      <c r="E1181" s="35">
        <v>123</v>
      </c>
      <c r="F1181" s="35" t="s">
        <v>207</v>
      </c>
      <c r="G1181" t="str">
        <f>VLOOKUP(E1181,'Record Types'!$B$8:$C$21,2,1)</f>
        <v>User Login Start is Good</v>
      </c>
      <c r="H1181" s="15">
        <f t="shared" si="90"/>
        <v>44688</v>
      </c>
      <c r="I1181" s="16">
        <f t="shared" si="91"/>
        <v>44688.329317129632</v>
      </c>
      <c r="J1181">
        <f t="shared" si="92"/>
        <v>113</v>
      </c>
      <c r="K1181" t="str">
        <f t="shared" si="93"/>
        <v>CanOnTor/jEmpG</v>
      </c>
      <c r="L1181" s="15">
        <f t="shared" si="94"/>
        <v>44688</v>
      </c>
    </row>
    <row r="1182" spans="1:12" x14ac:dyDescent="0.35">
      <c r="A1182" s="35" t="s">
        <v>189</v>
      </c>
      <c r="B1182" s="35" t="s">
        <v>205</v>
      </c>
      <c r="C1182" s="36">
        <v>44688</v>
      </c>
      <c r="D1182" s="38">
        <v>44688.329317129632</v>
      </c>
      <c r="E1182" s="35">
        <v>113</v>
      </c>
      <c r="F1182" s="35" t="s">
        <v>207</v>
      </c>
      <c r="G1182" t="str">
        <f>VLOOKUP(E1182,'Record Types'!$B$8:$C$21,2,1)</f>
        <v>User Login Start</v>
      </c>
      <c r="H1182" s="15" t="e">
        <f t="shared" si="90"/>
        <v>#N/A</v>
      </c>
      <c r="I1182" s="16" t="e">
        <f t="shared" si="91"/>
        <v>#N/A</v>
      </c>
      <c r="J1182" t="e">
        <f t="shared" si="92"/>
        <v>#N/A</v>
      </c>
      <c r="K1182" t="e">
        <f t="shared" si="93"/>
        <v>#N/A</v>
      </c>
      <c r="L1182" s="15">
        <f t="shared" si="94"/>
        <v>44688</v>
      </c>
    </row>
    <row r="1183" spans="1:12" x14ac:dyDescent="0.35">
      <c r="A1183" s="35" t="s">
        <v>176</v>
      </c>
      <c r="B1183" s="35" t="s">
        <v>229</v>
      </c>
      <c r="C1183" s="36">
        <v>44688</v>
      </c>
      <c r="D1183" s="38">
        <v>44688.32912037037</v>
      </c>
      <c r="E1183" s="35">
        <v>123</v>
      </c>
      <c r="F1183" s="35" t="s">
        <v>233</v>
      </c>
      <c r="G1183" t="str">
        <f>VLOOKUP(E1183,'Record Types'!$B$8:$C$21,2,1)</f>
        <v>User Login Start is Good</v>
      </c>
      <c r="H1183" s="15">
        <f t="shared" si="90"/>
        <v>44688</v>
      </c>
      <c r="I1183" s="16">
        <f t="shared" si="91"/>
        <v>44688.328958333332</v>
      </c>
      <c r="J1183">
        <f t="shared" si="92"/>
        <v>113</v>
      </c>
      <c r="K1183" t="str">
        <f t="shared" si="93"/>
        <v>CanOnWat/pEmpL,F182-ws</v>
      </c>
      <c r="L1183" s="15">
        <f t="shared" si="94"/>
        <v>44688</v>
      </c>
    </row>
    <row r="1184" spans="1:12" x14ac:dyDescent="0.35">
      <c r="A1184" s="35" t="s">
        <v>176</v>
      </c>
      <c r="B1184" s="35" t="s">
        <v>229</v>
      </c>
      <c r="C1184" s="36">
        <v>44688</v>
      </c>
      <c r="D1184" s="38">
        <v>44688.328958333332</v>
      </c>
      <c r="E1184" s="35">
        <v>113</v>
      </c>
      <c r="F1184" s="35" t="s">
        <v>234</v>
      </c>
      <c r="G1184" t="str">
        <f>VLOOKUP(E1184,'Record Types'!$B$8:$C$21,2,1)</f>
        <v>User Login Start</v>
      </c>
      <c r="H1184" s="15">
        <f t="shared" si="90"/>
        <v>44688</v>
      </c>
      <c r="I1184" s="16">
        <f t="shared" si="91"/>
        <v>44688.327627314815</v>
      </c>
      <c r="J1184">
        <f t="shared" si="92"/>
        <v>135</v>
      </c>
      <c r="K1184" t="str">
        <f t="shared" si="93"/>
        <v>CanOnWat/pEmpL</v>
      </c>
      <c r="L1184" s="15">
        <f t="shared" si="94"/>
        <v>44688</v>
      </c>
    </row>
    <row r="1185" spans="1:12" x14ac:dyDescent="0.35">
      <c r="A1185" s="35" t="s">
        <v>189</v>
      </c>
      <c r="B1185" s="35" t="s">
        <v>190</v>
      </c>
      <c r="C1185" s="36">
        <v>44688</v>
      </c>
      <c r="D1185" s="38">
        <v>44688.327835648146</v>
      </c>
      <c r="E1185" s="35">
        <v>123</v>
      </c>
      <c r="F1185" s="35" t="s">
        <v>194</v>
      </c>
      <c r="G1185" t="str">
        <f>VLOOKUP(E1185,'Record Types'!$B$8:$C$21,2,1)</f>
        <v>User Login Start is Good</v>
      </c>
      <c r="H1185" s="15">
        <f t="shared" si="90"/>
        <v>44688</v>
      </c>
      <c r="I1185" s="16">
        <f t="shared" si="91"/>
        <v>44688.3278125</v>
      </c>
      <c r="J1185">
        <f t="shared" si="92"/>
        <v>113</v>
      </c>
      <c r="K1185" t="str">
        <f t="shared" si="93"/>
        <v>CanOnTor/nEmpM,T217-ws</v>
      </c>
      <c r="L1185" s="15">
        <f t="shared" si="94"/>
        <v>44688</v>
      </c>
    </row>
    <row r="1186" spans="1:12" x14ac:dyDescent="0.35">
      <c r="A1186" s="35" t="s">
        <v>176</v>
      </c>
      <c r="B1186" s="35" t="s">
        <v>221</v>
      </c>
      <c r="C1186" s="36">
        <v>44688</v>
      </c>
      <c r="D1186" s="38">
        <v>44688.327835648146</v>
      </c>
      <c r="E1186" s="35">
        <v>123</v>
      </c>
      <c r="F1186" s="35" t="s">
        <v>187</v>
      </c>
      <c r="G1186" t="str">
        <f>VLOOKUP(E1186,'Record Types'!$B$8:$C$21,2,1)</f>
        <v>User Login Start is Good</v>
      </c>
      <c r="H1186" s="15">
        <f t="shared" si="90"/>
        <v>44688</v>
      </c>
      <c r="I1186" s="16">
        <f t="shared" si="91"/>
        <v>44688.327824074076</v>
      </c>
      <c r="J1186">
        <f t="shared" si="92"/>
        <v>113</v>
      </c>
      <c r="K1186" t="str">
        <f t="shared" si="93"/>
        <v>CanOnWat/xEmpH</v>
      </c>
      <c r="L1186" s="15">
        <f t="shared" si="94"/>
        <v>44688</v>
      </c>
    </row>
    <row r="1187" spans="1:12" x14ac:dyDescent="0.35">
      <c r="A1187" s="35" t="s">
        <v>176</v>
      </c>
      <c r="B1187" s="35" t="s">
        <v>221</v>
      </c>
      <c r="C1187" s="36">
        <v>44688</v>
      </c>
      <c r="D1187" s="38">
        <v>44688.327824074076</v>
      </c>
      <c r="E1187" s="35">
        <v>113</v>
      </c>
      <c r="F1187" s="35" t="s">
        <v>187</v>
      </c>
      <c r="G1187" t="str">
        <f>VLOOKUP(E1187,'Record Types'!$B$8:$C$21,2,1)</f>
        <v>User Login Start</v>
      </c>
      <c r="H1187" s="15" t="e">
        <f t="shared" si="90"/>
        <v>#N/A</v>
      </c>
      <c r="I1187" s="16" t="e">
        <f t="shared" si="91"/>
        <v>#N/A</v>
      </c>
      <c r="J1187" t="e">
        <f t="shared" si="92"/>
        <v>#N/A</v>
      </c>
      <c r="K1187" t="e">
        <f t="shared" si="93"/>
        <v>#N/A</v>
      </c>
      <c r="L1187" s="15" t="e">
        <f t="shared" si="94"/>
        <v>#N/A</v>
      </c>
    </row>
    <row r="1188" spans="1:12" x14ac:dyDescent="0.35">
      <c r="A1188" s="35" t="s">
        <v>189</v>
      </c>
      <c r="B1188" s="35" t="s">
        <v>190</v>
      </c>
      <c r="C1188" s="36">
        <v>44688</v>
      </c>
      <c r="D1188" s="38">
        <v>44688.3278125</v>
      </c>
      <c r="E1188" s="35">
        <v>113</v>
      </c>
      <c r="F1188" s="35" t="s">
        <v>199</v>
      </c>
      <c r="G1188" t="str">
        <f>VLOOKUP(E1188,'Record Types'!$B$8:$C$21,2,1)</f>
        <v>User Login Start</v>
      </c>
      <c r="H1188" s="15">
        <f t="shared" si="90"/>
        <v>44688</v>
      </c>
      <c r="I1188" s="16">
        <f t="shared" si="91"/>
        <v>44688.32744212963</v>
      </c>
      <c r="J1188">
        <f t="shared" si="92"/>
        <v>112</v>
      </c>
      <c r="K1188" t="str">
        <f t="shared" si="93"/>
        <v>T217-ws</v>
      </c>
      <c r="L1188" s="15">
        <f t="shared" si="94"/>
        <v>44688</v>
      </c>
    </row>
    <row r="1189" spans="1:12" x14ac:dyDescent="0.35">
      <c r="A1189" s="35" t="s">
        <v>176</v>
      </c>
      <c r="B1189" s="35" t="s">
        <v>229</v>
      </c>
      <c r="C1189" s="36">
        <v>44688</v>
      </c>
      <c r="D1189" s="38">
        <v>44688.327627314815</v>
      </c>
      <c r="E1189" s="35">
        <v>135</v>
      </c>
      <c r="F1189" s="35" t="s">
        <v>233</v>
      </c>
      <c r="G1189" t="str">
        <f>VLOOKUP(E1189,'Record Types'!$B$8:$C$21,2,1)</f>
        <v>User Login Start Fail</v>
      </c>
      <c r="H1189" s="15">
        <f t="shared" si="90"/>
        <v>44688</v>
      </c>
      <c r="I1189" s="16">
        <f t="shared" si="91"/>
        <v>44688.327476851853</v>
      </c>
      <c r="J1189">
        <f t="shared" si="92"/>
        <v>113</v>
      </c>
      <c r="K1189" t="str">
        <f t="shared" si="93"/>
        <v>CanOnWat/pEmpL,F182-ws</v>
      </c>
      <c r="L1189" s="15">
        <f t="shared" si="94"/>
        <v>44688</v>
      </c>
    </row>
    <row r="1190" spans="1:12" x14ac:dyDescent="0.35">
      <c r="A1190" s="35" t="s">
        <v>176</v>
      </c>
      <c r="B1190" s="35" t="s">
        <v>229</v>
      </c>
      <c r="C1190" s="36">
        <v>44688</v>
      </c>
      <c r="D1190" s="38">
        <v>44688.327476851853</v>
      </c>
      <c r="E1190" s="35">
        <v>113</v>
      </c>
      <c r="F1190" s="35" t="s">
        <v>234</v>
      </c>
      <c r="G1190" t="str">
        <f>VLOOKUP(E1190,'Record Types'!$B$8:$C$21,2,1)</f>
        <v>User Login Start</v>
      </c>
      <c r="H1190" s="15">
        <f t="shared" si="90"/>
        <v>44688</v>
      </c>
      <c r="I1190" s="16">
        <f t="shared" si="91"/>
        <v>44688.326365740744</v>
      </c>
      <c r="J1190">
        <f t="shared" si="92"/>
        <v>112</v>
      </c>
      <c r="K1190" t="str">
        <f t="shared" si="93"/>
        <v>F182-ws</v>
      </c>
      <c r="L1190" s="15" t="e">
        <f t="shared" si="94"/>
        <v>#N/A</v>
      </c>
    </row>
    <row r="1191" spans="1:12" x14ac:dyDescent="0.35">
      <c r="A1191" s="35" t="s">
        <v>189</v>
      </c>
      <c r="B1191" s="35" t="s">
        <v>190</v>
      </c>
      <c r="C1191" s="36">
        <v>44688</v>
      </c>
      <c r="D1191" s="38">
        <v>44688.32744212963</v>
      </c>
      <c r="E1191" s="35">
        <v>112</v>
      </c>
      <c r="F1191" s="35" t="s">
        <v>191</v>
      </c>
      <c r="G1191" t="str">
        <f>VLOOKUP(E1191,'Record Types'!$B$8:$C$21,2,1)</f>
        <v>Device Connect Network</v>
      </c>
      <c r="H1191" s="15">
        <f t="shared" si="90"/>
        <v>44688</v>
      </c>
      <c r="I1191" s="16">
        <f t="shared" si="91"/>
        <v>44688.327337962961</v>
      </c>
      <c r="J1191">
        <f t="shared" si="92"/>
        <v>106</v>
      </c>
      <c r="K1191" t="str">
        <f t="shared" si="93"/>
        <v>T217-ws</v>
      </c>
      <c r="L1191" s="15">
        <f t="shared" si="94"/>
        <v>44688</v>
      </c>
    </row>
    <row r="1192" spans="1:12" x14ac:dyDescent="0.35">
      <c r="A1192" s="35" t="s">
        <v>189</v>
      </c>
      <c r="B1192" s="35" t="s">
        <v>190</v>
      </c>
      <c r="C1192" s="36">
        <v>44688</v>
      </c>
      <c r="D1192" s="38">
        <v>44688.327337962961</v>
      </c>
      <c r="E1192" s="35">
        <v>106</v>
      </c>
      <c r="F1192" s="35" t="s">
        <v>191</v>
      </c>
      <c r="G1192" t="str">
        <f>VLOOKUP(E1192,'Record Types'!$B$8:$C$21,2,1)</f>
        <v>Device Start is Good</v>
      </c>
      <c r="H1192" s="15">
        <f t="shared" si="90"/>
        <v>44688</v>
      </c>
      <c r="I1192" s="16">
        <f t="shared" si="91"/>
        <v>44688.326736111114</v>
      </c>
      <c r="J1192">
        <f t="shared" si="92"/>
        <v>102</v>
      </c>
      <c r="K1192" t="str">
        <f t="shared" si="93"/>
        <v>T217-ws</v>
      </c>
      <c r="L1192" s="15">
        <f t="shared" si="94"/>
        <v>44688</v>
      </c>
    </row>
    <row r="1193" spans="1:12" x14ac:dyDescent="0.35">
      <c r="A1193" s="35" t="s">
        <v>176</v>
      </c>
      <c r="B1193" s="35" t="s">
        <v>192</v>
      </c>
      <c r="C1193" s="36">
        <v>44688</v>
      </c>
      <c r="D1193" s="38">
        <v>44688.327060185184</v>
      </c>
      <c r="E1193" s="35">
        <v>123</v>
      </c>
      <c r="F1193" s="35" t="s">
        <v>195</v>
      </c>
      <c r="G1193" t="str">
        <f>VLOOKUP(E1193,'Record Types'!$B$8:$C$21,2,1)</f>
        <v>User Login Start is Good</v>
      </c>
      <c r="H1193" s="15">
        <f t="shared" si="90"/>
        <v>44688</v>
      </c>
      <c r="I1193" s="16">
        <f t="shared" si="91"/>
        <v>44688.326898148145</v>
      </c>
      <c r="J1193">
        <f t="shared" si="92"/>
        <v>113</v>
      </c>
      <c r="K1193" t="str">
        <f t="shared" si="93"/>
        <v>CanOnWat/jEmpB,S226-ws</v>
      </c>
      <c r="L1193" s="15">
        <f t="shared" si="94"/>
        <v>44688</v>
      </c>
    </row>
    <row r="1194" spans="1:12" x14ac:dyDescent="0.35">
      <c r="A1194" s="35" t="s">
        <v>176</v>
      </c>
      <c r="B1194" s="35" t="s">
        <v>235</v>
      </c>
      <c r="C1194" s="36">
        <v>44688</v>
      </c>
      <c r="D1194" s="38">
        <v>44688.326909722222</v>
      </c>
      <c r="E1194" s="35">
        <v>123</v>
      </c>
      <c r="F1194" s="35" t="s">
        <v>238</v>
      </c>
      <c r="G1194" t="str">
        <f>VLOOKUP(E1194,'Record Types'!$B$8:$C$21,2,1)</f>
        <v>User Login Start is Good</v>
      </c>
      <c r="H1194" s="15">
        <f t="shared" si="90"/>
        <v>44688</v>
      </c>
      <c r="I1194" s="16">
        <f t="shared" si="91"/>
        <v>44688.326805555553</v>
      </c>
      <c r="J1194">
        <f t="shared" si="92"/>
        <v>113</v>
      </c>
      <c r="K1194" t="str">
        <f t="shared" si="93"/>
        <v>CanOnWat/hEmpW,F184-ws</v>
      </c>
      <c r="L1194" s="15">
        <f t="shared" si="94"/>
        <v>44688</v>
      </c>
    </row>
    <row r="1195" spans="1:12" x14ac:dyDescent="0.35">
      <c r="A1195" s="35" t="s">
        <v>176</v>
      </c>
      <c r="B1195" s="35" t="s">
        <v>192</v>
      </c>
      <c r="C1195" s="36">
        <v>44688</v>
      </c>
      <c r="D1195" s="38">
        <v>44688.326898148145</v>
      </c>
      <c r="E1195" s="35">
        <v>113</v>
      </c>
      <c r="F1195" s="35" t="s">
        <v>197</v>
      </c>
      <c r="G1195" t="str">
        <f>VLOOKUP(E1195,'Record Types'!$B$8:$C$21,2,1)</f>
        <v>User Login Start</v>
      </c>
      <c r="H1195" s="15">
        <f t="shared" si="90"/>
        <v>44688</v>
      </c>
      <c r="I1195" s="16">
        <f t="shared" si="91"/>
        <v>44688.326412037037</v>
      </c>
      <c r="J1195">
        <f t="shared" si="92"/>
        <v>112</v>
      </c>
      <c r="K1195" t="str">
        <f t="shared" si="93"/>
        <v>S226-ws</v>
      </c>
      <c r="L1195" s="15">
        <f t="shared" si="94"/>
        <v>44688</v>
      </c>
    </row>
    <row r="1196" spans="1:12" x14ac:dyDescent="0.35">
      <c r="A1196" s="35" t="s">
        <v>176</v>
      </c>
      <c r="B1196" s="35" t="s">
        <v>235</v>
      </c>
      <c r="C1196" s="36">
        <v>44688</v>
      </c>
      <c r="D1196" s="38">
        <v>44688.326805555553</v>
      </c>
      <c r="E1196" s="35">
        <v>113</v>
      </c>
      <c r="F1196" s="35" t="s">
        <v>239</v>
      </c>
      <c r="G1196" t="str">
        <f>VLOOKUP(E1196,'Record Types'!$B$8:$C$21,2,1)</f>
        <v>User Login Start</v>
      </c>
      <c r="H1196" s="15">
        <f t="shared" si="90"/>
        <v>44688</v>
      </c>
      <c r="I1196" s="16">
        <f t="shared" si="91"/>
        <v>44688.325567129628</v>
      </c>
      <c r="J1196">
        <f t="shared" si="92"/>
        <v>135</v>
      </c>
      <c r="K1196" t="str">
        <f t="shared" si="93"/>
        <v>CanOnWat/hEmpW</v>
      </c>
      <c r="L1196" s="15" t="e">
        <f t="shared" si="94"/>
        <v>#N/A</v>
      </c>
    </row>
    <row r="1197" spans="1:12" x14ac:dyDescent="0.35">
      <c r="A1197" s="35" t="s">
        <v>189</v>
      </c>
      <c r="B1197" s="35" t="s">
        <v>190</v>
      </c>
      <c r="C1197" s="36">
        <v>44688</v>
      </c>
      <c r="D1197" s="38">
        <v>44688.326736111114</v>
      </c>
      <c r="E1197" s="35">
        <v>102</v>
      </c>
      <c r="F1197" s="35" t="s">
        <v>191</v>
      </c>
      <c r="G1197" t="str">
        <f>VLOOKUP(E1197,'Record Types'!$B$8:$C$21,2,1)</f>
        <v>Device Start</v>
      </c>
      <c r="H1197" s="15" t="e">
        <f t="shared" si="90"/>
        <v>#N/A</v>
      </c>
      <c r="I1197" s="16" t="e">
        <f t="shared" si="91"/>
        <v>#N/A</v>
      </c>
      <c r="J1197" t="e">
        <f t="shared" si="92"/>
        <v>#N/A</v>
      </c>
      <c r="K1197" t="e">
        <f t="shared" si="93"/>
        <v>#N/A</v>
      </c>
      <c r="L1197" s="15">
        <f t="shared" si="94"/>
        <v>44688</v>
      </c>
    </row>
    <row r="1198" spans="1:12" x14ac:dyDescent="0.35">
      <c r="A1198" s="35" t="s">
        <v>176</v>
      </c>
      <c r="B1198" s="35" t="s">
        <v>192</v>
      </c>
      <c r="C1198" s="36">
        <v>44688</v>
      </c>
      <c r="D1198" s="38">
        <v>44688.326412037037</v>
      </c>
      <c r="E1198" s="35">
        <v>112</v>
      </c>
      <c r="F1198" s="35" t="s">
        <v>193</v>
      </c>
      <c r="G1198" t="str">
        <f>VLOOKUP(E1198,'Record Types'!$B$8:$C$21,2,1)</f>
        <v>Device Connect Network</v>
      </c>
      <c r="H1198" s="15">
        <f t="shared" si="90"/>
        <v>44688</v>
      </c>
      <c r="I1198" s="16">
        <f t="shared" si="91"/>
        <v>44688.326307870368</v>
      </c>
      <c r="J1198">
        <f t="shared" si="92"/>
        <v>106</v>
      </c>
      <c r="K1198" t="str">
        <f t="shared" si="93"/>
        <v>S226-ws</v>
      </c>
      <c r="L1198" s="15">
        <f t="shared" si="94"/>
        <v>44688</v>
      </c>
    </row>
    <row r="1199" spans="1:12" x14ac:dyDescent="0.35">
      <c r="A1199" s="35" t="s">
        <v>176</v>
      </c>
      <c r="B1199" s="35" t="s">
        <v>229</v>
      </c>
      <c r="C1199" s="36">
        <v>44688</v>
      </c>
      <c r="D1199" s="38">
        <v>44688.326365740744</v>
      </c>
      <c r="E1199" s="35">
        <v>112</v>
      </c>
      <c r="F1199" s="35" t="s">
        <v>230</v>
      </c>
      <c r="G1199" t="str">
        <f>VLOOKUP(E1199,'Record Types'!$B$8:$C$21,2,1)</f>
        <v>Device Connect Network</v>
      </c>
      <c r="H1199" s="15">
        <f t="shared" si="90"/>
        <v>44688</v>
      </c>
      <c r="I1199" s="16">
        <f t="shared" si="91"/>
        <v>44688.326261574075</v>
      </c>
      <c r="J1199">
        <f t="shared" si="92"/>
        <v>106</v>
      </c>
      <c r="K1199" t="str">
        <f t="shared" si="93"/>
        <v>F182-ws</v>
      </c>
      <c r="L1199" s="15">
        <f t="shared" si="94"/>
        <v>44688</v>
      </c>
    </row>
    <row r="1200" spans="1:12" x14ac:dyDescent="0.35">
      <c r="A1200" s="35" t="s">
        <v>176</v>
      </c>
      <c r="B1200" s="35" t="s">
        <v>192</v>
      </c>
      <c r="C1200" s="36">
        <v>44688</v>
      </c>
      <c r="D1200" s="38">
        <v>44688.326307870368</v>
      </c>
      <c r="E1200" s="35">
        <v>106</v>
      </c>
      <c r="F1200" s="35" t="s">
        <v>193</v>
      </c>
      <c r="G1200" t="str">
        <f>VLOOKUP(E1200,'Record Types'!$B$8:$C$21,2,1)</f>
        <v>Device Start is Good</v>
      </c>
      <c r="H1200" s="15">
        <f t="shared" si="90"/>
        <v>44688</v>
      </c>
      <c r="I1200" s="16">
        <f t="shared" si="91"/>
        <v>44688.325682870367</v>
      </c>
      <c r="J1200">
        <f t="shared" si="92"/>
        <v>102</v>
      </c>
      <c r="K1200" t="str">
        <f t="shared" si="93"/>
        <v>S226-ws</v>
      </c>
      <c r="L1200" s="15">
        <f t="shared" si="94"/>
        <v>44688</v>
      </c>
    </row>
    <row r="1201" spans="1:12" x14ac:dyDescent="0.35">
      <c r="A1201" s="35" t="s">
        <v>176</v>
      </c>
      <c r="B1201" s="35" t="s">
        <v>229</v>
      </c>
      <c r="C1201" s="36">
        <v>44688</v>
      </c>
      <c r="D1201" s="38">
        <v>44688.326261574075</v>
      </c>
      <c r="E1201" s="35">
        <v>106</v>
      </c>
      <c r="F1201" s="35" t="s">
        <v>230</v>
      </c>
      <c r="G1201" t="str">
        <f>VLOOKUP(E1201,'Record Types'!$B$8:$C$21,2,1)</f>
        <v>Device Start is Good</v>
      </c>
      <c r="H1201" s="15">
        <f t="shared" si="90"/>
        <v>44688</v>
      </c>
      <c r="I1201" s="16">
        <f t="shared" si="91"/>
        <v>44688.325671296298</v>
      </c>
      <c r="J1201">
        <f t="shared" si="92"/>
        <v>102</v>
      </c>
      <c r="K1201" t="str">
        <f t="shared" si="93"/>
        <v>F182-ws</v>
      </c>
      <c r="L1201" s="15">
        <f t="shared" si="94"/>
        <v>44688</v>
      </c>
    </row>
    <row r="1202" spans="1:12" x14ac:dyDescent="0.35">
      <c r="A1202" s="35" t="s">
        <v>176</v>
      </c>
      <c r="B1202" s="35" t="s">
        <v>192</v>
      </c>
      <c r="C1202" s="36">
        <v>44688</v>
      </c>
      <c r="D1202" s="38">
        <v>44688.325682870367</v>
      </c>
      <c r="E1202" s="35">
        <v>102</v>
      </c>
      <c r="F1202" s="35" t="s">
        <v>193</v>
      </c>
      <c r="G1202" t="str">
        <f>VLOOKUP(E1202,'Record Types'!$B$8:$C$21,2,1)</f>
        <v>Device Start</v>
      </c>
      <c r="H1202" s="15" t="e">
        <f t="shared" si="90"/>
        <v>#N/A</v>
      </c>
      <c r="I1202" s="16" t="e">
        <f t="shared" si="91"/>
        <v>#N/A</v>
      </c>
      <c r="J1202" t="e">
        <f t="shared" si="92"/>
        <v>#N/A</v>
      </c>
      <c r="K1202" t="e">
        <f t="shared" si="93"/>
        <v>#N/A</v>
      </c>
      <c r="L1202" s="15">
        <f t="shared" si="94"/>
        <v>44688</v>
      </c>
    </row>
    <row r="1203" spans="1:12" x14ac:dyDescent="0.35">
      <c r="A1203" s="35" t="s">
        <v>176</v>
      </c>
      <c r="B1203" s="35" t="s">
        <v>229</v>
      </c>
      <c r="C1203" s="36">
        <v>44688</v>
      </c>
      <c r="D1203" s="38">
        <v>44688.325671296298</v>
      </c>
      <c r="E1203" s="35">
        <v>102</v>
      </c>
      <c r="F1203" s="35" t="s">
        <v>230</v>
      </c>
      <c r="G1203" t="str">
        <f>VLOOKUP(E1203,'Record Types'!$B$8:$C$21,2,1)</f>
        <v>Device Start</v>
      </c>
      <c r="H1203" s="15" t="e">
        <f t="shared" si="90"/>
        <v>#N/A</v>
      </c>
      <c r="I1203" s="16" t="e">
        <f t="shared" si="91"/>
        <v>#N/A</v>
      </c>
      <c r="J1203" t="e">
        <f t="shared" si="92"/>
        <v>#N/A</v>
      </c>
      <c r="K1203" t="e">
        <f t="shared" si="93"/>
        <v>#N/A</v>
      </c>
      <c r="L1203" s="15">
        <f t="shared" si="94"/>
        <v>44688</v>
      </c>
    </row>
    <row r="1204" spans="1:12" x14ac:dyDescent="0.35">
      <c r="A1204" s="35" t="s">
        <v>176</v>
      </c>
      <c r="B1204" s="35" t="s">
        <v>235</v>
      </c>
      <c r="C1204" s="36">
        <v>44688</v>
      </c>
      <c r="D1204" s="38">
        <v>44688.325567129628</v>
      </c>
      <c r="E1204" s="35">
        <v>135</v>
      </c>
      <c r="F1204" s="35" t="s">
        <v>238</v>
      </c>
      <c r="G1204" t="str">
        <f>VLOOKUP(E1204,'Record Types'!$B$8:$C$21,2,1)</f>
        <v>User Login Start Fail</v>
      </c>
      <c r="H1204" s="15">
        <f t="shared" si="90"/>
        <v>44688</v>
      </c>
      <c r="I1204" s="16">
        <f t="shared" si="91"/>
        <v>44688.325428240743</v>
      </c>
      <c r="J1204">
        <f t="shared" si="92"/>
        <v>113</v>
      </c>
      <c r="K1204" t="str">
        <f t="shared" si="93"/>
        <v>CanOnWat/hEmpW,F184-ws</v>
      </c>
      <c r="L1204" s="15">
        <f t="shared" si="94"/>
        <v>44688</v>
      </c>
    </row>
    <row r="1205" spans="1:12" x14ac:dyDescent="0.35">
      <c r="A1205" s="35" t="s">
        <v>176</v>
      </c>
      <c r="B1205" s="35" t="s">
        <v>235</v>
      </c>
      <c r="C1205" s="36">
        <v>44688</v>
      </c>
      <c r="D1205" s="38">
        <v>44688.325428240743</v>
      </c>
      <c r="E1205" s="35">
        <v>113</v>
      </c>
      <c r="F1205" s="35" t="s">
        <v>239</v>
      </c>
      <c r="G1205" t="str">
        <f>VLOOKUP(E1205,'Record Types'!$B$8:$C$21,2,1)</f>
        <v>User Login Start</v>
      </c>
      <c r="H1205" s="15">
        <f t="shared" si="90"/>
        <v>44688</v>
      </c>
      <c r="I1205" s="16">
        <f t="shared" si="91"/>
        <v>44688.324444444443</v>
      </c>
      <c r="J1205" t="e">
        <f t="shared" si="92"/>
        <v>#N/A</v>
      </c>
      <c r="K1205" t="str">
        <f t="shared" si="93"/>
        <v>F184-ws</v>
      </c>
      <c r="L1205" s="15">
        <f t="shared" si="94"/>
        <v>44688</v>
      </c>
    </row>
    <row r="1206" spans="1:12" x14ac:dyDescent="0.35">
      <c r="A1206" s="35" t="s">
        <v>176</v>
      </c>
      <c r="B1206" s="35" t="s">
        <v>208</v>
      </c>
      <c r="C1206" s="36">
        <v>44688</v>
      </c>
      <c r="D1206" s="38">
        <v>44688.325428240743</v>
      </c>
      <c r="E1206" s="35">
        <v>123</v>
      </c>
      <c r="F1206" s="35" t="s">
        <v>210</v>
      </c>
      <c r="G1206" t="str">
        <f>VLOOKUP(E1206,'Record Types'!$B$8:$C$21,2,1)</f>
        <v>User Login Start is Good</v>
      </c>
      <c r="H1206" s="15">
        <f t="shared" si="90"/>
        <v>44688</v>
      </c>
      <c r="I1206" s="16">
        <f t="shared" si="91"/>
        <v>44688.32539351852</v>
      </c>
      <c r="J1206">
        <f t="shared" si="92"/>
        <v>113</v>
      </c>
      <c r="K1206" t="str">
        <f t="shared" si="93"/>
        <v>CanOnWat/sEmpX,A182-ws</v>
      </c>
      <c r="L1206" s="15">
        <f t="shared" si="94"/>
        <v>44688</v>
      </c>
    </row>
    <row r="1207" spans="1:12" x14ac:dyDescent="0.35">
      <c r="A1207" s="35" t="s">
        <v>176</v>
      </c>
      <c r="B1207" s="35" t="s">
        <v>208</v>
      </c>
      <c r="C1207" s="36">
        <v>44688</v>
      </c>
      <c r="D1207" s="38">
        <v>44688.32539351852</v>
      </c>
      <c r="E1207" s="35">
        <v>113</v>
      </c>
      <c r="F1207" s="35" t="s">
        <v>211</v>
      </c>
      <c r="G1207" t="str">
        <f>VLOOKUP(E1207,'Record Types'!$B$8:$C$21,2,1)</f>
        <v>User Login Start</v>
      </c>
      <c r="H1207" s="15">
        <f t="shared" si="90"/>
        <v>44688</v>
      </c>
      <c r="I1207" s="16">
        <f t="shared" si="91"/>
        <v>44688.324999999997</v>
      </c>
      <c r="J1207">
        <f t="shared" si="92"/>
        <v>112</v>
      </c>
      <c r="K1207" t="str">
        <f t="shared" si="93"/>
        <v>A182-ws</v>
      </c>
      <c r="L1207" s="15">
        <f t="shared" si="94"/>
        <v>44688</v>
      </c>
    </row>
    <row r="1208" spans="1:12" x14ac:dyDescent="0.35">
      <c r="A1208" s="35" t="s">
        <v>176</v>
      </c>
      <c r="B1208" s="35" t="s">
        <v>196</v>
      </c>
      <c r="C1208" s="36">
        <v>44688</v>
      </c>
      <c r="D1208" s="38">
        <v>44688.325023148151</v>
      </c>
      <c r="E1208" s="35">
        <v>123</v>
      </c>
      <c r="F1208" s="35" t="s">
        <v>198</v>
      </c>
      <c r="G1208" t="str">
        <f>VLOOKUP(E1208,'Record Types'!$B$8:$C$21,2,1)</f>
        <v>User Login Start is Good</v>
      </c>
      <c r="H1208" s="15">
        <f t="shared" si="90"/>
        <v>44688</v>
      </c>
      <c r="I1208" s="16">
        <f t="shared" si="91"/>
        <v>44688.324872685182</v>
      </c>
      <c r="J1208">
        <f t="shared" si="92"/>
        <v>113</v>
      </c>
      <c r="K1208" t="str">
        <f t="shared" si="93"/>
        <v>CanOnWat/lEmpA</v>
      </c>
      <c r="L1208" s="15">
        <f t="shared" si="94"/>
        <v>44688</v>
      </c>
    </row>
    <row r="1209" spans="1:12" x14ac:dyDescent="0.35">
      <c r="A1209" s="35" t="s">
        <v>176</v>
      </c>
      <c r="B1209" s="35" t="s">
        <v>208</v>
      </c>
      <c r="C1209" s="36">
        <v>44688</v>
      </c>
      <c r="D1209" s="38">
        <v>44688.324999999997</v>
      </c>
      <c r="E1209" s="35">
        <v>112</v>
      </c>
      <c r="F1209" s="35" t="s">
        <v>209</v>
      </c>
      <c r="G1209" t="str">
        <f>VLOOKUP(E1209,'Record Types'!$B$8:$C$21,2,1)</f>
        <v>Device Connect Network</v>
      </c>
      <c r="H1209" s="15">
        <f t="shared" si="90"/>
        <v>44688</v>
      </c>
      <c r="I1209" s="16">
        <f t="shared" si="91"/>
        <v>44688.324895833335</v>
      </c>
      <c r="J1209">
        <f t="shared" si="92"/>
        <v>106</v>
      </c>
      <c r="K1209" t="str">
        <f t="shared" si="93"/>
        <v>A182-ws</v>
      </c>
      <c r="L1209" s="15">
        <f t="shared" si="94"/>
        <v>44688</v>
      </c>
    </row>
    <row r="1210" spans="1:12" x14ac:dyDescent="0.35">
      <c r="A1210" s="35" t="s">
        <v>189</v>
      </c>
      <c r="B1210" s="35" t="s">
        <v>205</v>
      </c>
      <c r="C1210" s="36">
        <v>44688</v>
      </c>
      <c r="D1210" s="38">
        <v>44688.324953703705</v>
      </c>
      <c r="E1210" s="35">
        <v>112</v>
      </c>
      <c r="F1210" s="35" t="s">
        <v>297</v>
      </c>
      <c r="G1210" t="str">
        <f>VLOOKUP(E1210,'Record Types'!$B$8:$C$21,2,1)</f>
        <v>Device Connect Network</v>
      </c>
      <c r="H1210" s="15" t="e">
        <f t="shared" si="90"/>
        <v>#N/A</v>
      </c>
      <c r="I1210" s="16" t="e">
        <f t="shared" si="91"/>
        <v>#N/A</v>
      </c>
      <c r="J1210" t="e">
        <f t="shared" si="92"/>
        <v>#N/A</v>
      </c>
      <c r="K1210" t="e">
        <f t="shared" si="93"/>
        <v>#N/A</v>
      </c>
      <c r="L1210" s="15" t="e">
        <f t="shared" si="94"/>
        <v>#N/A</v>
      </c>
    </row>
    <row r="1211" spans="1:12" x14ac:dyDescent="0.35">
      <c r="A1211" s="35" t="s">
        <v>176</v>
      </c>
      <c r="B1211" s="35" t="s">
        <v>208</v>
      </c>
      <c r="C1211" s="36">
        <v>44688</v>
      </c>
      <c r="D1211" s="38">
        <v>44688.324895833335</v>
      </c>
      <c r="E1211" s="35">
        <v>106</v>
      </c>
      <c r="F1211" s="35" t="s">
        <v>209</v>
      </c>
      <c r="G1211" t="str">
        <f>VLOOKUP(E1211,'Record Types'!$B$8:$C$21,2,1)</f>
        <v>Device Start is Good</v>
      </c>
      <c r="H1211" s="15">
        <f t="shared" si="90"/>
        <v>44688</v>
      </c>
      <c r="I1211" s="16">
        <f t="shared" si="91"/>
        <v>44688.324270833335</v>
      </c>
      <c r="J1211">
        <f t="shared" si="92"/>
        <v>102</v>
      </c>
      <c r="K1211" t="str">
        <f t="shared" si="93"/>
        <v>A182-ws</v>
      </c>
      <c r="L1211" s="15">
        <f t="shared" si="94"/>
        <v>44688</v>
      </c>
    </row>
    <row r="1212" spans="1:12" x14ac:dyDescent="0.35">
      <c r="A1212" s="35" t="s">
        <v>176</v>
      </c>
      <c r="B1212" s="35" t="s">
        <v>196</v>
      </c>
      <c r="C1212" s="36">
        <v>44688</v>
      </c>
      <c r="D1212" s="38">
        <v>44688.324872685182</v>
      </c>
      <c r="E1212" s="35">
        <v>113</v>
      </c>
      <c r="F1212" s="35" t="s">
        <v>198</v>
      </c>
      <c r="G1212" t="str">
        <f>VLOOKUP(E1212,'Record Types'!$B$8:$C$21,2,1)</f>
        <v>User Login Start</v>
      </c>
      <c r="H1212" s="15" t="e">
        <f t="shared" si="90"/>
        <v>#N/A</v>
      </c>
      <c r="I1212" s="16" t="e">
        <f t="shared" si="91"/>
        <v>#N/A</v>
      </c>
      <c r="J1212" t="e">
        <f t="shared" si="92"/>
        <v>#N/A</v>
      </c>
      <c r="K1212" t="e">
        <f t="shared" si="93"/>
        <v>#N/A</v>
      </c>
      <c r="L1212" s="15">
        <f t="shared" si="94"/>
        <v>44688</v>
      </c>
    </row>
    <row r="1213" spans="1:12" x14ac:dyDescent="0.35">
      <c r="A1213" s="35" t="s">
        <v>176</v>
      </c>
      <c r="B1213" s="35" t="s">
        <v>185</v>
      </c>
      <c r="C1213" s="36">
        <v>44688</v>
      </c>
      <c r="D1213" s="38">
        <v>44688.324803240743</v>
      </c>
      <c r="E1213" s="35">
        <v>123</v>
      </c>
      <c r="F1213" s="35" t="s">
        <v>187</v>
      </c>
      <c r="G1213" t="str">
        <f>VLOOKUP(E1213,'Record Types'!$B$8:$C$21,2,1)</f>
        <v>User Login Start is Good</v>
      </c>
      <c r="H1213" s="15">
        <f t="shared" si="90"/>
        <v>44688</v>
      </c>
      <c r="I1213" s="16">
        <f t="shared" si="91"/>
        <v>44688.32471064815</v>
      </c>
      <c r="J1213">
        <f t="shared" si="92"/>
        <v>113</v>
      </c>
      <c r="K1213" t="str">
        <f t="shared" si="93"/>
        <v>CanOnWat/xEmpH,V157-ws</v>
      </c>
      <c r="L1213" s="15">
        <f t="shared" si="94"/>
        <v>44688</v>
      </c>
    </row>
    <row r="1214" spans="1:12" x14ac:dyDescent="0.35">
      <c r="A1214" s="35" t="s">
        <v>176</v>
      </c>
      <c r="B1214" s="35" t="s">
        <v>185</v>
      </c>
      <c r="C1214" s="36">
        <v>44688</v>
      </c>
      <c r="D1214" s="38">
        <v>44688.32471064815</v>
      </c>
      <c r="E1214" s="35">
        <v>113</v>
      </c>
      <c r="F1214" s="35" t="s">
        <v>188</v>
      </c>
      <c r="G1214" t="str">
        <f>VLOOKUP(E1214,'Record Types'!$B$8:$C$21,2,1)</f>
        <v>User Login Start</v>
      </c>
      <c r="H1214" s="15">
        <f t="shared" si="90"/>
        <v>44688</v>
      </c>
      <c r="I1214" s="16">
        <f t="shared" si="91"/>
        <v>44688.324178240742</v>
      </c>
      <c r="J1214">
        <f t="shared" si="92"/>
        <v>112</v>
      </c>
      <c r="K1214" t="str">
        <f t="shared" si="93"/>
        <v>V157-ws</v>
      </c>
      <c r="L1214" s="15" t="e">
        <f t="shared" si="94"/>
        <v>#N/A</v>
      </c>
    </row>
    <row r="1215" spans="1:12" x14ac:dyDescent="0.35">
      <c r="A1215" s="35" t="s">
        <v>176</v>
      </c>
      <c r="B1215" s="35" t="s">
        <v>235</v>
      </c>
      <c r="C1215" s="36">
        <v>44688</v>
      </c>
      <c r="D1215" s="38">
        <v>44688.324444444443</v>
      </c>
      <c r="E1215" s="35">
        <v>112</v>
      </c>
      <c r="F1215" s="35" t="s">
        <v>236</v>
      </c>
      <c r="G1215" t="str">
        <f>VLOOKUP(E1215,'Record Types'!$B$8:$C$21,2,1)</f>
        <v>Device Connect Network</v>
      </c>
      <c r="H1215" s="15">
        <f t="shared" si="90"/>
        <v>44688</v>
      </c>
      <c r="I1215" s="16">
        <f t="shared" si="91"/>
        <v>44688.324340277781</v>
      </c>
      <c r="J1215">
        <f t="shared" si="92"/>
        <v>106</v>
      </c>
      <c r="K1215" t="str">
        <f t="shared" si="93"/>
        <v>F184-ws</v>
      </c>
      <c r="L1215" s="15">
        <f t="shared" si="94"/>
        <v>44688</v>
      </c>
    </row>
    <row r="1216" spans="1:12" x14ac:dyDescent="0.35">
      <c r="A1216" s="35" t="s">
        <v>176</v>
      </c>
      <c r="B1216" s="35" t="s">
        <v>235</v>
      </c>
      <c r="C1216" s="36">
        <v>44688</v>
      </c>
      <c r="D1216" s="38">
        <v>44688.324340277781</v>
      </c>
      <c r="E1216" s="35">
        <v>106</v>
      </c>
      <c r="F1216" s="35" t="s">
        <v>236</v>
      </c>
      <c r="G1216" t="str">
        <f>VLOOKUP(E1216,'Record Types'!$B$8:$C$21,2,1)</f>
        <v>Device Start is Good</v>
      </c>
      <c r="H1216" s="15">
        <f t="shared" si="90"/>
        <v>44688</v>
      </c>
      <c r="I1216" s="16">
        <f t="shared" si="91"/>
        <v>44688.323460648149</v>
      </c>
      <c r="J1216" t="e">
        <f t="shared" si="92"/>
        <v>#N/A</v>
      </c>
      <c r="K1216" t="str">
        <f t="shared" si="93"/>
        <v>F184-ws</v>
      </c>
      <c r="L1216" s="15" t="e">
        <f t="shared" si="94"/>
        <v>#N/A</v>
      </c>
    </row>
    <row r="1217" spans="1:12" x14ac:dyDescent="0.35">
      <c r="A1217" s="35" t="s">
        <v>176</v>
      </c>
      <c r="B1217" s="35" t="s">
        <v>208</v>
      </c>
      <c r="C1217" s="36">
        <v>44688</v>
      </c>
      <c r="D1217" s="38">
        <v>44688.324270833335</v>
      </c>
      <c r="E1217" s="35">
        <v>102</v>
      </c>
      <c r="F1217" s="35" t="s">
        <v>209</v>
      </c>
      <c r="G1217" t="str">
        <f>VLOOKUP(E1217,'Record Types'!$B$8:$C$21,2,1)</f>
        <v>Device Start</v>
      </c>
      <c r="H1217" s="15" t="e">
        <f t="shared" si="90"/>
        <v>#N/A</v>
      </c>
      <c r="I1217" s="16" t="e">
        <f t="shared" si="91"/>
        <v>#N/A</v>
      </c>
      <c r="J1217" t="e">
        <f t="shared" si="92"/>
        <v>#N/A</v>
      </c>
      <c r="K1217" t="e">
        <f t="shared" si="93"/>
        <v>#N/A</v>
      </c>
      <c r="L1217" s="15" t="e">
        <f t="shared" si="94"/>
        <v>#N/A</v>
      </c>
    </row>
    <row r="1218" spans="1:12" x14ac:dyDescent="0.35">
      <c r="A1218" s="35" t="s">
        <v>189</v>
      </c>
      <c r="B1218" s="35" t="s">
        <v>225</v>
      </c>
      <c r="C1218" s="36">
        <v>44688</v>
      </c>
      <c r="D1218" s="38">
        <v>44688.324247685188</v>
      </c>
      <c r="E1218" s="35">
        <v>123</v>
      </c>
      <c r="F1218" s="35" t="s">
        <v>227</v>
      </c>
      <c r="G1218" t="str">
        <f>VLOOKUP(E1218,'Record Types'!$B$8:$C$21,2,1)</f>
        <v>User Login Start is Good</v>
      </c>
      <c r="H1218" s="15">
        <f t="shared" si="90"/>
        <v>44688</v>
      </c>
      <c r="I1218" s="16">
        <f t="shared" si="91"/>
        <v>44688.324120370373</v>
      </c>
      <c r="J1218">
        <f t="shared" si="92"/>
        <v>113</v>
      </c>
      <c r="K1218" t="str">
        <f t="shared" si="93"/>
        <v>CanOnTor/qEmpD,Y132-ws</v>
      </c>
      <c r="L1218" s="15">
        <f t="shared" si="94"/>
        <v>44688</v>
      </c>
    </row>
    <row r="1219" spans="1:12" x14ac:dyDescent="0.35">
      <c r="A1219" s="35" t="s">
        <v>176</v>
      </c>
      <c r="B1219" s="35" t="s">
        <v>231</v>
      </c>
      <c r="C1219" s="36">
        <v>44688</v>
      </c>
      <c r="D1219" s="38">
        <v>44688.324201388888</v>
      </c>
      <c r="E1219" s="35">
        <v>123</v>
      </c>
      <c r="F1219" s="35" t="s">
        <v>198</v>
      </c>
      <c r="G1219" t="str">
        <f>VLOOKUP(E1219,'Record Types'!$B$8:$C$21,2,1)</f>
        <v>User Login Start is Good</v>
      </c>
      <c r="H1219" s="15">
        <f t="shared" si="90"/>
        <v>44688</v>
      </c>
      <c r="I1219" s="16">
        <f t="shared" si="91"/>
        <v>44688.32408564815</v>
      </c>
      <c r="J1219">
        <f t="shared" si="92"/>
        <v>113</v>
      </c>
      <c r="K1219" t="str">
        <f t="shared" si="93"/>
        <v>CanOnWat/lEmpA,C225-ws</v>
      </c>
      <c r="L1219" s="15">
        <f t="shared" si="94"/>
        <v>44688</v>
      </c>
    </row>
    <row r="1220" spans="1:12" x14ac:dyDescent="0.35">
      <c r="A1220" s="35" t="s">
        <v>176</v>
      </c>
      <c r="B1220" s="35" t="s">
        <v>185</v>
      </c>
      <c r="C1220" s="36">
        <v>44688</v>
      </c>
      <c r="D1220" s="38">
        <v>44688.324178240742</v>
      </c>
      <c r="E1220" s="35">
        <v>112</v>
      </c>
      <c r="F1220" s="35" t="s">
        <v>186</v>
      </c>
      <c r="G1220" t="str">
        <f>VLOOKUP(E1220,'Record Types'!$B$8:$C$21,2,1)</f>
        <v>Device Connect Network</v>
      </c>
      <c r="H1220" s="15">
        <f t="shared" si="90"/>
        <v>44688</v>
      </c>
      <c r="I1220" s="16">
        <f t="shared" si="91"/>
        <v>44688.324074074073</v>
      </c>
      <c r="J1220">
        <f t="shared" si="92"/>
        <v>106</v>
      </c>
      <c r="K1220" t="str">
        <f t="shared" si="93"/>
        <v>V157-ws</v>
      </c>
      <c r="L1220" s="15" t="e">
        <f t="shared" si="94"/>
        <v>#N/A</v>
      </c>
    </row>
    <row r="1221" spans="1:12" x14ac:dyDescent="0.35">
      <c r="A1221" s="35" t="s">
        <v>189</v>
      </c>
      <c r="B1221" s="35" t="s">
        <v>225</v>
      </c>
      <c r="C1221" s="36">
        <v>44688</v>
      </c>
      <c r="D1221" s="38">
        <v>44688.324120370373</v>
      </c>
      <c r="E1221" s="35">
        <v>113</v>
      </c>
      <c r="F1221" s="35" t="s">
        <v>228</v>
      </c>
      <c r="G1221" t="str">
        <f>VLOOKUP(E1221,'Record Types'!$B$8:$C$21,2,1)</f>
        <v>User Login Start</v>
      </c>
      <c r="H1221" s="15">
        <f t="shared" si="90"/>
        <v>44688</v>
      </c>
      <c r="I1221" s="16">
        <f t="shared" si="91"/>
        <v>44688.323391203703</v>
      </c>
      <c r="J1221">
        <f t="shared" si="92"/>
        <v>112</v>
      </c>
      <c r="K1221" t="str">
        <f t="shared" si="93"/>
        <v>Y132-ws</v>
      </c>
      <c r="L1221" s="15">
        <f t="shared" si="94"/>
        <v>44688</v>
      </c>
    </row>
    <row r="1222" spans="1:12" x14ac:dyDescent="0.35">
      <c r="A1222" s="35" t="s">
        <v>176</v>
      </c>
      <c r="B1222" s="35" t="s">
        <v>231</v>
      </c>
      <c r="C1222" s="36">
        <v>44688</v>
      </c>
      <c r="D1222" s="38">
        <v>44688.32408564815</v>
      </c>
      <c r="E1222" s="35">
        <v>113</v>
      </c>
      <c r="F1222" s="35" t="s">
        <v>237</v>
      </c>
      <c r="G1222" t="str">
        <f>VLOOKUP(E1222,'Record Types'!$B$8:$C$21,2,1)</f>
        <v>User Login Start</v>
      </c>
      <c r="H1222" s="15">
        <f t="shared" si="90"/>
        <v>44688</v>
      </c>
      <c r="I1222" s="16">
        <f t="shared" si="91"/>
        <v>44688.32371527778</v>
      </c>
      <c r="J1222">
        <f t="shared" si="92"/>
        <v>112</v>
      </c>
      <c r="K1222" t="str">
        <f t="shared" si="93"/>
        <v>C225-ws</v>
      </c>
      <c r="L1222" s="15">
        <f t="shared" si="94"/>
        <v>44688</v>
      </c>
    </row>
    <row r="1223" spans="1:12" x14ac:dyDescent="0.35">
      <c r="A1223" s="35" t="s">
        <v>176</v>
      </c>
      <c r="B1223" s="35" t="s">
        <v>185</v>
      </c>
      <c r="C1223" s="36">
        <v>44688</v>
      </c>
      <c r="D1223" s="38">
        <v>44688.324074074073</v>
      </c>
      <c r="E1223" s="35">
        <v>106</v>
      </c>
      <c r="F1223" s="35" t="s">
        <v>186</v>
      </c>
      <c r="G1223" t="str">
        <f>VLOOKUP(E1223,'Record Types'!$B$8:$C$21,2,1)</f>
        <v>Device Start is Good</v>
      </c>
      <c r="H1223" s="15">
        <f t="shared" si="90"/>
        <v>44688</v>
      </c>
      <c r="I1223" s="16">
        <f t="shared" si="91"/>
        <v>44688.323530092595</v>
      </c>
      <c r="J1223">
        <f t="shared" si="92"/>
        <v>102</v>
      </c>
      <c r="K1223" t="str">
        <f t="shared" si="93"/>
        <v>V157-ws</v>
      </c>
      <c r="L1223" s="15" t="e">
        <f t="shared" si="94"/>
        <v>#N/A</v>
      </c>
    </row>
    <row r="1224" spans="1:12" x14ac:dyDescent="0.35">
      <c r="A1224" s="35" t="s">
        <v>176</v>
      </c>
      <c r="B1224" s="35" t="s">
        <v>231</v>
      </c>
      <c r="C1224" s="36">
        <v>44688</v>
      </c>
      <c r="D1224" s="38">
        <v>44688.32371527778</v>
      </c>
      <c r="E1224" s="35">
        <v>112</v>
      </c>
      <c r="F1224" s="35" t="s">
        <v>232</v>
      </c>
      <c r="G1224" t="str">
        <f>VLOOKUP(E1224,'Record Types'!$B$8:$C$21,2,1)</f>
        <v>Device Connect Network</v>
      </c>
      <c r="H1224" s="15">
        <f t="shared" si="90"/>
        <v>44688</v>
      </c>
      <c r="I1224" s="16">
        <f t="shared" si="91"/>
        <v>44688.323611111111</v>
      </c>
      <c r="J1224">
        <f t="shared" si="92"/>
        <v>106</v>
      </c>
      <c r="K1224" t="str">
        <f t="shared" si="93"/>
        <v>C225-ws</v>
      </c>
      <c r="L1224" s="15">
        <f t="shared" si="94"/>
        <v>44688</v>
      </c>
    </row>
    <row r="1225" spans="1:12" x14ac:dyDescent="0.35">
      <c r="A1225" s="35" t="s">
        <v>176</v>
      </c>
      <c r="B1225" s="35" t="s">
        <v>231</v>
      </c>
      <c r="C1225" s="36">
        <v>44688</v>
      </c>
      <c r="D1225" s="38">
        <v>44688.323611111111</v>
      </c>
      <c r="E1225" s="35">
        <v>106</v>
      </c>
      <c r="F1225" s="35" t="s">
        <v>232</v>
      </c>
      <c r="G1225" t="str">
        <f>VLOOKUP(E1225,'Record Types'!$B$8:$C$21,2,1)</f>
        <v>Device Start is Good</v>
      </c>
      <c r="H1225" s="15">
        <f t="shared" si="90"/>
        <v>44688</v>
      </c>
      <c r="I1225" s="16">
        <f t="shared" si="91"/>
        <v>44688.322951388887</v>
      </c>
      <c r="J1225">
        <f t="shared" si="92"/>
        <v>102</v>
      </c>
      <c r="K1225" t="str">
        <f t="shared" si="93"/>
        <v>C225-ws</v>
      </c>
      <c r="L1225" s="15">
        <f t="shared" si="94"/>
        <v>44688</v>
      </c>
    </row>
    <row r="1226" spans="1:12" x14ac:dyDescent="0.35">
      <c r="A1226" s="35" t="s">
        <v>176</v>
      </c>
      <c r="B1226" s="35" t="s">
        <v>185</v>
      </c>
      <c r="C1226" s="36">
        <v>44688</v>
      </c>
      <c r="D1226" s="38">
        <v>44688.323530092595</v>
      </c>
      <c r="E1226" s="35">
        <v>102</v>
      </c>
      <c r="F1226" s="35" t="s">
        <v>186</v>
      </c>
      <c r="G1226" t="str">
        <f>VLOOKUP(E1226,'Record Types'!$B$8:$C$21,2,1)</f>
        <v>Device Start</v>
      </c>
      <c r="H1226" s="15" t="e">
        <f t="shared" si="90"/>
        <v>#N/A</v>
      </c>
      <c r="I1226" s="16" t="e">
        <f t="shared" si="91"/>
        <v>#N/A</v>
      </c>
      <c r="J1226" t="e">
        <f t="shared" si="92"/>
        <v>#N/A</v>
      </c>
      <c r="K1226" t="e">
        <f t="shared" si="93"/>
        <v>#N/A</v>
      </c>
      <c r="L1226" s="15" t="e">
        <f t="shared" si="94"/>
        <v>#N/A</v>
      </c>
    </row>
    <row r="1227" spans="1:12" x14ac:dyDescent="0.35">
      <c r="A1227" s="35" t="s">
        <v>176</v>
      </c>
      <c r="B1227" s="35" t="s">
        <v>235</v>
      </c>
      <c r="C1227" s="36">
        <v>44688</v>
      </c>
      <c r="D1227" s="38">
        <v>44688.323460648149</v>
      </c>
      <c r="E1227" s="35">
        <v>102</v>
      </c>
      <c r="F1227" s="35" t="s">
        <v>236</v>
      </c>
      <c r="G1227" t="str">
        <f>VLOOKUP(E1227,'Record Types'!$B$8:$C$21,2,1)</f>
        <v>Device Start</v>
      </c>
      <c r="H1227" s="15" t="e">
        <f t="shared" si="90"/>
        <v>#N/A</v>
      </c>
      <c r="I1227" s="16" t="e">
        <f t="shared" si="91"/>
        <v>#N/A</v>
      </c>
      <c r="J1227" t="e">
        <f t="shared" si="92"/>
        <v>#N/A</v>
      </c>
      <c r="K1227" t="e">
        <f t="shared" si="93"/>
        <v>#N/A</v>
      </c>
      <c r="L1227" s="15" t="e">
        <f t="shared" si="94"/>
        <v>#N/A</v>
      </c>
    </row>
    <row r="1228" spans="1:12" x14ac:dyDescent="0.35">
      <c r="A1228" s="35" t="s">
        <v>189</v>
      </c>
      <c r="B1228" s="35" t="s">
        <v>225</v>
      </c>
      <c r="C1228" s="36">
        <v>44688</v>
      </c>
      <c r="D1228" s="38">
        <v>44688.323391203703</v>
      </c>
      <c r="E1228" s="35">
        <v>112</v>
      </c>
      <c r="F1228" s="35" t="s">
        <v>226</v>
      </c>
      <c r="G1228" t="str">
        <f>VLOOKUP(E1228,'Record Types'!$B$8:$C$21,2,1)</f>
        <v>Device Connect Network</v>
      </c>
      <c r="H1228" s="15">
        <f t="shared" ref="H1228:H1291" si="95">VLOOKUP(B1228,B1229:C1240,2,FALSE)</f>
        <v>44688</v>
      </c>
      <c r="I1228" s="16">
        <f t="shared" ref="I1228:I1291" si="96">VLOOKUP(B1228,B1229:D1240,3,FALSE)</f>
        <v>44688.323287037034</v>
      </c>
      <c r="J1228">
        <f t="shared" ref="J1228:J1291" si="97">VLOOKUP(B1228,B1229:E1237,4,FALSE)</f>
        <v>106</v>
      </c>
      <c r="K1228" t="str">
        <f t="shared" ref="K1228:K1291" si="98">VLOOKUP(B1228,B1229:F1240,5,FALSE)</f>
        <v>Y132-ws</v>
      </c>
      <c r="L1228" s="15">
        <f t="shared" ref="L1228:L1291" si="99">VLOOKUP(B1228,B1229:C1238,2,TRUE)</f>
        <v>44688</v>
      </c>
    </row>
    <row r="1229" spans="1:12" x14ac:dyDescent="0.35">
      <c r="A1229" s="35" t="s">
        <v>189</v>
      </c>
      <c r="B1229" s="35" t="s">
        <v>225</v>
      </c>
      <c r="C1229" s="36">
        <v>44688</v>
      </c>
      <c r="D1229" s="38">
        <v>44688.323287037034</v>
      </c>
      <c r="E1229" s="35">
        <v>106</v>
      </c>
      <c r="F1229" s="35" t="s">
        <v>226</v>
      </c>
      <c r="G1229" t="str">
        <f>VLOOKUP(E1229,'Record Types'!$B$8:$C$21,2,1)</f>
        <v>Device Start is Good</v>
      </c>
      <c r="H1229" s="15">
        <f t="shared" si="95"/>
        <v>44688</v>
      </c>
      <c r="I1229" s="16">
        <f t="shared" si="96"/>
        <v>44688.322372685187</v>
      </c>
      <c r="J1229">
        <f t="shared" si="97"/>
        <v>102</v>
      </c>
      <c r="K1229" t="str">
        <f t="shared" si="98"/>
        <v>Y132-ws</v>
      </c>
      <c r="L1229" s="15">
        <f t="shared" si="99"/>
        <v>44688</v>
      </c>
    </row>
    <row r="1230" spans="1:12" x14ac:dyDescent="0.35">
      <c r="A1230" s="35" t="s">
        <v>176</v>
      </c>
      <c r="B1230" s="35" t="s">
        <v>231</v>
      </c>
      <c r="C1230" s="36">
        <v>44688</v>
      </c>
      <c r="D1230" s="38">
        <v>44688.322951388887</v>
      </c>
      <c r="E1230" s="35">
        <v>102</v>
      </c>
      <c r="F1230" s="35" t="s">
        <v>232</v>
      </c>
      <c r="G1230" t="str">
        <f>VLOOKUP(E1230,'Record Types'!$B$8:$C$21,2,1)</f>
        <v>Device Start</v>
      </c>
      <c r="H1230" s="15" t="e">
        <f t="shared" si="95"/>
        <v>#N/A</v>
      </c>
      <c r="I1230" s="16" t="e">
        <f t="shared" si="96"/>
        <v>#N/A</v>
      </c>
      <c r="J1230" t="e">
        <f t="shared" si="97"/>
        <v>#N/A</v>
      </c>
      <c r="K1230" t="e">
        <f t="shared" si="98"/>
        <v>#N/A</v>
      </c>
      <c r="L1230" s="15">
        <f t="shared" si="99"/>
        <v>44688</v>
      </c>
    </row>
    <row r="1231" spans="1:12" x14ac:dyDescent="0.35">
      <c r="A1231" s="35" t="s">
        <v>189</v>
      </c>
      <c r="B1231" s="35" t="s">
        <v>225</v>
      </c>
      <c r="C1231" s="36">
        <v>44688</v>
      </c>
      <c r="D1231" s="38">
        <v>44688.322372685187</v>
      </c>
      <c r="E1231" s="35">
        <v>102</v>
      </c>
      <c r="F1231" s="35" t="s">
        <v>226</v>
      </c>
      <c r="G1231" t="str">
        <f>VLOOKUP(E1231,'Record Types'!$B$8:$C$21,2,1)</f>
        <v>Device Start</v>
      </c>
      <c r="H1231" s="15" t="e">
        <f t="shared" si="95"/>
        <v>#N/A</v>
      </c>
      <c r="I1231" s="16" t="e">
        <f t="shared" si="96"/>
        <v>#N/A</v>
      </c>
      <c r="J1231" t="e">
        <f t="shared" si="97"/>
        <v>#N/A</v>
      </c>
      <c r="K1231" t="e">
        <f t="shared" si="98"/>
        <v>#N/A</v>
      </c>
      <c r="L1231" s="15">
        <f t="shared" si="99"/>
        <v>44688</v>
      </c>
    </row>
    <row r="1232" spans="1:12" x14ac:dyDescent="0.35">
      <c r="A1232" s="35" t="s">
        <v>189</v>
      </c>
      <c r="B1232" s="35" t="s">
        <v>212</v>
      </c>
      <c r="C1232" s="36">
        <v>44688</v>
      </c>
      <c r="D1232" s="38">
        <v>44688.320370370369</v>
      </c>
      <c r="E1232" s="35">
        <v>123</v>
      </c>
      <c r="F1232" s="35" t="s">
        <v>214</v>
      </c>
      <c r="G1232" t="str">
        <f>VLOOKUP(E1232,'Record Types'!$B$8:$C$21,2,1)</f>
        <v>User Login Start is Good</v>
      </c>
      <c r="H1232" s="15">
        <f t="shared" si="95"/>
        <v>44688</v>
      </c>
      <c r="I1232" s="16">
        <f t="shared" si="96"/>
        <v>44688.320231481484</v>
      </c>
      <c r="J1232">
        <f t="shared" si="97"/>
        <v>113</v>
      </c>
      <c r="K1232" t="str">
        <f t="shared" si="98"/>
        <v>CanOnTor/nEmpU,F110-ws</v>
      </c>
      <c r="L1232" s="15">
        <f t="shared" si="99"/>
        <v>44688</v>
      </c>
    </row>
    <row r="1233" spans="1:12" x14ac:dyDescent="0.35">
      <c r="A1233" s="35" t="s">
        <v>189</v>
      </c>
      <c r="B1233" s="35" t="s">
        <v>212</v>
      </c>
      <c r="C1233" s="36">
        <v>44688</v>
      </c>
      <c r="D1233" s="38">
        <v>44688.320231481484</v>
      </c>
      <c r="E1233" s="35">
        <v>113</v>
      </c>
      <c r="F1233" s="35" t="s">
        <v>219</v>
      </c>
      <c r="G1233" t="str">
        <f>VLOOKUP(E1233,'Record Types'!$B$8:$C$21,2,1)</f>
        <v>User Login Start</v>
      </c>
      <c r="H1233" s="15">
        <f t="shared" si="95"/>
        <v>44688</v>
      </c>
      <c r="I1233" s="16">
        <f t="shared" si="96"/>
        <v>44688.319351851853</v>
      </c>
      <c r="J1233">
        <f t="shared" si="97"/>
        <v>112</v>
      </c>
      <c r="K1233" t="str">
        <f t="shared" si="98"/>
        <v>F110-ws</v>
      </c>
      <c r="L1233" s="15">
        <f t="shared" si="99"/>
        <v>44688</v>
      </c>
    </row>
    <row r="1234" spans="1:12" x14ac:dyDescent="0.35">
      <c r="A1234" s="35" t="s">
        <v>176</v>
      </c>
      <c r="B1234" s="35" t="s">
        <v>196</v>
      </c>
      <c r="C1234" s="36">
        <v>44688</v>
      </c>
      <c r="D1234" s="38">
        <v>44688.319745370369</v>
      </c>
      <c r="E1234" s="35">
        <v>112</v>
      </c>
      <c r="F1234" s="35" t="s">
        <v>298</v>
      </c>
      <c r="G1234" t="str">
        <f>VLOOKUP(E1234,'Record Types'!$B$8:$C$21,2,1)</f>
        <v>Device Connect Network</v>
      </c>
      <c r="H1234" s="15" t="e">
        <f t="shared" si="95"/>
        <v>#N/A</v>
      </c>
      <c r="I1234" s="16" t="e">
        <f t="shared" si="96"/>
        <v>#N/A</v>
      </c>
      <c r="J1234" t="e">
        <f t="shared" si="97"/>
        <v>#N/A</v>
      </c>
      <c r="K1234" t="e">
        <f t="shared" si="98"/>
        <v>#N/A</v>
      </c>
      <c r="L1234" s="15">
        <f t="shared" si="99"/>
        <v>44688</v>
      </c>
    </row>
    <row r="1235" spans="1:12" x14ac:dyDescent="0.35">
      <c r="A1235" s="35" t="s">
        <v>189</v>
      </c>
      <c r="B1235" s="35" t="s">
        <v>204</v>
      </c>
      <c r="C1235" s="36">
        <v>44688</v>
      </c>
      <c r="D1235" s="38">
        <v>44688.319675925923</v>
      </c>
      <c r="E1235" s="35">
        <v>112</v>
      </c>
      <c r="F1235" s="35" t="s">
        <v>299</v>
      </c>
      <c r="G1235" t="str">
        <f>VLOOKUP(E1235,'Record Types'!$B$8:$C$21,2,1)</f>
        <v>Device Connect Network</v>
      </c>
      <c r="H1235" s="15" t="e">
        <f t="shared" si="95"/>
        <v>#N/A</v>
      </c>
      <c r="I1235" s="16" t="e">
        <f t="shared" si="96"/>
        <v>#N/A</v>
      </c>
      <c r="J1235" t="e">
        <f t="shared" si="97"/>
        <v>#N/A</v>
      </c>
      <c r="K1235" t="e">
        <f t="shared" si="98"/>
        <v>#N/A</v>
      </c>
      <c r="L1235" s="15">
        <f t="shared" si="99"/>
        <v>44688</v>
      </c>
    </row>
    <row r="1236" spans="1:12" x14ac:dyDescent="0.35">
      <c r="A1236" s="35" t="s">
        <v>189</v>
      </c>
      <c r="B1236" s="35" t="s">
        <v>212</v>
      </c>
      <c r="C1236" s="36">
        <v>44688</v>
      </c>
      <c r="D1236" s="38">
        <v>44688.319351851853</v>
      </c>
      <c r="E1236" s="35">
        <v>112</v>
      </c>
      <c r="F1236" s="35" t="s">
        <v>213</v>
      </c>
      <c r="G1236" t="str">
        <f>VLOOKUP(E1236,'Record Types'!$B$8:$C$21,2,1)</f>
        <v>Device Connect Network</v>
      </c>
      <c r="H1236" s="15">
        <f t="shared" si="95"/>
        <v>44688</v>
      </c>
      <c r="I1236" s="16">
        <f t="shared" si="96"/>
        <v>44688.319247685184</v>
      </c>
      <c r="J1236">
        <f t="shared" si="97"/>
        <v>106</v>
      </c>
      <c r="K1236" t="str">
        <f t="shared" si="98"/>
        <v>F110-ws</v>
      </c>
      <c r="L1236" s="15">
        <f t="shared" si="99"/>
        <v>44688</v>
      </c>
    </row>
    <row r="1237" spans="1:12" x14ac:dyDescent="0.35">
      <c r="A1237" s="35" t="s">
        <v>189</v>
      </c>
      <c r="B1237" s="35" t="s">
        <v>212</v>
      </c>
      <c r="C1237" s="36">
        <v>44688</v>
      </c>
      <c r="D1237" s="38">
        <v>44688.319247685184</v>
      </c>
      <c r="E1237" s="35">
        <v>106</v>
      </c>
      <c r="F1237" s="35" t="s">
        <v>213</v>
      </c>
      <c r="G1237" t="str">
        <f>VLOOKUP(E1237,'Record Types'!$B$8:$C$21,2,1)</f>
        <v>Device Start is Good</v>
      </c>
      <c r="H1237" s="15">
        <f t="shared" si="95"/>
        <v>44688</v>
      </c>
      <c r="I1237" s="16">
        <f t="shared" si="96"/>
        <v>44688.318680555552</v>
      </c>
      <c r="J1237">
        <f t="shared" si="97"/>
        <v>102</v>
      </c>
      <c r="K1237" t="str">
        <f t="shared" si="98"/>
        <v>F110-ws</v>
      </c>
      <c r="L1237" s="15">
        <f t="shared" si="99"/>
        <v>44688</v>
      </c>
    </row>
    <row r="1238" spans="1:12" x14ac:dyDescent="0.35">
      <c r="A1238" s="35" t="s">
        <v>189</v>
      </c>
      <c r="B1238" s="35" t="s">
        <v>212</v>
      </c>
      <c r="C1238" s="36">
        <v>44688</v>
      </c>
      <c r="D1238" s="38">
        <v>44688.318680555552</v>
      </c>
      <c r="E1238" s="35">
        <v>102</v>
      </c>
      <c r="F1238" s="35" t="s">
        <v>213</v>
      </c>
      <c r="G1238" t="str">
        <f>VLOOKUP(E1238,'Record Types'!$B$8:$C$21,2,1)</f>
        <v>Device Start</v>
      </c>
      <c r="H1238" s="15" t="e">
        <f t="shared" si="95"/>
        <v>#N/A</v>
      </c>
      <c r="I1238" s="16" t="e">
        <f t="shared" si="96"/>
        <v>#N/A</v>
      </c>
      <c r="J1238" t="e">
        <f t="shared" si="97"/>
        <v>#N/A</v>
      </c>
      <c r="K1238" t="e">
        <f t="shared" si="98"/>
        <v>#N/A</v>
      </c>
      <c r="L1238" s="15">
        <f t="shared" si="99"/>
        <v>44688</v>
      </c>
    </row>
    <row r="1239" spans="1:12" x14ac:dyDescent="0.35">
      <c r="A1239" s="35" t="s">
        <v>176</v>
      </c>
      <c r="B1239" s="35" t="s">
        <v>221</v>
      </c>
      <c r="C1239" s="36">
        <v>44688</v>
      </c>
      <c r="D1239" s="38">
        <v>44688.316990740743</v>
      </c>
      <c r="E1239" s="35">
        <v>112</v>
      </c>
      <c r="F1239" s="35" t="s">
        <v>300</v>
      </c>
      <c r="G1239" t="str">
        <f>VLOOKUP(E1239,'Record Types'!$B$8:$C$21,2,1)</f>
        <v>Device Connect Network</v>
      </c>
      <c r="H1239" s="15" t="e">
        <f t="shared" si="95"/>
        <v>#N/A</v>
      </c>
      <c r="I1239" s="16" t="e">
        <f t="shared" si="96"/>
        <v>#N/A</v>
      </c>
      <c r="J1239" t="e">
        <f t="shared" si="97"/>
        <v>#N/A</v>
      </c>
      <c r="K1239" t="e">
        <f t="shared" si="98"/>
        <v>#N/A</v>
      </c>
      <c r="L1239" s="15" t="e">
        <f t="shared" si="99"/>
        <v>#N/A</v>
      </c>
    </row>
    <row r="1240" spans="1:12" x14ac:dyDescent="0.35">
      <c r="A1240" s="35" t="s">
        <v>189</v>
      </c>
      <c r="B1240" s="35" t="s">
        <v>217</v>
      </c>
      <c r="C1240" s="36">
        <v>44688</v>
      </c>
      <c r="D1240" s="38">
        <v>44688.316921296297</v>
      </c>
      <c r="E1240" s="35">
        <v>123</v>
      </c>
      <c r="F1240" s="35" t="s">
        <v>222</v>
      </c>
      <c r="G1240" t="str">
        <f>VLOOKUP(E1240,'Record Types'!$B$8:$C$21,2,1)</f>
        <v>User Login Start is Good</v>
      </c>
      <c r="H1240" s="15">
        <f t="shared" si="95"/>
        <v>44688</v>
      </c>
      <c r="I1240" s="16">
        <f t="shared" si="96"/>
        <v>44688.316770833335</v>
      </c>
      <c r="J1240">
        <f t="shared" si="97"/>
        <v>113</v>
      </c>
      <c r="K1240" t="str">
        <f t="shared" si="98"/>
        <v>CanOnTor/zEmpR,S194-ws</v>
      </c>
      <c r="L1240" s="15">
        <f t="shared" si="99"/>
        <v>44688</v>
      </c>
    </row>
    <row r="1241" spans="1:12" x14ac:dyDescent="0.35">
      <c r="A1241" s="35" t="s">
        <v>189</v>
      </c>
      <c r="B1241" s="35" t="s">
        <v>217</v>
      </c>
      <c r="C1241" s="36">
        <v>44688</v>
      </c>
      <c r="D1241" s="38">
        <v>44688.316770833335</v>
      </c>
      <c r="E1241" s="35">
        <v>113</v>
      </c>
      <c r="F1241" s="35" t="s">
        <v>223</v>
      </c>
      <c r="G1241" t="str">
        <f>VLOOKUP(E1241,'Record Types'!$B$8:$C$21,2,1)</f>
        <v>User Login Start</v>
      </c>
      <c r="H1241" s="15">
        <f t="shared" si="95"/>
        <v>44688</v>
      </c>
      <c r="I1241" s="16">
        <f t="shared" si="96"/>
        <v>44688.314687500002</v>
      </c>
      <c r="J1241">
        <f t="shared" si="97"/>
        <v>135</v>
      </c>
      <c r="K1241" t="str">
        <f t="shared" si="98"/>
        <v>CanOnTor/zEmpR</v>
      </c>
      <c r="L1241" s="15">
        <f t="shared" si="99"/>
        <v>44688</v>
      </c>
    </row>
    <row r="1242" spans="1:12" x14ac:dyDescent="0.35">
      <c r="A1242" s="35" t="s">
        <v>189</v>
      </c>
      <c r="B1242" s="35" t="s">
        <v>217</v>
      </c>
      <c r="C1242" s="36">
        <v>44688</v>
      </c>
      <c r="D1242" s="38">
        <v>44688.314687500002</v>
      </c>
      <c r="E1242" s="35">
        <v>135</v>
      </c>
      <c r="F1242" s="35" t="s">
        <v>222</v>
      </c>
      <c r="G1242" t="str">
        <f>VLOOKUP(E1242,'Record Types'!$B$8:$C$21,2,1)</f>
        <v>User Login Start Fail</v>
      </c>
      <c r="H1242" s="15">
        <f t="shared" si="95"/>
        <v>44688</v>
      </c>
      <c r="I1242" s="16">
        <f t="shared" si="96"/>
        <v>44688.31453703704</v>
      </c>
      <c r="J1242">
        <f t="shared" si="97"/>
        <v>113</v>
      </c>
      <c r="K1242" t="str">
        <f t="shared" si="98"/>
        <v>CanOnTor/zEmpR,S194-ws</v>
      </c>
      <c r="L1242" s="15">
        <f t="shared" si="99"/>
        <v>44688</v>
      </c>
    </row>
    <row r="1243" spans="1:12" x14ac:dyDescent="0.35">
      <c r="A1243" s="35" t="s">
        <v>189</v>
      </c>
      <c r="B1243" s="35" t="s">
        <v>217</v>
      </c>
      <c r="C1243" s="36">
        <v>44688</v>
      </c>
      <c r="D1243" s="38">
        <v>44688.31453703704</v>
      </c>
      <c r="E1243" s="35">
        <v>113</v>
      </c>
      <c r="F1243" s="35" t="s">
        <v>223</v>
      </c>
      <c r="G1243" t="str">
        <f>VLOOKUP(E1243,'Record Types'!$B$8:$C$21,2,1)</f>
        <v>User Login Start</v>
      </c>
      <c r="H1243" s="15">
        <f t="shared" si="95"/>
        <v>44688</v>
      </c>
      <c r="I1243" s="16">
        <f t="shared" si="96"/>
        <v>44688.313576388886</v>
      </c>
      <c r="J1243">
        <f t="shared" si="97"/>
        <v>112</v>
      </c>
      <c r="K1243" t="str">
        <f t="shared" si="98"/>
        <v>S194-ws</v>
      </c>
      <c r="L1243" s="15">
        <f t="shared" si="99"/>
        <v>44688</v>
      </c>
    </row>
    <row r="1244" spans="1:12" x14ac:dyDescent="0.35">
      <c r="A1244" s="35" t="s">
        <v>189</v>
      </c>
      <c r="B1244" s="35" t="s">
        <v>217</v>
      </c>
      <c r="C1244" s="36">
        <v>44688</v>
      </c>
      <c r="D1244" s="38">
        <v>44688.313576388886</v>
      </c>
      <c r="E1244" s="35">
        <v>112</v>
      </c>
      <c r="F1244" s="35" t="s">
        <v>218</v>
      </c>
      <c r="G1244" t="str">
        <f>VLOOKUP(E1244,'Record Types'!$B$8:$C$21,2,1)</f>
        <v>Device Connect Network</v>
      </c>
      <c r="H1244" s="15">
        <f t="shared" si="95"/>
        <v>44688</v>
      </c>
      <c r="I1244" s="16">
        <f t="shared" si="96"/>
        <v>44688.313472222224</v>
      </c>
      <c r="J1244">
        <f t="shared" si="97"/>
        <v>106</v>
      </c>
      <c r="K1244" t="str">
        <f t="shared" si="98"/>
        <v>S194-ws</v>
      </c>
      <c r="L1244" s="15">
        <f t="shared" si="99"/>
        <v>44688</v>
      </c>
    </row>
    <row r="1245" spans="1:12" x14ac:dyDescent="0.35">
      <c r="A1245" s="35" t="s">
        <v>189</v>
      </c>
      <c r="B1245" s="35" t="s">
        <v>217</v>
      </c>
      <c r="C1245" s="36">
        <v>44688</v>
      </c>
      <c r="D1245" s="38">
        <v>44688.313472222224</v>
      </c>
      <c r="E1245" s="35">
        <v>106</v>
      </c>
      <c r="F1245" s="35" t="s">
        <v>218</v>
      </c>
      <c r="G1245" t="str">
        <f>VLOOKUP(E1245,'Record Types'!$B$8:$C$21,2,1)</f>
        <v>Device Start is Good</v>
      </c>
      <c r="H1245" s="15">
        <f t="shared" si="95"/>
        <v>44688</v>
      </c>
      <c r="I1245" s="16">
        <f t="shared" si="96"/>
        <v>44688.312835648147</v>
      </c>
      <c r="J1245">
        <f t="shared" si="97"/>
        <v>102</v>
      </c>
      <c r="K1245" t="str">
        <f t="shared" si="98"/>
        <v>S194-ws</v>
      </c>
      <c r="L1245" s="15">
        <f t="shared" si="99"/>
        <v>44688</v>
      </c>
    </row>
    <row r="1246" spans="1:12" x14ac:dyDescent="0.35">
      <c r="A1246" s="35" t="s">
        <v>189</v>
      </c>
      <c r="B1246" s="35" t="s">
        <v>217</v>
      </c>
      <c r="C1246" s="36">
        <v>44688</v>
      </c>
      <c r="D1246" s="38">
        <v>44688.312835648147</v>
      </c>
      <c r="E1246" s="35">
        <v>102</v>
      </c>
      <c r="F1246" s="35" t="s">
        <v>218</v>
      </c>
      <c r="G1246" t="str">
        <f>VLOOKUP(E1246,'Record Types'!$B$8:$C$21,2,1)</f>
        <v>Device Start</v>
      </c>
      <c r="H1246" s="15" t="e">
        <f t="shared" si="95"/>
        <v>#N/A</v>
      </c>
      <c r="I1246" s="16" t="e">
        <f t="shared" si="96"/>
        <v>#N/A</v>
      </c>
      <c r="J1246" t="e">
        <f t="shared" si="97"/>
        <v>#N/A</v>
      </c>
      <c r="K1246" t="e">
        <f t="shared" si="98"/>
        <v>#N/A</v>
      </c>
      <c r="L1246" s="15" t="e">
        <f t="shared" si="99"/>
        <v>#N/A</v>
      </c>
    </row>
    <row r="1247" spans="1:12" x14ac:dyDescent="0.35">
      <c r="A1247" s="35" t="s">
        <v>176</v>
      </c>
      <c r="B1247" s="35" t="s">
        <v>253</v>
      </c>
      <c r="C1247" s="36">
        <v>44688</v>
      </c>
      <c r="D1247" s="38">
        <v>44688.311435185184</v>
      </c>
      <c r="E1247" s="35">
        <v>123</v>
      </c>
      <c r="F1247" s="35" t="s">
        <v>257</v>
      </c>
      <c r="G1247" t="str">
        <f>VLOOKUP(E1247,'Record Types'!$B$8:$C$21,2,1)</f>
        <v>User Login Start is Good</v>
      </c>
      <c r="H1247" s="15">
        <f t="shared" si="95"/>
        <v>44688</v>
      </c>
      <c r="I1247" s="16">
        <f t="shared" si="96"/>
        <v>44688.311273148145</v>
      </c>
      <c r="J1247">
        <f t="shared" si="97"/>
        <v>113</v>
      </c>
      <c r="K1247" t="str">
        <f t="shared" si="98"/>
        <v>CanOnWat/oEmpO,J167-ws</v>
      </c>
      <c r="L1247" s="15">
        <f t="shared" si="99"/>
        <v>44688</v>
      </c>
    </row>
    <row r="1248" spans="1:12" x14ac:dyDescent="0.35">
      <c r="A1248" s="35" t="s">
        <v>176</v>
      </c>
      <c r="B1248" s="35" t="s">
        <v>253</v>
      </c>
      <c r="C1248" s="36">
        <v>44688</v>
      </c>
      <c r="D1248" s="38">
        <v>44688.311273148145</v>
      </c>
      <c r="E1248" s="35">
        <v>113</v>
      </c>
      <c r="F1248" s="35" t="s">
        <v>259</v>
      </c>
      <c r="G1248" t="str">
        <f>VLOOKUP(E1248,'Record Types'!$B$8:$C$21,2,1)</f>
        <v>User Login Start</v>
      </c>
      <c r="H1248" s="15">
        <f t="shared" si="95"/>
        <v>44688</v>
      </c>
      <c r="I1248" s="16">
        <f t="shared" si="96"/>
        <v>44688.310601851852</v>
      </c>
      <c r="J1248">
        <f t="shared" si="97"/>
        <v>112</v>
      </c>
      <c r="K1248" t="str">
        <f t="shared" si="98"/>
        <v>J167-ws</v>
      </c>
      <c r="L1248" s="15">
        <f t="shared" si="99"/>
        <v>44688</v>
      </c>
    </row>
    <row r="1249" spans="1:12" x14ac:dyDescent="0.35">
      <c r="A1249" s="35" t="s">
        <v>176</v>
      </c>
      <c r="B1249" s="35" t="s">
        <v>253</v>
      </c>
      <c r="C1249" s="36">
        <v>44688</v>
      </c>
      <c r="D1249" s="38">
        <v>44688.310601851852</v>
      </c>
      <c r="E1249" s="35">
        <v>112</v>
      </c>
      <c r="F1249" s="35" t="s">
        <v>254</v>
      </c>
      <c r="G1249" t="str">
        <f>VLOOKUP(E1249,'Record Types'!$B$8:$C$21,2,1)</f>
        <v>Device Connect Network</v>
      </c>
      <c r="H1249" s="15">
        <f t="shared" si="95"/>
        <v>44688</v>
      </c>
      <c r="I1249" s="16">
        <f t="shared" si="96"/>
        <v>44688.310497685183</v>
      </c>
      <c r="J1249">
        <f t="shared" si="97"/>
        <v>106</v>
      </c>
      <c r="K1249" t="str">
        <f t="shared" si="98"/>
        <v>J167-ws</v>
      </c>
      <c r="L1249" s="15">
        <f t="shared" si="99"/>
        <v>44688</v>
      </c>
    </row>
    <row r="1250" spans="1:12" x14ac:dyDescent="0.35">
      <c r="A1250" s="35" t="s">
        <v>176</v>
      </c>
      <c r="B1250" s="35" t="s">
        <v>253</v>
      </c>
      <c r="C1250" s="36">
        <v>44688</v>
      </c>
      <c r="D1250" s="38">
        <v>44688.310497685183</v>
      </c>
      <c r="E1250" s="35">
        <v>106</v>
      </c>
      <c r="F1250" s="35" t="s">
        <v>254</v>
      </c>
      <c r="G1250" t="str">
        <f>VLOOKUP(E1250,'Record Types'!$B$8:$C$21,2,1)</f>
        <v>Device Start is Good</v>
      </c>
      <c r="H1250" s="15">
        <f t="shared" si="95"/>
        <v>44688</v>
      </c>
      <c r="I1250" s="16">
        <f t="shared" si="96"/>
        <v>44688.309942129628</v>
      </c>
      <c r="J1250">
        <f t="shared" si="97"/>
        <v>102</v>
      </c>
      <c r="K1250" t="str">
        <f t="shared" si="98"/>
        <v>J167-ws</v>
      </c>
      <c r="L1250" s="15">
        <f t="shared" si="99"/>
        <v>44688</v>
      </c>
    </row>
    <row r="1251" spans="1:12" x14ac:dyDescent="0.35">
      <c r="A1251" s="35" t="s">
        <v>176</v>
      </c>
      <c r="B1251" s="35" t="s">
        <v>253</v>
      </c>
      <c r="C1251" s="36">
        <v>44688</v>
      </c>
      <c r="D1251" s="38">
        <v>44688.309942129628</v>
      </c>
      <c r="E1251" s="35">
        <v>102</v>
      </c>
      <c r="F1251" s="35" t="s">
        <v>254</v>
      </c>
      <c r="G1251" t="str">
        <f>VLOOKUP(E1251,'Record Types'!$B$8:$C$21,2,1)</f>
        <v>Device Start</v>
      </c>
      <c r="H1251" s="15" t="e">
        <f t="shared" si="95"/>
        <v>#N/A</v>
      </c>
      <c r="I1251" s="16" t="e">
        <f t="shared" si="96"/>
        <v>#N/A</v>
      </c>
      <c r="J1251" t="e">
        <f t="shared" si="97"/>
        <v>#N/A</v>
      </c>
      <c r="K1251" t="e">
        <f t="shared" si="98"/>
        <v>#N/A</v>
      </c>
      <c r="L1251" s="15">
        <f t="shared" si="99"/>
        <v>44688</v>
      </c>
    </row>
    <row r="1252" spans="1:12" x14ac:dyDescent="0.35">
      <c r="A1252" s="35" t="s">
        <v>176</v>
      </c>
      <c r="B1252" s="35" t="s">
        <v>177</v>
      </c>
      <c r="C1252" s="36">
        <v>44688</v>
      </c>
      <c r="D1252" s="38">
        <v>44688.305914351855</v>
      </c>
      <c r="E1252" s="35">
        <v>123</v>
      </c>
      <c r="F1252" s="35" t="s">
        <v>179</v>
      </c>
      <c r="G1252" t="str">
        <f>VLOOKUP(E1252,'Record Types'!$B$8:$C$21,2,1)</f>
        <v>User Login Start is Good</v>
      </c>
      <c r="H1252" s="15">
        <f t="shared" si="95"/>
        <v>44688</v>
      </c>
      <c r="I1252" s="16">
        <f t="shared" si="96"/>
        <v>44688.305844907409</v>
      </c>
      <c r="J1252">
        <f t="shared" si="97"/>
        <v>113</v>
      </c>
      <c r="K1252" t="str">
        <f t="shared" si="98"/>
        <v>CanOnWat/hEmpP,J165-ws</v>
      </c>
      <c r="L1252" s="15">
        <f t="shared" si="99"/>
        <v>44688</v>
      </c>
    </row>
    <row r="1253" spans="1:12" x14ac:dyDescent="0.35">
      <c r="A1253" s="35" t="s">
        <v>176</v>
      </c>
      <c r="B1253" s="35" t="s">
        <v>177</v>
      </c>
      <c r="C1253" s="36">
        <v>44688</v>
      </c>
      <c r="D1253" s="38">
        <v>44688.305844907409</v>
      </c>
      <c r="E1253" s="35">
        <v>113</v>
      </c>
      <c r="F1253" s="35" t="s">
        <v>180</v>
      </c>
      <c r="G1253" t="str">
        <f>VLOOKUP(E1253,'Record Types'!$B$8:$C$21,2,1)</f>
        <v>User Login Start</v>
      </c>
      <c r="H1253" s="15">
        <f t="shared" si="95"/>
        <v>44688</v>
      </c>
      <c r="I1253" s="16">
        <f t="shared" si="96"/>
        <v>44688.305312500001</v>
      </c>
      <c r="J1253">
        <f t="shared" si="97"/>
        <v>112</v>
      </c>
      <c r="K1253" t="str">
        <f t="shared" si="98"/>
        <v>J165-ws</v>
      </c>
      <c r="L1253" s="15">
        <f t="shared" si="99"/>
        <v>44688</v>
      </c>
    </row>
    <row r="1254" spans="1:12" x14ac:dyDescent="0.35">
      <c r="A1254" s="35" t="s">
        <v>176</v>
      </c>
      <c r="B1254" s="35" t="s">
        <v>177</v>
      </c>
      <c r="C1254" s="36">
        <v>44688</v>
      </c>
      <c r="D1254" s="38">
        <v>44688.305312500001</v>
      </c>
      <c r="E1254" s="35">
        <v>112</v>
      </c>
      <c r="F1254" s="35" t="s">
        <v>178</v>
      </c>
      <c r="G1254" t="str">
        <f>VLOOKUP(E1254,'Record Types'!$B$8:$C$21,2,1)</f>
        <v>Device Connect Network</v>
      </c>
      <c r="H1254" s="15">
        <f t="shared" si="95"/>
        <v>44688</v>
      </c>
      <c r="I1254" s="16">
        <f t="shared" si="96"/>
        <v>44688.305208333331</v>
      </c>
      <c r="J1254">
        <f t="shared" si="97"/>
        <v>106</v>
      </c>
      <c r="K1254" t="str">
        <f t="shared" si="98"/>
        <v>J165-ws</v>
      </c>
      <c r="L1254" s="15">
        <f t="shared" si="99"/>
        <v>44688</v>
      </c>
    </row>
    <row r="1255" spans="1:12" x14ac:dyDescent="0.35">
      <c r="A1255" s="35" t="s">
        <v>176</v>
      </c>
      <c r="B1255" s="35" t="s">
        <v>177</v>
      </c>
      <c r="C1255" s="36">
        <v>44688</v>
      </c>
      <c r="D1255" s="38">
        <v>44688.305208333331</v>
      </c>
      <c r="E1255" s="35">
        <v>106</v>
      </c>
      <c r="F1255" s="35" t="s">
        <v>178</v>
      </c>
      <c r="G1255" t="str">
        <f>VLOOKUP(E1255,'Record Types'!$B$8:$C$21,2,1)</f>
        <v>Device Start is Good</v>
      </c>
      <c r="H1255" s="15">
        <f t="shared" si="95"/>
        <v>44688</v>
      </c>
      <c r="I1255" s="16">
        <f t="shared" si="96"/>
        <v>44688.3046412037</v>
      </c>
      <c r="J1255">
        <f t="shared" si="97"/>
        <v>102</v>
      </c>
      <c r="K1255" t="str">
        <f t="shared" si="98"/>
        <v>J165-ws</v>
      </c>
      <c r="L1255" s="15">
        <f t="shared" si="99"/>
        <v>44688</v>
      </c>
    </row>
    <row r="1256" spans="1:12" x14ac:dyDescent="0.35">
      <c r="A1256" s="35" t="s">
        <v>176</v>
      </c>
      <c r="B1256" s="35" t="s">
        <v>177</v>
      </c>
      <c r="C1256" s="36">
        <v>44688</v>
      </c>
      <c r="D1256" s="38">
        <v>44688.3046412037</v>
      </c>
      <c r="E1256" s="35">
        <v>102</v>
      </c>
      <c r="F1256" s="35" t="s">
        <v>178</v>
      </c>
      <c r="G1256" t="str">
        <f>VLOOKUP(E1256,'Record Types'!$B$8:$C$21,2,1)</f>
        <v>Device Start</v>
      </c>
      <c r="H1256" s="15" t="e">
        <f t="shared" si="95"/>
        <v>#N/A</v>
      </c>
      <c r="I1256" s="16" t="e">
        <f t="shared" si="96"/>
        <v>#N/A</v>
      </c>
      <c r="J1256" t="e">
        <f t="shared" si="97"/>
        <v>#N/A</v>
      </c>
      <c r="K1256" t="e">
        <f t="shared" si="98"/>
        <v>#N/A</v>
      </c>
      <c r="L1256" s="15" t="e">
        <f t="shared" si="99"/>
        <v>#N/A</v>
      </c>
    </row>
    <row r="1257" spans="1:12" x14ac:dyDescent="0.35">
      <c r="A1257" s="35" t="s">
        <v>176</v>
      </c>
      <c r="B1257" s="35" t="s">
        <v>240</v>
      </c>
      <c r="C1257" s="36">
        <v>44688</v>
      </c>
      <c r="D1257" s="38">
        <v>44688.303333333337</v>
      </c>
      <c r="E1257" s="35">
        <v>123</v>
      </c>
      <c r="F1257" s="35" t="s">
        <v>242</v>
      </c>
      <c r="G1257" t="str">
        <f>VLOOKUP(E1257,'Record Types'!$B$8:$C$21,2,1)</f>
        <v>User Login Start is Good</v>
      </c>
      <c r="H1257" s="15">
        <f t="shared" si="95"/>
        <v>44688</v>
      </c>
      <c r="I1257" s="16">
        <f t="shared" si="96"/>
        <v>44688.303298611114</v>
      </c>
      <c r="J1257">
        <f t="shared" si="97"/>
        <v>113</v>
      </c>
      <c r="K1257" t="str">
        <f t="shared" si="98"/>
        <v>CanOnWat/xEmpN,V175-ws</v>
      </c>
      <c r="L1257" s="15">
        <f t="shared" si="99"/>
        <v>44688</v>
      </c>
    </row>
    <row r="1258" spans="1:12" x14ac:dyDescent="0.35">
      <c r="A1258" s="35" t="s">
        <v>176</v>
      </c>
      <c r="B1258" s="35" t="s">
        <v>240</v>
      </c>
      <c r="C1258" s="36">
        <v>44688</v>
      </c>
      <c r="D1258" s="38">
        <v>44688.303298611114</v>
      </c>
      <c r="E1258" s="35">
        <v>113</v>
      </c>
      <c r="F1258" s="35" t="s">
        <v>243</v>
      </c>
      <c r="G1258" t="str">
        <f>VLOOKUP(E1258,'Record Types'!$B$8:$C$21,2,1)</f>
        <v>User Login Start</v>
      </c>
      <c r="H1258" s="15">
        <f t="shared" si="95"/>
        <v>44688</v>
      </c>
      <c r="I1258" s="16">
        <f t="shared" si="96"/>
        <v>44688.302615740744</v>
      </c>
      <c r="J1258">
        <f t="shared" si="97"/>
        <v>112</v>
      </c>
      <c r="K1258" t="str">
        <f t="shared" si="98"/>
        <v>V175-ws</v>
      </c>
      <c r="L1258" s="15" t="e">
        <f t="shared" si="99"/>
        <v>#N/A</v>
      </c>
    </row>
    <row r="1259" spans="1:12" x14ac:dyDescent="0.35">
      <c r="A1259" s="35" t="s">
        <v>189</v>
      </c>
      <c r="B1259" s="35" t="s">
        <v>262</v>
      </c>
      <c r="C1259" s="36">
        <v>44688</v>
      </c>
      <c r="D1259" s="38">
        <v>44688.303113425929</v>
      </c>
      <c r="E1259" s="35">
        <v>123</v>
      </c>
      <c r="F1259" s="35" t="s">
        <v>266</v>
      </c>
      <c r="G1259" t="str">
        <f>VLOOKUP(E1259,'Record Types'!$B$8:$C$21,2,1)</f>
        <v>User Login Start is Good</v>
      </c>
      <c r="H1259" s="15">
        <f t="shared" si="95"/>
        <v>44688</v>
      </c>
      <c r="I1259" s="16">
        <f t="shared" si="96"/>
        <v>44688.302997685183</v>
      </c>
      <c r="J1259">
        <f t="shared" si="97"/>
        <v>113</v>
      </c>
      <c r="K1259" t="str">
        <f t="shared" si="98"/>
        <v>CanOnTor/xEmpE,L227-ws</v>
      </c>
      <c r="L1259" s="15">
        <f t="shared" si="99"/>
        <v>44688</v>
      </c>
    </row>
    <row r="1260" spans="1:12" x14ac:dyDescent="0.35">
      <c r="A1260" s="35" t="s">
        <v>189</v>
      </c>
      <c r="B1260" s="35" t="s">
        <v>262</v>
      </c>
      <c r="C1260" s="36">
        <v>44688</v>
      </c>
      <c r="D1260" s="38">
        <v>44688.302997685183</v>
      </c>
      <c r="E1260" s="35">
        <v>113</v>
      </c>
      <c r="F1260" s="35" t="s">
        <v>268</v>
      </c>
      <c r="G1260" t="str">
        <f>VLOOKUP(E1260,'Record Types'!$B$8:$C$21,2,1)</f>
        <v>User Login Start</v>
      </c>
      <c r="H1260" s="15">
        <f t="shared" si="95"/>
        <v>44688</v>
      </c>
      <c r="I1260" s="16">
        <f t="shared" si="96"/>
        <v>44688.302152777775</v>
      </c>
      <c r="J1260">
        <f t="shared" si="97"/>
        <v>112</v>
      </c>
      <c r="K1260" t="str">
        <f t="shared" si="98"/>
        <v>L227-ws</v>
      </c>
      <c r="L1260" s="15">
        <f t="shared" si="99"/>
        <v>44688</v>
      </c>
    </row>
    <row r="1261" spans="1:12" x14ac:dyDescent="0.35">
      <c r="A1261" s="35" t="s">
        <v>176</v>
      </c>
      <c r="B1261" s="35" t="s">
        <v>240</v>
      </c>
      <c r="C1261" s="36">
        <v>44688</v>
      </c>
      <c r="D1261" s="38">
        <v>44688.302615740744</v>
      </c>
      <c r="E1261" s="35">
        <v>112</v>
      </c>
      <c r="F1261" s="35" t="s">
        <v>241</v>
      </c>
      <c r="G1261" t="str">
        <f>VLOOKUP(E1261,'Record Types'!$B$8:$C$21,2,1)</f>
        <v>Device Connect Network</v>
      </c>
      <c r="H1261" s="15">
        <f t="shared" si="95"/>
        <v>44688</v>
      </c>
      <c r="I1261" s="16">
        <f t="shared" si="96"/>
        <v>44688.302511574075</v>
      </c>
      <c r="J1261">
        <f t="shared" si="97"/>
        <v>106</v>
      </c>
      <c r="K1261" t="str">
        <f t="shared" si="98"/>
        <v>V175-ws</v>
      </c>
      <c r="L1261" s="15">
        <f t="shared" si="99"/>
        <v>44688</v>
      </c>
    </row>
    <row r="1262" spans="1:12" x14ac:dyDescent="0.35">
      <c r="A1262" s="35" t="s">
        <v>176</v>
      </c>
      <c r="B1262" s="35" t="s">
        <v>240</v>
      </c>
      <c r="C1262" s="36">
        <v>44688</v>
      </c>
      <c r="D1262" s="38">
        <v>44688.302511574075</v>
      </c>
      <c r="E1262" s="35">
        <v>106</v>
      </c>
      <c r="F1262" s="35" t="s">
        <v>241</v>
      </c>
      <c r="G1262" t="str">
        <f>VLOOKUP(E1262,'Record Types'!$B$8:$C$21,2,1)</f>
        <v>Device Start is Good</v>
      </c>
      <c r="H1262" s="15">
        <f t="shared" si="95"/>
        <v>44688</v>
      </c>
      <c r="I1262" s="16">
        <f t="shared" si="96"/>
        <v>44688.30196759259</v>
      </c>
      <c r="J1262">
        <f t="shared" si="97"/>
        <v>102</v>
      </c>
      <c r="K1262" t="str">
        <f t="shared" si="98"/>
        <v>V175-ws</v>
      </c>
      <c r="L1262" s="15" t="e">
        <f t="shared" si="99"/>
        <v>#N/A</v>
      </c>
    </row>
    <row r="1263" spans="1:12" x14ac:dyDescent="0.35">
      <c r="A1263" s="35" t="s">
        <v>189</v>
      </c>
      <c r="B1263" s="35" t="s">
        <v>262</v>
      </c>
      <c r="C1263" s="36">
        <v>44688</v>
      </c>
      <c r="D1263" s="38">
        <v>44688.302152777775</v>
      </c>
      <c r="E1263" s="35">
        <v>112</v>
      </c>
      <c r="F1263" s="35" t="s">
        <v>263</v>
      </c>
      <c r="G1263" t="str">
        <f>VLOOKUP(E1263,'Record Types'!$B$8:$C$21,2,1)</f>
        <v>Device Connect Network</v>
      </c>
      <c r="H1263" s="15">
        <f t="shared" si="95"/>
        <v>44688</v>
      </c>
      <c r="I1263" s="16">
        <f t="shared" si="96"/>
        <v>44688.302048611113</v>
      </c>
      <c r="J1263">
        <f t="shared" si="97"/>
        <v>106</v>
      </c>
      <c r="K1263" t="str">
        <f t="shared" si="98"/>
        <v>L227-ws</v>
      </c>
      <c r="L1263" s="15">
        <f t="shared" si="99"/>
        <v>44688</v>
      </c>
    </row>
    <row r="1264" spans="1:12" x14ac:dyDescent="0.35">
      <c r="A1264" s="35" t="s">
        <v>189</v>
      </c>
      <c r="B1264" s="35" t="s">
        <v>262</v>
      </c>
      <c r="C1264" s="36">
        <v>44688</v>
      </c>
      <c r="D1264" s="38">
        <v>44688.302048611113</v>
      </c>
      <c r="E1264" s="35">
        <v>106</v>
      </c>
      <c r="F1264" s="35" t="s">
        <v>263</v>
      </c>
      <c r="G1264" t="str">
        <f>VLOOKUP(E1264,'Record Types'!$B$8:$C$21,2,1)</f>
        <v>Device Start is Good</v>
      </c>
      <c r="H1264" s="15">
        <f t="shared" si="95"/>
        <v>44688</v>
      </c>
      <c r="I1264" s="16">
        <f t="shared" si="96"/>
        <v>44688.301307870373</v>
      </c>
      <c r="J1264">
        <f t="shared" si="97"/>
        <v>102</v>
      </c>
      <c r="K1264" t="str">
        <f t="shared" si="98"/>
        <v>L227-ws</v>
      </c>
      <c r="L1264" s="15">
        <f t="shared" si="99"/>
        <v>44688</v>
      </c>
    </row>
    <row r="1265" spans="1:12" x14ac:dyDescent="0.35">
      <c r="A1265" s="35" t="s">
        <v>176</v>
      </c>
      <c r="B1265" s="35" t="s">
        <v>240</v>
      </c>
      <c r="C1265" s="36">
        <v>44688</v>
      </c>
      <c r="D1265" s="38">
        <v>44688.30196759259</v>
      </c>
      <c r="E1265" s="35">
        <v>102</v>
      </c>
      <c r="F1265" s="35" t="s">
        <v>241</v>
      </c>
      <c r="G1265" t="str">
        <f>VLOOKUP(E1265,'Record Types'!$B$8:$C$21,2,1)</f>
        <v>Device Start</v>
      </c>
      <c r="H1265" s="15" t="e">
        <f t="shared" si="95"/>
        <v>#N/A</v>
      </c>
      <c r="I1265" s="16" t="e">
        <f t="shared" si="96"/>
        <v>#N/A</v>
      </c>
      <c r="J1265" t="e">
        <f t="shared" si="97"/>
        <v>#N/A</v>
      </c>
      <c r="K1265" t="e">
        <f t="shared" si="98"/>
        <v>#N/A</v>
      </c>
      <c r="L1265" s="15" t="e">
        <f t="shared" si="99"/>
        <v>#N/A</v>
      </c>
    </row>
    <row r="1266" spans="1:12" x14ac:dyDescent="0.35">
      <c r="A1266" s="35" t="s">
        <v>189</v>
      </c>
      <c r="B1266" s="35" t="s">
        <v>262</v>
      </c>
      <c r="C1266" s="36">
        <v>44688</v>
      </c>
      <c r="D1266" s="38">
        <v>44688.301307870373</v>
      </c>
      <c r="E1266" s="35">
        <v>102</v>
      </c>
      <c r="F1266" s="35" t="s">
        <v>263</v>
      </c>
      <c r="G1266" t="str">
        <f>VLOOKUP(E1266,'Record Types'!$B$8:$C$21,2,1)</f>
        <v>Device Start</v>
      </c>
      <c r="H1266" s="15" t="e">
        <f t="shared" si="95"/>
        <v>#N/A</v>
      </c>
      <c r="I1266" s="16" t="e">
        <f t="shared" si="96"/>
        <v>#N/A</v>
      </c>
      <c r="J1266" t="e">
        <f t="shared" si="97"/>
        <v>#N/A</v>
      </c>
      <c r="K1266" t="e">
        <f t="shared" si="98"/>
        <v>#N/A</v>
      </c>
      <c r="L1266" s="15">
        <f t="shared" si="99"/>
        <v>44688</v>
      </c>
    </row>
    <row r="1267" spans="1:12" x14ac:dyDescent="0.35">
      <c r="A1267" s="35" t="s">
        <v>176</v>
      </c>
      <c r="B1267" s="35" t="s">
        <v>264</v>
      </c>
      <c r="C1267" s="36">
        <v>44688</v>
      </c>
      <c r="D1267" s="38">
        <v>44688.301157407404</v>
      </c>
      <c r="E1267" s="35">
        <v>123</v>
      </c>
      <c r="F1267" s="35" t="s">
        <v>249</v>
      </c>
      <c r="G1267" t="str">
        <f>VLOOKUP(E1267,'Record Types'!$B$8:$C$21,2,1)</f>
        <v>User Login Start is Good</v>
      </c>
      <c r="H1267" s="15">
        <f t="shared" si="95"/>
        <v>44688</v>
      </c>
      <c r="I1267" s="16">
        <f t="shared" si="96"/>
        <v>44688.301006944443</v>
      </c>
      <c r="J1267">
        <f t="shared" si="97"/>
        <v>113</v>
      </c>
      <c r="K1267" t="str">
        <f t="shared" si="98"/>
        <v>CanOnWat/fEmpV,Y130-ws</v>
      </c>
      <c r="L1267" s="15">
        <f t="shared" si="99"/>
        <v>44688</v>
      </c>
    </row>
    <row r="1268" spans="1:12" x14ac:dyDescent="0.35">
      <c r="A1268" s="35" t="s">
        <v>176</v>
      </c>
      <c r="B1268" s="35" t="s">
        <v>264</v>
      </c>
      <c r="C1268" s="36">
        <v>44688</v>
      </c>
      <c r="D1268" s="38">
        <v>44688.301006944443</v>
      </c>
      <c r="E1268" s="35">
        <v>113</v>
      </c>
      <c r="F1268" s="35" t="s">
        <v>272</v>
      </c>
      <c r="G1268" t="str">
        <f>VLOOKUP(E1268,'Record Types'!$B$8:$C$21,2,1)</f>
        <v>User Login Start</v>
      </c>
      <c r="H1268" s="15">
        <f t="shared" si="95"/>
        <v>44688</v>
      </c>
      <c r="I1268" s="16">
        <f t="shared" si="96"/>
        <v>44688.299953703703</v>
      </c>
      <c r="J1268">
        <f t="shared" si="97"/>
        <v>112</v>
      </c>
      <c r="K1268" t="str">
        <f t="shared" si="98"/>
        <v>Y130-ws</v>
      </c>
      <c r="L1268" s="15">
        <f t="shared" si="99"/>
        <v>44688</v>
      </c>
    </row>
    <row r="1269" spans="1:12" x14ac:dyDescent="0.35">
      <c r="A1269" s="35" t="s">
        <v>189</v>
      </c>
      <c r="B1269" s="35" t="s">
        <v>267</v>
      </c>
      <c r="C1269" s="36">
        <v>44688</v>
      </c>
      <c r="D1269" s="38">
        <v>44688.300844907404</v>
      </c>
      <c r="E1269" s="35">
        <v>123</v>
      </c>
      <c r="F1269" s="35" t="s">
        <v>273</v>
      </c>
      <c r="G1269" t="str">
        <f>VLOOKUP(E1269,'Record Types'!$B$8:$C$21,2,1)</f>
        <v>User Login Start is Good</v>
      </c>
      <c r="H1269" s="15">
        <f t="shared" si="95"/>
        <v>44688</v>
      </c>
      <c r="I1269" s="16">
        <f t="shared" si="96"/>
        <v>44688.300821759258</v>
      </c>
      <c r="J1269">
        <f t="shared" si="97"/>
        <v>113</v>
      </c>
      <c r="K1269" t="str">
        <f t="shared" si="98"/>
        <v>CanOnTor/oEmpJ,V111-ws</v>
      </c>
      <c r="L1269" s="15">
        <f t="shared" si="99"/>
        <v>44688</v>
      </c>
    </row>
    <row r="1270" spans="1:12" x14ac:dyDescent="0.35">
      <c r="A1270" s="35" t="s">
        <v>189</v>
      </c>
      <c r="B1270" s="35" t="s">
        <v>267</v>
      </c>
      <c r="C1270" s="36">
        <v>44688</v>
      </c>
      <c r="D1270" s="38">
        <v>44688.300821759258</v>
      </c>
      <c r="E1270" s="35">
        <v>113</v>
      </c>
      <c r="F1270" s="35" t="s">
        <v>274</v>
      </c>
      <c r="G1270" t="str">
        <f>VLOOKUP(E1270,'Record Types'!$B$8:$C$21,2,1)</f>
        <v>User Login Start</v>
      </c>
      <c r="H1270" s="15">
        <f t="shared" si="95"/>
        <v>44688</v>
      </c>
      <c r="I1270" s="16">
        <f t="shared" si="96"/>
        <v>44688.299895833334</v>
      </c>
      <c r="J1270">
        <f t="shared" si="97"/>
        <v>112</v>
      </c>
      <c r="K1270" t="str">
        <f t="shared" si="98"/>
        <v>V111-ws</v>
      </c>
      <c r="L1270" s="15">
        <f t="shared" si="99"/>
        <v>44688</v>
      </c>
    </row>
    <row r="1271" spans="1:12" x14ac:dyDescent="0.35">
      <c r="A1271" s="35" t="s">
        <v>176</v>
      </c>
      <c r="B1271" s="35" t="s">
        <v>248</v>
      </c>
      <c r="C1271" s="36">
        <v>44688</v>
      </c>
      <c r="D1271" s="38">
        <v>44688.30028935185</v>
      </c>
      <c r="E1271" s="35">
        <v>123</v>
      </c>
      <c r="F1271" s="35" t="s">
        <v>249</v>
      </c>
      <c r="G1271" t="str">
        <f>VLOOKUP(E1271,'Record Types'!$B$8:$C$21,2,1)</f>
        <v>User Login Start is Good</v>
      </c>
      <c r="H1271" s="15">
        <f t="shared" si="95"/>
        <v>44688</v>
      </c>
      <c r="I1271" s="16">
        <f t="shared" si="96"/>
        <v>44688.30028935185</v>
      </c>
      <c r="J1271">
        <f t="shared" si="97"/>
        <v>113</v>
      </c>
      <c r="K1271" t="str">
        <f t="shared" si="98"/>
        <v>CanOnWat/fEmpV</v>
      </c>
      <c r="L1271" s="15">
        <f t="shared" si="99"/>
        <v>44688</v>
      </c>
    </row>
    <row r="1272" spans="1:12" x14ac:dyDescent="0.35">
      <c r="A1272" s="35" t="s">
        <v>176</v>
      </c>
      <c r="B1272" s="35" t="s">
        <v>248</v>
      </c>
      <c r="C1272" s="36">
        <v>44688</v>
      </c>
      <c r="D1272" s="38">
        <v>44688.30028935185</v>
      </c>
      <c r="E1272" s="35">
        <v>113</v>
      </c>
      <c r="F1272" s="35" t="s">
        <v>249</v>
      </c>
      <c r="G1272" t="str">
        <f>VLOOKUP(E1272,'Record Types'!$B$8:$C$21,2,1)</f>
        <v>User Login Start</v>
      </c>
      <c r="H1272" s="15" t="e">
        <f t="shared" si="95"/>
        <v>#N/A</v>
      </c>
      <c r="I1272" s="16" t="e">
        <f t="shared" si="96"/>
        <v>#N/A</v>
      </c>
      <c r="J1272" t="e">
        <f t="shared" si="97"/>
        <v>#N/A</v>
      </c>
      <c r="K1272" t="e">
        <f t="shared" si="98"/>
        <v>#N/A</v>
      </c>
      <c r="L1272" s="15" t="e">
        <f t="shared" si="99"/>
        <v>#N/A</v>
      </c>
    </row>
    <row r="1273" spans="1:12" x14ac:dyDescent="0.35">
      <c r="A1273" s="35" t="s">
        <v>176</v>
      </c>
      <c r="B1273" s="35" t="s">
        <v>264</v>
      </c>
      <c r="C1273" s="36">
        <v>44688</v>
      </c>
      <c r="D1273" s="38">
        <v>44688.299953703703</v>
      </c>
      <c r="E1273" s="35">
        <v>112</v>
      </c>
      <c r="F1273" s="35" t="s">
        <v>265</v>
      </c>
      <c r="G1273" t="str">
        <f>VLOOKUP(E1273,'Record Types'!$B$8:$C$21,2,1)</f>
        <v>Device Connect Network</v>
      </c>
      <c r="H1273" s="15">
        <f t="shared" si="95"/>
        <v>44688</v>
      </c>
      <c r="I1273" s="16">
        <f t="shared" si="96"/>
        <v>44688.299849537034</v>
      </c>
      <c r="J1273">
        <f t="shared" si="97"/>
        <v>106</v>
      </c>
      <c r="K1273" t="str">
        <f t="shared" si="98"/>
        <v>Y130-ws</v>
      </c>
      <c r="L1273" s="15">
        <f t="shared" si="99"/>
        <v>44688</v>
      </c>
    </row>
    <row r="1274" spans="1:12" x14ac:dyDescent="0.35">
      <c r="A1274" s="35" t="s">
        <v>189</v>
      </c>
      <c r="B1274" s="35" t="s">
        <v>267</v>
      </c>
      <c r="C1274" s="36">
        <v>44688</v>
      </c>
      <c r="D1274" s="38">
        <v>44688.299895833334</v>
      </c>
      <c r="E1274" s="35">
        <v>112</v>
      </c>
      <c r="F1274" s="35" t="s">
        <v>269</v>
      </c>
      <c r="G1274" t="str">
        <f>VLOOKUP(E1274,'Record Types'!$B$8:$C$21,2,1)</f>
        <v>Device Connect Network</v>
      </c>
      <c r="H1274" s="15">
        <f t="shared" si="95"/>
        <v>44688</v>
      </c>
      <c r="I1274" s="16">
        <f t="shared" si="96"/>
        <v>44688.299791666665</v>
      </c>
      <c r="J1274">
        <f t="shared" si="97"/>
        <v>106</v>
      </c>
      <c r="K1274" t="str">
        <f t="shared" si="98"/>
        <v>V111-ws</v>
      </c>
      <c r="L1274" s="15">
        <f t="shared" si="99"/>
        <v>44688</v>
      </c>
    </row>
    <row r="1275" spans="1:12" x14ac:dyDescent="0.35">
      <c r="A1275" s="35" t="s">
        <v>176</v>
      </c>
      <c r="B1275" s="35" t="s">
        <v>264</v>
      </c>
      <c r="C1275" s="36">
        <v>44688</v>
      </c>
      <c r="D1275" s="38">
        <v>44688.299849537034</v>
      </c>
      <c r="E1275" s="35">
        <v>106</v>
      </c>
      <c r="F1275" s="35" t="s">
        <v>265</v>
      </c>
      <c r="G1275" t="str">
        <f>VLOOKUP(E1275,'Record Types'!$B$8:$C$21,2,1)</f>
        <v>Device Start is Good</v>
      </c>
      <c r="H1275" s="15">
        <f t="shared" si="95"/>
        <v>44688</v>
      </c>
      <c r="I1275" s="16">
        <f t="shared" si="96"/>
        <v>44688.299189814818</v>
      </c>
      <c r="J1275">
        <f t="shared" si="97"/>
        <v>102</v>
      </c>
      <c r="K1275" t="str">
        <f t="shared" si="98"/>
        <v>Y130-ws</v>
      </c>
      <c r="L1275" s="15" t="e">
        <f t="shared" si="99"/>
        <v>#N/A</v>
      </c>
    </row>
    <row r="1276" spans="1:12" x14ac:dyDescent="0.35">
      <c r="A1276" s="35" t="s">
        <v>189</v>
      </c>
      <c r="B1276" s="35" t="s">
        <v>267</v>
      </c>
      <c r="C1276" s="36">
        <v>44688</v>
      </c>
      <c r="D1276" s="38">
        <v>44688.299791666665</v>
      </c>
      <c r="E1276" s="35">
        <v>106</v>
      </c>
      <c r="F1276" s="35" t="s">
        <v>269</v>
      </c>
      <c r="G1276" t="str">
        <f>VLOOKUP(E1276,'Record Types'!$B$8:$C$21,2,1)</f>
        <v>Device Start is Good</v>
      </c>
      <c r="H1276" s="15">
        <f t="shared" si="95"/>
        <v>44688</v>
      </c>
      <c r="I1276" s="16">
        <f t="shared" si="96"/>
        <v>44688.29896990741</v>
      </c>
      <c r="J1276">
        <f t="shared" si="97"/>
        <v>102</v>
      </c>
      <c r="K1276" t="str">
        <f t="shared" si="98"/>
        <v>V111-ws</v>
      </c>
      <c r="L1276" s="15">
        <f t="shared" si="99"/>
        <v>44688</v>
      </c>
    </row>
    <row r="1277" spans="1:12" x14ac:dyDescent="0.35">
      <c r="A1277" s="35" t="s">
        <v>189</v>
      </c>
      <c r="B1277" s="35" t="s">
        <v>277</v>
      </c>
      <c r="C1277" s="36">
        <v>44688</v>
      </c>
      <c r="D1277" s="38">
        <v>44688.299618055556</v>
      </c>
      <c r="E1277" s="35">
        <v>123</v>
      </c>
      <c r="F1277" s="35" t="s">
        <v>279</v>
      </c>
      <c r="G1277" t="str">
        <f>VLOOKUP(E1277,'Record Types'!$B$8:$C$21,2,1)</f>
        <v>User Login Start is Good</v>
      </c>
      <c r="H1277" s="15">
        <f t="shared" si="95"/>
        <v>44688</v>
      </c>
      <c r="I1277" s="16">
        <f t="shared" si="96"/>
        <v>44688.299456018518</v>
      </c>
      <c r="J1277">
        <f t="shared" si="97"/>
        <v>113</v>
      </c>
      <c r="K1277" t="str">
        <f t="shared" si="98"/>
        <v>CanOnTor/xEmpS,F129-ws</v>
      </c>
      <c r="L1277" s="15">
        <f t="shared" si="99"/>
        <v>44688</v>
      </c>
    </row>
    <row r="1278" spans="1:12" x14ac:dyDescent="0.35">
      <c r="A1278" s="35" t="s">
        <v>189</v>
      </c>
      <c r="B1278" s="35" t="s">
        <v>277</v>
      </c>
      <c r="C1278" s="36">
        <v>44688</v>
      </c>
      <c r="D1278" s="38">
        <v>44688.299456018518</v>
      </c>
      <c r="E1278" s="35">
        <v>113</v>
      </c>
      <c r="F1278" s="35" t="s">
        <v>280</v>
      </c>
      <c r="G1278" t="str">
        <f>VLOOKUP(E1278,'Record Types'!$B$8:$C$21,2,1)</f>
        <v>User Login Start</v>
      </c>
      <c r="H1278" s="15">
        <f t="shared" si="95"/>
        <v>44688</v>
      </c>
      <c r="I1278" s="16">
        <f t="shared" si="96"/>
        <v>44688.298136574071</v>
      </c>
      <c r="J1278">
        <f t="shared" si="97"/>
        <v>112</v>
      </c>
      <c r="K1278" t="str">
        <f t="shared" si="98"/>
        <v>F129-ws</v>
      </c>
      <c r="L1278" s="15">
        <f t="shared" si="99"/>
        <v>44688</v>
      </c>
    </row>
    <row r="1279" spans="1:12" x14ac:dyDescent="0.35">
      <c r="A1279" s="35" t="s">
        <v>176</v>
      </c>
      <c r="B1279" s="35" t="s">
        <v>264</v>
      </c>
      <c r="C1279" s="36">
        <v>44688</v>
      </c>
      <c r="D1279" s="38">
        <v>44688.299189814818</v>
      </c>
      <c r="E1279" s="35">
        <v>102</v>
      </c>
      <c r="F1279" s="35" t="s">
        <v>265</v>
      </c>
      <c r="G1279" t="str">
        <f>VLOOKUP(E1279,'Record Types'!$B$8:$C$21,2,1)</f>
        <v>Device Start</v>
      </c>
      <c r="H1279" s="15" t="e">
        <f t="shared" si="95"/>
        <v>#N/A</v>
      </c>
      <c r="I1279" s="16" t="e">
        <f t="shared" si="96"/>
        <v>#N/A</v>
      </c>
      <c r="J1279" t="e">
        <f t="shared" si="97"/>
        <v>#N/A</v>
      </c>
      <c r="K1279" t="e">
        <f t="shared" si="98"/>
        <v>#N/A</v>
      </c>
      <c r="L1279" s="15">
        <f t="shared" si="99"/>
        <v>44688</v>
      </c>
    </row>
    <row r="1280" spans="1:12" x14ac:dyDescent="0.35">
      <c r="A1280" s="35" t="s">
        <v>176</v>
      </c>
      <c r="B1280" s="35" t="s">
        <v>287</v>
      </c>
      <c r="C1280" s="36">
        <v>44688</v>
      </c>
      <c r="D1280" s="38">
        <v>44688.299143518518</v>
      </c>
      <c r="E1280" s="35">
        <v>123</v>
      </c>
      <c r="F1280" s="35" t="s">
        <v>288</v>
      </c>
      <c r="G1280" t="str">
        <f>VLOOKUP(E1280,'Record Types'!$B$8:$C$21,2,1)</f>
        <v>User Login Start is Good</v>
      </c>
      <c r="H1280" s="15">
        <f t="shared" si="95"/>
        <v>44688</v>
      </c>
      <c r="I1280" s="16">
        <f t="shared" si="96"/>
        <v>44688.299050925925</v>
      </c>
      <c r="J1280">
        <f t="shared" si="97"/>
        <v>113</v>
      </c>
      <c r="K1280" t="str">
        <f t="shared" si="98"/>
        <v>CanOnWat/uEmpC</v>
      </c>
      <c r="L1280" s="15">
        <f t="shared" si="99"/>
        <v>44688</v>
      </c>
    </row>
    <row r="1281" spans="1:12" x14ac:dyDescent="0.35">
      <c r="A1281" s="35" t="s">
        <v>176</v>
      </c>
      <c r="B1281" s="35" t="s">
        <v>287</v>
      </c>
      <c r="C1281" s="36">
        <v>44688</v>
      </c>
      <c r="D1281" s="38">
        <v>44688.299050925925</v>
      </c>
      <c r="E1281" s="35">
        <v>113</v>
      </c>
      <c r="F1281" s="35" t="s">
        <v>288</v>
      </c>
      <c r="G1281" t="str">
        <f>VLOOKUP(E1281,'Record Types'!$B$8:$C$21,2,1)</f>
        <v>User Login Start</v>
      </c>
      <c r="H1281" s="15" t="e">
        <f t="shared" si="95"/>
        <v>#N/A</v>
      </c>
      <c r="I1281" s="16" t="e">
        <f t="shared" si="96"/>
        <v>#N/A</v>
      </c>
      <c r="J1281" t="e">
        <f t="shared" si="97"/>
        <v>#N/A</v>
      </c>
      <c r="K1281" t="e">
        <f t="shared" si="98"/>
        <v>#N/A</v>
      </c>
      <c r="L1281" s="15">
        <f t="shared" si="99"/>
        <v>44688</v>
      </c>
    </row>
    <row r="1282" spans="1:12" x14ac:dyDescent="0.35">
      <c r="A1282" s="35" t="s">
        <v>189</v>
      </c>
      <c r="B1282" s="35" t="s">
        <v>267</v>
      </c>
      <c r="C1282" s="36">
        <v>44688</v>
      </c>
      <c r="D1282" s="38">
        <v>44688.29896990741</v>
      </c>
      <c r="E1282" s="35">
        <v>102</v>
      </c>
      <c r="F1282" s="35" t="s">
        <v>269</v>
      </c>
      <c r="G1282" t="str">
        <f>VLOOKUP(E1282,'Record Types'!$B$8:$C$21,2,1)</f>
        <v>Device Start</v>
      </c>
      <c r="H1282" s="15" t="e">
        <f t="shared" si="95"/>
        <v>#N/A</v>
      </c>
      <c r="I1282" s="16" t="e">
        <f t="shared" si="96"/>
        <v>#N/A</v>
      </c>
      <c r="J1282" t="e">
        <f t="shared" si="97"/>
        <v>#N/A</v>
      </c>
      <c r="K1282" t="e">
        <f t="shared" si="98"/>
        <v>#N/A</v>
      </c>
      <c r="L1282" s="15">
        <f t="shared" si="99"/>
        <v>44688</v>
      </c>
    </row>
    <row r="1283" spans="1:12" x14ac:dyDescent="0.35">
      <c r="A1283" s="35" t="s">
        <v>176</v>
      </c>
      <c r="B1283" s="35" t="s">
        <v>260</v>
      </c>
      <c r="C1283" s="36">
        <v>44688</v>
      </c>
      <c r="D1283" s="38">
        <v>44688.29855324074</v>
      </c>
      <c r="E1283" s="35">
        <v>123</v>
      </c>
      <c r="F1283" s="35" t="s">
        <v>261</v>
      </c>
      <c r="G1283" t="str">
        <f>VLOOKUP(E1283,'Record Types'!$B$8:$C$21,2,1)</f>
        <v>User Login Start is Good</v>
      </c>
      <c r="H1283" s="15">
        <f t="shared" si="95"/>
        <v>44688</v>
      </c>
      <c r="I1283" s="16">
        <f t="shared" si="96"/>
        <v>44688.29855324074</v>
      </c>
      <c r="J1283">
        <f t="shared" si="97"/>
        <v>113</v>
      </c>
      <c r="K1283" t="str">
        <f t="shared" si="98"/>
        <v>CanOnWat/oEmpJ</v>
      </c>
      <c r="L1283" s="15">
        <f t="shared" si="99"/>
        <v>44688</v>
      </c>
    </row>
    <row r="1284" spans="1:12" x14ac:dyDescent="0.35">
      <c r="A1284" s="35" t="s">
        <v>176</v>
      </c>
      <c r="B1284" s="35" t="s">
        <v>260</v>
      </c>
      <c r="C1284" s="36">
        <v>44688</v>
      </c>
      <c r="D1284" s="38">
        <v>44688.29855324074</v>
      </c>
      <c r="E1284" s="35">
        <v>113</v>
      </c>
      <c r="F1284" s="35" t="s">
        <v>261</v>
      </c>
      <c r="G1284" t="str">
        <f>VLOOKUP(E1284,'Record Types'!$B$8:$C$21,2,1)</f>
        <v>User Login Start</v>
      </c>
      <c r="H1284" s="15" t="e">
        <f t="shared" si="95"/>
        <v>#N/A</v>
      </c>
      <c r="I1284" s="16" t="e">
        <f t="shared" si="96"/>
        <v>#N/A</v>
      </c>
      <c r="J1284" t="e">
        <f t="shared" si="97"/>
        <v>#N/A</v>
      </c>
      <c r="K1284" t="e">
        <f t="shared" si="98"/>
        <v>#N/A</v>
      </c>
      <c r="L1284" s="15" t="e">
        <f t="shared" si="99"/>
        <v>#N/A</v>
      </c>
    </row>
    <row r="1285" spans="1:12" x14ac:dyDescent="0.35">
      <c r="A1285" s="35" t="s">
        <v>189</v>
      </c>
      <c r="B1285" s="35" t="s">
        <v>244</v>
      </c>
      <c r="C1285" s="36">
        <v>44688</v>
      </c>
      <c r="D1285" s="38">
        <v>44688.298356481479</v>
      </c>
      <c r="E1285" s="35">
        <v>123</v>
      </c>
      <c r="F1285" s="35" t="s">
        <v>246</v>
      </c>
      <c r="G1285" t="str">
        <f>VLOOKUP(E1285,'Record Types'!$B$8:$C$21,2,1)</f>
        <v>User Login Start is Good</v>
      </c>
      <c r="H1285" s="15">
        <f t="shared" si="95"/>
        <v>44688</v>
      </c>
      <c r="I1285" s="16">
        <f t="shared" si="96"/>
        <v>44688.298275462963</v>
      </c>
      <c r="J1285">
        <f t="shared" si="97"/>
        <v>113</v>
      </c>
      <c r="K1285" t="str">
        <f t="shared" si="98"/>
        <v>CanOnTor/oEmpT,Y133-ws</v>
      </c>
      <c r="L1285" s="15">
        <f t="shared" si="99"/>
        <v>44688</v>
      </c>
    </row>
    <row r="1286" spans="1:12" x14ac:dyDescent="0.35">
      <c r="A1286" s="35" t="s">
        <v>189</v>
      </c>
      <c r="B1286" s="35" t="s">
        <v>244</v>
      </c>
      <c r="C1286" s="36">
        <v>44688</v>
      </c>
      <c r="D1286" s="38">
        <v>44688.298275462963</v>
      </c>
      <c r="E1286" s="35">
        <v>113</v>
      </c>
      <c r="F1286" s="35" t="s">
        <v>247</v>
      </c>
      <c r="G1286" t="str">
        <f>VLOOKUP(E1286,'Record Types'!$B$8:$C$21,2,1)</f>
        <v>User Login Start</v>
      </c>
      <c r="H1286" s="15">
        <f t="shared" si="95"/>
        <v>44688</v>
      </c>
      <c r="I1286" s="16">
        <f t="shared" si="96"/>
        <v>44688.296967592592</v>
      </c>
      <c r="J1286">
        <f t="shared" si="97"/>
        <v>112</v>
      </c>
      <c r="K1286" t="str">
        <f t="shared" si="98"/>
        <v>Y133-ws</v>
      </c>
      <c r="L1286" s="15" t="e">
        <f t="shared" si="99"/>
        <v>#N/A</v>
      </c>
    </row>
    <row r="1287" spans="1:12" x14ac:dyDescent="0.35">
      <c r="A1287" s="35" t="s">
        <v>189</v>
      </c>
      <c r="B1287" s="35" t="s">
        <v>277</v>
      </c>
      <c r="C1287" s="36">
        <v>44688</v>
      </c>
      <c r="D1287" s="38">
        <v>44688.298136574071</v>
      </c>
      <c r="E1287" s="35">
        <v>112</v>
      </c>
      <c r="F1287" s="35" t="s">
        <v>278</v>
      </c>
      <c r="G1287" t="str">
        <f>VLOOKUP(E1287,'Record Types'!$B$8:$C$21,2,1)</f>
        <v>Device Connect Network</v>
      </c>
      <c r="H1287" s="15">
        <f t="shared" si="95"/>
        <v>44688</v>
      </c>
      <c r="I1287" s="16">
        <f t="shared" si="96"/>
        <v>44688.298032407409</v>
      </c>
      <c r="J1287">
        <f t="shared" si="97"/>
        <v>106</v>
      </c>
      <c r="K1287" t="str">
        <f t="shared" si="98"/>
        <v>F129-ws</v>
      </c>
      <c r="L1287" s="15">
        <f t="shared" si="99"/>
        <v>44688</v>
      </c>
    </row>
    <row r="1288" spans="1:12" x14ac:dyDescent="0.35">
      <c r="A1288" s="35" t="s">
        <v>189</v>
      </c>
      <c r="B1288" s="35" t="s">
        <v>277</v>
      </c>
      <c r="C1288" s="36">
        <v>44688</v>
      </c>
      <c r="D1288" s="38">
        <v>44688.298032407409</v>
      </c>
      <c r="E1288" s="35">
        <v>106</v>
      </c>
      <c r="F1288" s="35" t="s">
        <v>278</v>
      </c>
      <c r="G1288" t="str">
        <f>VLOOKUP(E1288,'Record Types'!$B$8:$C$21,2,1)</f>
        <v>Device Start is Good</v>
      </c>
      <c r="H1288" s="15">
        <f t="shared" si="95"/>
        <v>44688</v>
      </c>
      <c r="I1288" s="16">
        <f t="shared" si="96"/>
        <v>44688.296481481484</v>
      </c>
      <c r="J1288">
        <f t="shared" si="97"/>
        <v>107</v>
      </c>
      <c r="K1288" t="str">
        <f t="shared" si="98"/>
        <v>F129-ws</v>
      </c>
      <c r="L1288" s="15">
        <f t="shared" si="99"/>
        <v>44688</v>
      </c>
    </row>
    <row r="1289" spans="1:12" x14ac:dyDescent="0.35">
      <c r="A1289" s="35" t="s">
        <v>189</v>
      </c>
      <c r="B1289" s="35" t="s">
        <v>244</v>
      </c>
      <c r="C1289" s="36">
        <v>44688</v>
      </c>
      <c r="D1289" s="38">
        <v>44688.296967592592</v>
      </c>
      <c r="E1289" s="35">
        <v>112</v>
      </c>
      <c r="F1289" s="35" t="s">
        <v>245</v>
      </c>
      <c r="G1289" t="str">
        <f>VLOOKUP(E1289,'Record Types'!$B$8:$C$21,2,1)</f>
        <v>Device Connect Network</v>
      </c>
      <c r="H1289" s="15">
        <f t="shared" si="95"/>
        <v>44688</v>
      </c>
      <c r="I1289" s="16">
        <f t="shared" si="96"/>
        <v>44688.296863425923</v>
      </c>
      <c r="J1289">
        <f t="shared" si="97"/>
        <v>106</v>
      </c>
      <c r="K1289" t="str">
        <f t="shared" si="98"/>
        <v>Y133-ws</v>
      </c>
      <c r="L1289" s="15">
        <f t="shared" si="99"/>
        <v>44688</v>
      </c>
    </row>
    <row r="1290" spans="1:12" x14ac:dyDescent="0.35">
      <c r="A1290" s="35" t="s">
        <v>189</v>
      </c>
      <c r="B1290" s="35" t="s">
        <v>244</v>
      </c>
      <c r="C1290" s="36">
        <v>44688</v>
      </c>
      <c r="D1290" s="38">
        <v>44688.296863425923</v>
      </c>
      <c r="E1290" s="35">
        <v>106</v>
      </c>
      <c r="F1290" s="35" t="s">
        <v>245</v>
      </c>
      <c r="G1290" t="str">
        <f>VLOOKUP(E1290,'Record Types'!$B$8:$C$21,2,1)</f>
        <v>Device Start is Good</v>
      </c>
      <c r="H1290" s="15">
        <f t="shared" si="95"/>
        <v>44688</v>
      </c>
      <c r="I1290" s="16">
        <f t="shared" si="96"/>
        <v>44688.296064814815</v>
      </c>
      <c r="J1290">
        <f t="shared" si="97"/>
        <v>102</v>
      </c>
      <c r="K1290" t="str">
        <f t="shared" si="98"/>
        <v>Y133-ws</v>
      </c>
      <c r="L1290" s="15">
        <f t="shared" si="99"/>
        <v>44688</v>
      </c>
    </row>
    <row r="1291" spans="1:12" x14ac:dyDescent="0.35">
      <c r="A1291" s="35" t="s">
        <v>189</v>
      </c>
      <c r="B1291" s="35" t="s">
        <v>270</v>
      </c>
      <c r="C1291" s="36">
        <v>44688</v>
      </c>
      <c r="D1291" s="38">
        <v>44688.29650462963</v>
      </c>
      <c r="E1291" s="35">
        <v>123</v>
      </c>
      <c r="F1291" s="35" t="s">
        <v>275</v>
      </c>
      <c r="G1291" t="str">
        <f>VLOOKUP(E1291,'Record Types'!$B$8:$C$21,2,1)</f>
        <v>User Login Start is Good</v>
      </c>
      <c r="H1291" s="15">
        <f t="shared" si="95"/>
        <v>44688</v>
      </c>
      <c r="I1291" s="16">
        <f t="shared" si="96"/>
        <v>44688.296435185184</v>
      </c>
      <c r="J1291">
        <f t="shared" si="97"/>
        <v>113</v>
      </c>
      <c r="K1291" t="str">
        <f t="shared" si="98"/>
        <v>CanOnTor/gEmpI,L134-ws</v>
      </c>
      <c r="L1291" s="15">
        <f t="shared" si="99"/>
        <v>44688</v>
      </c>
    </row>
    <row r="1292" spans="1:12" x14ac:dyDescent="0.35">
      <c r="A1292" s="35" t="s">
        <v>189</v>
      </c>
      <c r="B1292" s="35" t="s">
        <v>277</v>
      </c>
      <c r="C1292" s="36">
        <v>44688</v>
      </c>
      <c r="D1292" s="38">
        <v>44688.296481481484</v>
      </c>
      <c r="E1292" s="35">
        <v>107</v>
      </c>
      <c r="F1292" s="35" t="s">
        <v>278</v>
      </c>
      <c r="G1292" t="str">
        <f>VLOOKUP(E1292,'Record Types'!$B$8:$C$21,2,1)</f>
        <v>Device Start Fail</v>
      </c>
      <c r="H1292" s="15">
        <f t="shared" ref="H1292:H1355" si="100">VLOOKUP(B1292,B1293:C1304,2,FALSE)</f>
        <v>44688</v>
      </c>
      <c r="I1292" s="16">
        <f t="shared" ref="I1292:I1355" si="101">VLOOKUP(B1292,B1293:D1304,3,FALSE)</f>
        <v>44688.295798611114</v>
      </c>
      <c r="J1292">
        <f t="shared" ref="J1292:J1355" si="102">VLOOKUP(B1292,B1293:E1301,4,FALSE)</f>
        <v>102</v>
      </c>
      <c r="K1292" t="str">
        <f t="shared" ref="K1292:K1355" si="103">VLOOKUP(B1292,B1293:F1304,5,FALSE)</f>
        <v>F129-ws</v>
      </c>
      <c r="L1292" s="15">
        <f t="shared" ref="L1292:L1355" si="104">VLOOKUP(B1292,B1293:C1302,2,TRUE)</f>
        <v>44688</v>
      </c>
    </row>
    <row r="1293" spans="1:12" x14ac:dyDescent="0.35">
      <c r="A1293" s="35" t="s">
        <v>189</v>
      </c>
      <c r="B1293" s="35" t="s">
        <v>270</v>
      </c>
      <c r="C1293" s="36">
        <v>44688</v>
      </c>
      <c r="D1293" s="38">
        <v>44688.296435185184</v>
      </c>
      <c r="E1293" s="35">
        <v>113</v>
      </c>
      <c r="F1293" s="35" t="s">
        <v>276</v>
      </c>
      <c r="G1293" t="str">
        <f>VLOOKUP(E1293,'Record Types'!$B$8:$C$21,2,1)</f>
        <v>User Login Start</v>
      </c>
      <c r="H1293" s="15">
        <f t="shared" si="100"/>
        <v>44688</v>
      </c>
      <c r="I1293" s="16">
        <f t="shared" si="101"/>
        <v>44688.295717592591</v>
      </c>
      <c r="J1293">
        <f t="shared" si="102"/>
        <v>112</v>
      </c>
      <c r="K1293" t="str">
        <f t="shared" si="103"/>
        <v>L134-ws</v>
      </c>
      <c r="L1293" s="15">
        <f t="shared" si="104"/>
        <v>44688</v>
      </c>
    </row>
    <row r="1294" spans="1:12" x14ac:dyDescent="0.35">
      <c r="A1294" s="35" t="s">
        <v>189</v>
      </c>
      <c r="B1294" s="35" t="s">
        <v>200</v>
      </c>
      <c r="C1294" s="36">
        <v>44688</v>
      </c>
      <c r="D1294" s="38">
        <v>44688.296157407407</v>
      </c>
      <c r="E1294" s="35">
        <v>123</v>
      </c>
      <c r="F1294" s="35" t="s">
        <v>202</v>
      </c>
      <c r="G1294" t="str">
        <f>VLOOKUP(E1294,'Record Types'!$B$8:$C$21,2,1)</f>
        <v>User Login Start is Good</v>
      </c>
      <c r="H1294" s="15">
        <f t="shared" si="100"/>
        <v>44688</v>
      </c>
      <c r="I1294" s="16">
        <f t="shared" si="101"/>
        <v>44688.296018518522</v>
      </c>
      <c r="J1294">
        <f t="shared" si="102"/>
        <v>113</v>
      </c>
      <c r="K1294" t="str">
        <f t="shared" si="103"/>
        <v>CanOnTor/tEmpK,A132-ws</v>
      </c>
      <c r="L1294" s="15">
        <f t="shared" si="104"/>
        <v>44688</v>
      </c>
    </row>
    <row r="1295" spans="1:12" x14ac:dyDescent="0.35">
      <c r="A1295" s="35" t="s">
        <v>189</v>
      </c>
      <c r="B1295" s="35" t="s">
        <v>244</v>
      </c>
      <c r="C1295" s="36">
        <v>44688</v>
      </c>
      <c r="D1295" s="38">
        <v>44688.296064814815</v>
      </c>
      <c r="E1295" s="35">
        <v>102</v>
      </c>
      <c r="F1295" s="35" t="s">
        <v>245</v>
      </c>
      <c r="G1295" t="str">
        <f>VLOOKUP(E1295,'Record Types'!$B$8:$C$21,2,1)</f>
        <v>Device Start</v>
      </c>
      <c r="H1295" s="15" t="e">
        <f t="shared" si="100"/>
        <v>#N/A</v>
      </c>
      <c r="I1295" s="16" t="e">
        <f t="shared" si="101"/>
        <v>#N/A</v>
      </c>
      <c r="J1295" t="e">
        <f t="shared" si="102"/>
        <v>#N/A</v>
      </c>
      <c r="K1295" t="e">
        <f t="shared" si="103"/>
        <v>#N/A</v>
      </c>
      <c r="L1295" s="15">
        <f t="shared" si="104"/>
        <v>44688</v>
      </c>
    </row>
    <row r="1296" spans="1:12" x14ac:dyDescent="0.35">
      <c r="A1296" s="35" t="s">
        <v>189</v>
      </c>
      <c r="B1296" s="35" t="s">
        <v>200</v>
      </c>
      <c r="C1296" s="36">
        <v>44688</v>
      </c>
      <c r="D1296" s="38">
        <v>44688.296018518522</v>
      </c>
      <c r="E1296" s="35">
        <v>113</v>
      </c>
      <c r="F1296" s="35" t="s">
        <v>203</v>
      </c>
      <c r="G1296" t="str">
        <f>VLOOKUP(E1296,'Record Types'!$B$8:$C$21,2,1)</f>
        <v>User Login Start</v>
      </c>
      <c r="H1296" s="15">
        <f t="shared" si="100"/>
        <v>44688</v>
      </c>
      <c r="I1296" s="16">
        <f t="shared" si="101"/>
        <v>44688.295023148145</v>
      </c>
      <c r="J1296">
        <f t="shared" si="102"/>
        <v>112</v>
      </c>
      <c r="K1296" t="str">
        <f t="shared" si="103"/>
        <v>A132-ws</v>
      </c>
      <c r="L1296" s="15">
        <f t="shared" si="104"/>
        <v>44688</v>
      </c>
    </row>
    <row r="1297" spans="1:12" x14ac:dyDescent="0.35">
      <c r="A1297" s="35" t="s">
        <v>189</v>
      </c>
      <c r="B1297" s="35" t="s">
        <v>277</v>
      </c>
      <c r="C1297" s="36">
        <v>44688</v>
      </c>
      <c r="D1297" s="38">
        <v>44688.295798611114</v>
      </c>
      <c r="E1297" s="35">
        <v>102</v>
      </c>
      <c r="F1297" s="35" t="s">
        <v>278</v>
      </c>
      <c r="G1297" t="str">
        <f>VLOOKUP(E1297,'Record Types'!$B$8:$C$21,2,1)</f>
        <v>Device Start</v>
      </c>
      <c r="H1297" s="15" t="e">
        <f t="shared" si="100"/>
        <v>#N/A</v>
      </c>
      <c r="I1297" s="16" t="e">
        <f t="shared" si="101"/>
        <v>#N/A</v>
      </c>
      <c r="J1297" t="e">
        <f t="shared" si="102"/>
        <v>#N/A</v>
      </c>
      <c r="K1297" t="e">
        <f t="shared" si="103"/>
        <v>#N/A</v>
      </c>
      <c r="L1297" s="15">
        <f t="shared" si="104"/>
        <v>44688</v>
      </c>
    </row>
    <row r="1298" spans="1:12" x14ac:dyDescent="0.35">
      <c r="A1298" s="35" t="s">
        <v>189</v>
      </c>
      <c r="B1298" s="35" t="s">
        <v>270</v>
      </c>
      <c r="C1298" s="36">
        <v>44688</v>
      </c>
      <c r="D1298" s="38">
        <v>44688.295717592591</v>
      </c>
      <c r="E1298" s="35">
        <v>112</v>
      </c>
      <c r="F1298" s="35" t="s">
        <v>271</v>
      </c>
      <c r="G1298" t="str">
        <f>VLOOKUP(E1298,'Record Types'!$B$8:$C$21,2,1)</f>
        <v>Device Connect Network</v>
      </c>
      <c r="H1298" s="15">
        <f t="shared" si="100"/>
        <v>44688</v>
      </c>
      <c r="I1298" s="16">
        <f t="shared" si="101"/>
        <v>44688.295613425929</v>
      </c>
      <c r="J1298">
        <f t="shared" si="102"/>
        <v>106</v>
      </c>
      <c r="K1298" t="str">
        <f t="shared" si="103"/>
        <v>L134-ws</v>
      </c>
      <c r="L1298" s="15">
        <f t="shared" si="104"/>
        <v>44688</v>
      </c>
    </row>
    <row r="1299" spans="1:12" x14ac:dyDescent="0.35">
      <c r="A1299" s="35" t="s">
        <v>189</v>
      </c>
      <c r="B1299" s="35" t="s">
        <v>270</v>
      </c>
      <c r="C1299" s="36">
        <v>44688</v>
      </c>
      <c r="D1299" s="38">
        <v>44688.295613425929</v>
      </c>
      <c r="E1299" s="35">
        <v>106</v>
      </c>
      <c r="F1299" s="35" t="s">
        <v>271</v>
      </c>
      <c r="G1299" t="str">
        <f>VLOOKUP(E1299,'Record Types'!$B$8:$C$21,2,1)</f>
        <v>Device Start is Good</v>
      </c>
      <c r="H1299" s="15">
        <f t="shared" si="100"/>
        <v>44688</v>
      </c>
      <c r="I1299" s="16">
        <f t="shared" si="101"/>
        <v>44688.294791666667</v>
      </c>
      <c r="J1299">
        <f t="shared" si="102"/>
        <v>102</v>
      </c>
      <c r="K1299" t="str">
        <f t="shared" si="103"/>
        <v>L134-ws</v>
      </c>
      <c r="L1299" s="15">
        <f t="shared" si="104"/>
        <v>44688</v>
      </c>
    </row>
    <row r="1300" spans="1:12" x14ac:dyDescent="0.35">
      <c r="A1300" s="35" t="s">
        <v>189</v>
      </c>
      <c r="B1300" s="35" t="s">
        <v>200</v>
      </c>
      <c r="C1300" s="36">
        <v>44688</v>
      </c>
      <c r="D1300" s="38">
        <v>44688.295023148145</v>
      </c>
      <c r="E1300" s="35">
        <v>112</v>
      </c>
      <c r="F1300" s="35" t="s">
        <v>201</v>
      </c>
      <c r="G1300" t="str">
        <f>VLOOKUP(E1300,'Record Types'!$B$8:$C$21,2,1)</f>
        <v>Device Connect Network</v>
      </c>
      <c r="H1300" s="15">
        <f t="shared" si="100"/>
        <v>44688</v>
      </c>
      <c r="I1300" s="16">
        <f t="shared" si="101"/>
        <v>44688.294918981483</v>
      </c>
      <c r="J1300">
        <f t="shared" si="102"/>
        <v>106</v>
      </c>
      <c r="K1300" t="str">
        <f t="shared" si="103"/>
        <v>A132-ws</v>
      </c>
      <c r="L1300" s="15">
        <f t="shared" si="104"/>
        <v>44688</v>
      </c>
    </row>
    <row r="1301" spans="1:12" x14ac:dyDescent="0.35">
      <c r="A1301" s="35" t="s">
        <v>189</v>
      </c>
      <c r="B1301" s="35" t="s">
        <v>200</v>
      </c>
      <c r="C1301" s="36">
        <v>44688</v>
      </c>
      <c r="D1301" s="38">
        <v>44688.294918981483</v>
      </c>
      <c r="E1301" s="35">
        <v>106</v>
      </c>
      <c r="F1301" s="35" t="s">
        <v>201</v>
      </c>
      <c r="G1301" t="str">
        <f>VLOOKUP(E1301,'Record Types'!$B$8:$C$21,2,1)</f>
        <v>Device Start is Good</v>
      </c>
      <c r="H1301" s="15">
        <f t="shared" si="100"/>
        <v>44688</v>
      </c>
      <c r="I1301" s="16">
        <f t="shared" si="101"/>
        <v>44688.294409722221</v>
      </c>
      <c r="J1301">
        <f t="shared" si="102"/>
        <v>102</v>
      </c>
      <c r="K1301" t="str">
        <f t="shared" si="103"/>
        <v>A132-ws</v>
      </c>
      <c r="L1301" s="15">
        <f t="shared" si="104"/>
        <v>44688</v>
      </c>
    </row>
    <row r="1302" spans="1:12" x14ac:dyDescent="0.35">
      <c r="A1302" s="35" t="s">
        <v>176</v>
      </c>
      <c r="B1302" s="35" t="s">
        <v>248</v>
      </c>
      <c r="C1302" s="36">
        <v>44688</v>
      </c>
      <c r="D1302" s="38">
        <v>44688.294895833336</v>
      </c>
      <c r="E1302" s="35">
        <v>112</v>
      </c>
      <c r="F1302" s="35" t="s">
        <v>301</v>
      </c>
      <c r="G1302" t="str">
        <f>VLOOKUP(E1302,'Record Types'!$B$8:$C$21,2,1)</f>
        <v>Device Connect Network</v>
      </c>
      <c r="H1302" s="15" t="e">
        <f t="shared" si="100"/>
        <v>#N/A</v>
      </c>
      <c r="I1302" s="16" t="e">
        <f t="shared" si="101"/>
        <v>#N/A</v>
      </c>
      <c r="J1302" t="e">
        <f t="shared" si="102"/>
        <v>#N/A</v>
      </c>
      <c r="K1302" t="e">
        <f t="shared" si="103"/>
        <v>#N/A</v>
      </c>
      <c r="L1302" s="15">
        <f t="shared" si="104"/>
        <v>44688</v>
      </c>
    </row>
    <row r="1303" spans="1:12" x14ac:dyDescent="0.35">
      <c r="A1303" s="35" t="s">
        <v>189</v>
      </c>
      <c r="B1303" s="35" t="s">
        <v>250</v>
      </c>
      <c r="C1303" s="36">
        <v>44688</v>
      </c>
      <c r="D1303" s="38">
        <v>44688.294803240744</v>
      </c>
      <c r="E1303" s="35">
        <v>123</v>
      </c>
      <c r="F1303" s="35" t="s">
        <v>202</v>
      </c>
      <c r="G1303" t="str">
        <f>VLOOKUP(E1303,'Record Types'!$B$8:$C$21,2,1)</f>
        <v>User Login Start is Good</v>
      </c>
      <c r="H1303" s="15">
        <f t="shared" si="100"/>
        <v>44688</v>
      </c>
      <c r="I1303" s="16">
        <f t="shared" si="101"/>
        <v>44688.294756944444</v>
      </c>
      <c r="J1303">
        <f t="shared" si="102"/>
        <v>113</v>
      </c>
      <c r="K1303" t="str">
        <f t="shared" si="103"/>
        <v>CanOnTor/tEmpK</v>
      </c>
      <c r="L1303" s="15">
        <f t="shared" si="104"/>
        <v>44688</v>
      </c>
    </row>
    <row r="1304" spans="1:12" x14ac:dyDescent="0.35">
      <c r="A1304" s="35" t="s">
        <v>189</v>
      </c>
      <c r="B1304" s="35" t="s">
        <v>270</v>
      </c>
      <c r="C1304" s="36">
        <v>44688</v>
      </c>
      <c r="D1304" s="38">
        <v>44688.294791666667</v>
      </c>
      <c r="E1304" s="35">
        <v>102</v>
      </c>
      <c r="F1304" s="35" t="s">
        <v>271</v>
      </c>
      <c r="G1304" t="str">
        <f>VLOOKUP(E1304,'Record Types'!$B$8:$C$21,2,1)</f>
        <v>Device Start</v>
      </c>
      <c r="H1304" s="15" t="e">
        <f t="shared" si="100"/>
        <v>#N/A</v>
      </c>
      <c r="I1304" s="16" t="e">
        <f t="shared" si="101"/>
        <v>#N/A</v>
      </c>
      <c r="J1304" t="e">
        <f t="shared" si="102"/>
        <v>#N/A</v>
      </c>
      <c r="K1304" t="e">
        <f t="shared" si="103"/>
        <v>#N/A</v>
      </c>
      <c r="L1304" s="15">
        <f t="shared" si="104"/>
        <v>44688</v>
      </c>
    </row>
    <row r="1305" spans="1:12" x14ac:dyDescent="0.35">
      <c r="A1305" s="35" t="s">
        <v>189</v>
      </c>
      <c r="B1305" s="35" t="s">
        <v>250</v>
      </c>
      <c r="C1305" s="36">
        <v>44688</v>
      </c>
      <c r="D1305" s="38">
        <v>44688.294756944444</v>
      </c>
      <c r="E1305" s="35">
        <v>113</v>
      </c>
      <c r="F1305" s="35" t="s">
        <v>202</v>
      </c>
      <c r="G1305" t="str">
        <f>VLOOKUP(E1305,'Record Types'!$B$8:$C$21,2,1)</f>
        <v>User Login Start</v>
      </c>
      <c r="H1305" s="15">
        <f t="shared" si="100"/>
        <v>44688</v>
      </c>
      <c r="I1305" s="16">
        <f t="shared" si="101"/>
        <v>44688.289953703701</v>
      </c>
      <c r="J1305">
        <f t="shared" si="102"/>
        <v>112</v>
      </c>
      <c r="K1305" t="str">
        <f t="shared" si="103"/>
        <v>,CanOnTor/tEmpK</v>
      </c>
      <c r="L1305" s="15">
        <f t="shared" si="104"/>
        <v>44688</v>
      </c>
    </row>
    <row r="1306" spans="1:12" x14ac:dyDescent="0.35">
      <c r="A1306" s="35" t="s">
        <v>189</v>
      </c>
      <c r="B1306" s="35" t="s">
        <v>200</v>
      </c>
      <c r="C1306" s="36">
        <v>44688</v>
      </c>
      <c r="D1306" s="38">
        <v>44688.294409722221</v>
      </c>
      <c r="E1306" s="35">
        <v>102</v>
      </c>
      <c r="F1306" s="35" t="s">
        <v>201</v>
      </c>
      <c r="G1306" t="str">
        <f>VLOOKUP(E1306,'Record Types'!$B$8:$C$21,2,1)</f>
        <v>Device Start</v>
      </c>
      <c r="H1306" s="15" t="e">
        <f t="shared" si="100"/>
        <v>#N/A</v>
      </c>
      <c r="I1306" s="16" t="e">
        <f t="shared" si="101"/>
        <v>#N/A</v>
      </c>
      <c r="J1306" t="e">
        <f t="shared" si="102"/>
        <v>#N/A</v>
      </c>
      <c r="K1306" t="e">
        <f t="shared" si="103"/>
        <v>#N/A</v>
      </c>
      <c r="L1306" s="15" t="e">
        <f t="shared" si="104"/>
        <v>#N/A</v>
      </c>
    </row>
    <row r="1307" spans="1:12" x14ac:dyDescent="0.35">
      <c r="A1307" s="35" t="s">
        <v>189</v>
      </c>
      <c r="B1307" s="35" t="s">
        <v>281</v>
      </c>
      <c r="C1307" s="36">
        <v>44688</v>
      </c>
      <c r="D1307" s="38">
        <v>44688.294166666667</v>
      </c>
      <c r="E1307" s="35">
        <v>123</v>
      </c>
      <c r="F1307" s="35" t="s">
        <v>283</v>
      </c>
      <c r="G1307" t="str">
        <f>VLOOKUP(E1307,'Record Types'!$B$8:$C$21,2,1)</f>
        <v>User Login Start is Good</v>
      </c>
      <c r="H1307" s="15">
        <f t="shared" si="100"/>
        <v>44688</v>
      </c>
      <c r="I1307" s="16">
        <f t="shared" si="101"/>
        <v>44688.294108796297</v>
      </c>
      <c r="J1307">
        <f t="shared" si="102"/>
        <v>113</v>
      </c>
      <c r="K1307" t="str">
        <f t="shared" si="103"/>
        <v>CanOnTor/uEmpC,C227-ws</v>
      </c>
      <c r="L1307" s="15">
        <f t="shared" si="104"/>
        <v>44688</v>
      </c>
    </row>
    <row r="1308" spans="1:12" x14ac:dyDescent="0.35">
      <c r="A1308" s="35" t="s">
        <v>189</v>
      </c>
      <c r="B1308" s="35" t="s">
        <v>281</v>
      </c>
      <c r="C1308" s="36">
        <v>44688</v>
      </c>
      <c r="D1308" s="38">
        <v>44688.294108796297</v>
      </c>
      <c r="E1308" s="35">
        <v>113</v>
      </c>
      <c r="F1308" s="35" t="s">
        <v>284</v>
      </c>
      <c r="G1308" t="str">
        <f>VLOOKUP(E1308,'Record Types'!$B$8:$C$21,2,1)</f>
        <v>User Login Start</v>
      </c>
      <c r="H1308" s="15">
        <f t="shared" si="100"/>
        <v>44688</v>
      </c>
      <c r="I1308" s="16">
        <f t="shared" si="101"/>
        <v>44688.294027777774</v>
      </c>
      <c r="J1308">
        <f t="shared" si="102"/>
        <v>112</v>
      </c>
      <c r="K1308" t="str">
        <f t="shared" si="103"/>
        <v>C227-ws</v>
      </c>
      <c r="L1308" s="15">
        <f t="shared" si="104"/>
        <v>44688</v>
      </c>
    </row>
    <row r="1309" spans="1:12" x14ac:dyDescent="0.35">
      <c r="A1309" s="35" t="s">
        <v>189</v>
      </c>
      <c r="B1309" s="35" t="s">
        <v>281</v>
      </c>
      <c r="C1309" s="36">
        <v>44688</v>
      </c>
      <c r="D1309" s="38">
        <v>44688.294027777774</v>
      </c>
      <c r="E1309" s="35">
        <v>112</v>
      </c>
      <c r="F1309" s="35" t="s">
        <v>282</v>
      </c>
      <c r="G1309" t="str">
        <f>VLOOKUP(E1309,'Record Types'!$B$8:$C$21,2,1)</f>
        <v>Device Connect Network</v>
      </c>
      <c r="H1309" s="15">
        <f t="shared" si="100"/>
        <v>44688</v>
      </c>
      <c r="I1309" s="16">
        <f t="shared" si="101"/>
        <v>44688.293923611112</v>
      </c>
      <c r="J1309">
        <f t="shared" si="102"/>
        <v>106</v>
      </c>
      <c r="K1309" t="str">
        <f t="shared" si="103"/>
        <v>C227-ws</v>
      </c>
      <c r="L1309" s="15">
        <f t="shared" si="104"/>
        <v>44688</v>
      </c>
    </row>
    <row r="1310" spans="1:12" x14ac:dyDescent="0.35">
      <c r="A1310" s="35" t="s">
        <v>189</v>
      </c>
      <c r="B1310" s="35" t="s">
        <v>281</v>
      </c>
      <c r="C1310" s="36">
        <v>44688</v>
      </c>
      <c r="D1310" s="38">
        <v>44688.293923611112</v>
      </c>
      <c r="E1310" s="35">
        <v>106</v>
      </c>
      <c r="F1310" s="35" t="s">
        <v>282</v>
      </c>
      <c r="G1310" t="str">
        <f>VLOOKUP(E1310,'Record Types'!$B$8:$C$21,2,1)</f>
        <v>Device Start is Good</v>
      </c>
      <c r="H1310" s="15">
        <f t="shared" si="100"/>
        <v>44688</v>
      </c>
      <c r="I1310" s="16">
        <f t="shared" si="101"/>
        <v>44688.293391203704</v>
      </c>
      <c r="J1310">
        <f t="shared" si="102"/>
        <v>102</v>
      </c>
      <c r="K1310" t="str">
        <f t="shared" si="103"/>
        <v>C227-ws</v>
      </c>
      <c r="L1310" s="15">
        <f t="shared" si="104"/>
        <v>44688</v>
      </c>
    </row>
    <row r="1311" spans="1:12" x14ac:dyDescent="0.35">
      <c r="A1311" s="35" t="s">
        <v>176</v>
      </c>
      <c r="B1311" s="35" t="s">
        <v>260</v>
      </c>
      <c r="C1311" s="36">
        <v>44688</v>
      </c>
      <c r="D1311" s="38">
        <v>44688.293437499997</v>
      </c>
      <c r="E1311" s="35">
        <v>112</v>
      </c>
      <c r="F1311" s="35" t="s">
        <v>302</v>
      </c>
      <c r="G1311" t="str">
        <f>VLOOKUP(E1311,'Record Types'!$B$8:$C$21,2,1)</f>
        <v>Device Connect Network</v>
      </c>
      <c r="H1311" s="15" t="e">
        <f t="shared" si="100"/>
        <v>#N/A</v>
      </c>
      <c r="I1311" s="16" t="e">
        <f t="shared" si="101"/>
        <v>#N/A</v>
      </c>
      <c r="J1311" t="e">
        <f t="shared" si="102"/>
        <v>#N/A</v>
      </c>
      <c r="K1311" t="e">
        <f t="shared" si="103"/>
        <v>#N/A</v>
      </c>
      <c r="L1311" s="15">
        <f t="shared" si="104"/>
        <v>44688</v>
      </c>
    </row>
    <row r="1312" spans="1:12" x14ac:dyDescent="0.35">
      <c r="A1312" s="35" t="s">
        <v>189</v>
      </c>
      <c r="B1312" s="35" t="s">
        <v>281</v>
      </c>
      <c r="C1312" s="36">
        <v>44688</v>
      </c>
      <c r="D1312" s="38">
        <v>44688.293391203704</v>
      </c>
      <c r="E1312" s="35">
        <v>102</v>
      </c>
      <c r="F1312" s="35" t="s">
        <v>282</v>
      </c>
      <c r="G1312" t="str">
        <f>VLOOKUP(E1312,'Record Types'!$B$8:$C$21,2,1)</f>
        <v>Device Start</v>
      </c>
      <c r="H1312" s="15" t="e">
        <f t="shared" si="100"/>
        <v>#N/A</v>
      </c>
      <c r="I1312" s="16" t="e">
        <f t="shared" si="101"/>
        <v>#N/A</v>
      </c>
      <c r="J1312" t="e">
        <f t="shared" si="102"/>
        <v>#N/A</v>
      </c>
      <c r="K1312" t="e">
        <f t="shared" si="103"/>
        <v>#N/A</v>
      </c>
      <c r="L1312" s="15">
        <f t="shared" si="104"/>
        <v>44688</v>
      </c>
    </row>
    <row r="1313" spans="1:12" x14ac:dyDescent="0.35">
      <c r="A1313" s="35" t="s">
        <v>189</v>
      </c>
      <c r="B1313" s="35" t="s">
        <v>277</v>
      </c>
      <c r="C1313" s="36">
        <v>44688</v>
      </c>
      <c r="D1313" s="38">
        <v>44688.293287037035</v>
      </c>
      <c r="E1313" s="35">
        <v>102</v>
      </c>
      <c r="F1313" s="35" t="s">
        <v>278</v>
      </c>
      <c r="G1313" t="str">
        <f>VLOOKUP(E1313,'Record Types'!$B$8:$C$21,2,1)</f>
        <v>Device Start</v>
      </c>
      <c r="H1313" s="15" t="e">
        <f t="shared" si="100"/>
        <v>#N/A</v>
      </c>
      <c r="I1313" s="16" t="e">
        <f t="shared" si="101"/>
        <v>#N/A</v>
      </c>
      <c r="J1313" t="e">
        <f t="shared" si="102"/>
        <v>#N/A</v>
      </c>
      <c r="K1313" t="e">
        <f t="shared" si="103"/>
        <v>#N/A</v>
      </c>
      <c r="L1313" s="15">
        <f t="shared" si="104"/>
        <v>44688</v>
      </c>
    </row>
    <row r="1314" spans="1:12" x14ac:dyDescent="0.35">
      <c r="A1314" s="35" t="s">
        <v>189</v>
      </c>
      <c r="B1314" s="35" t="s">
        <v>250</v>
      </c>
      <c r="C1314" s="36">
        <v>44688</v>
      </c>
      <c r="D1314" s="38">
        <v>44688.289953703701</v>
      </c>
      <c r="E1314" s="35">
        <v>112</v>
      </c>
      <c r="F1314" s="35" t="s">
        <v>303</v>
      </c>
      <c r="G1314" t="str">
        <f>VLOOKUP(E1314,'Record Types'!$B$8:$C$21,2,1)</f>
        <v>Device Connect Network</v>
      </c>
      <c r="H1314" s="15" t="e">
        <f t="shared" si="100"/>
        <v>#N/A</v>
      </c>
      <c r="I1314" s="16" t="e">
        <f t="shared" si="101"/>
        <v>#N/A</v>
      </c>
      <c r="J1314" t="e">
        <f t="shared" si="102"/>
        <v>#N/A</v>
      </c>
      <c r="K1314" t="e">
        <f t="shared" si="103"/>
        <v>#N/A</v>
      </c>
      <c r="L1314" s="15">
        <f t="shared" si="104"/>
        <v>44688</v>
      </c>
    </row>
    <row r="1315" spans="1:12" x14ac:dyDescent="0.35">
      <c r="A1315" s="35" t="s">
        <v>189</v>
      </c>
      <c r="B1315" s="35" t="s">
        <v>251</v>
      </c>
      <c r="C1315" s="36">
        <v>44688</v>
      </c>
      <c r="D1315" s="38">
        <v>44688.289803240739</v>
      </c>
      <c r="E1315" s="35">
        <v>123</v>
      </c>
      <c r="F1315" s="35" t="s">
        <v>256</v>
      </c>
      <c r="G1315" t="str">
        <f>VLOOKUP(E1315,'Record Types'!$B$8:$C$21,2,1)</f>
        <v>User Login Start is Good</v>
      </c>
      <c r="H1315" s="15">
        <f t="shared" si="100"/>
        <v>44688</v>
      </c>
      <c r="I1315" s="16">
        <f t="shared" si="101"/>
        <v>44688.289687500001</v>
      </c>
      <c r="J1315">
        <f t="shared" si="102"/>
        <v>113</v>
      </c>
      <c r="K1315" t="str">
        <f t="shared" si="103"/>
        <v>CanOnTor/cEmpZ,Q216-ws</v>
      </c>
      <c r="L1315" s="15">
        <f t="shared" si="104"/>
        <v>44688</v>
      </c>
    </row>
    <row r="1316" spans="1:12" x14ac:dyDescent="0.35">
      <c r="A1316" s="35" t="s">
        <v>189</v>
      </c>
      <c r="B1316" s="35" t="s">
        <v>251</v>
      </c>
      <c r="C1316" s="36">
        <v>44688</v>
      </c>
      <c r="D1316" s="38">
        <v>44688.289687500001</v>
      </c>
      <c r="E1316" s="35">
        <v>113</v>
      </c>
      <c r="F1316" s="35" t="s">
        <v>258</v>
      </c>
      <c r="G1316" t="str">
        <f>VLOOKUP(E1316,'Record Types'!$B$8:$C$21,2,1)</f>
        <v>User Login Start</v>
      </c>
      <c r="H1316" s="15">
        <f t="shared" si="100"/>
        <v>44688</v>
      </c>
      <c r="I1316" s="16">
        <f t="shared" si="101"/>
        <v>44688.288946759261</v>
      </c>
      <c r="J1316">
        <f t="shared" si="102"/>
        <v>112</v>
      </c>
      <c r="K1316" t="str">
        <f t="shared" si="103"/>
        <v>Q216-ws</v>
      </c>
      <c r="L1316" s="15">
        <f t="shared" si="104"/>
        <v>44688</v>
      </c>
    </row>
    <row r="1317" spans="1:12" x14ac:dyDescent="0.35">
      <c r="A1317" s="35" t="s">
        <v>189</v>
      </c>
      <c r="B1317" s="35" t="s">
        <v>251</v>
      </c>
      <c r="C1317" s="36">
        <v>44688</v>
      </c>
      <c r="D1317" s="38">
        <v>44688.288946759261</v>
      </c>
      <c r="E1317" s="35">
        <v>112</v>
      </c>
      <c r="F1317" s="35" t="s">
        <v>252</v>
      </c>
      <c r="G1317" t="str">
        <f>VLOOKUP(E1317,'Record Types'!$B$8:$C$21,2,1)</f>
        <v>Device Connect Network</v>
      </c>
      <c r="H1317" s="15">
        <f t="shared" si="100"/>
        <v>44688</v>
      </c>
      <c r="I1317" s="16">
        <f t="shared" si="101"/>
        <v>44688.288842592592</v>
      </c>
      <c r="J1317">
        <f t="shared" si="102"/>
        <v>106</v>
      </c>
      <c r="K1317" t="str">
        <f t="shared" si="103"/>
        <v>Q216-ws</v>
      </c>
      <c r="L1317" s="15">
        <f t="shared" si="104"/>
        <v>44688</v>
      </c>
    </row>
    <row r="1318" spans="1:12" x14ac:dyDescent="0.35">
      <c r="A1318" s="35" t="s">
        <v>189</v>
      </c>
      <c r="B1318" s="35" t="s">
        <v>251</v>
      </c>
      <c r="C1318" s="36">
        <v>44688</v>
      </c>
      <c r="D1318" s="38">
        <v>44688.288842592592</v>
      </c>
      <c r="E1318" s="35">
        <v>106</v>
      </c>
      <c r="F1318" s="35" t="s">
        <v>252</v>
      </c>
      <c r="G1318" t="str">
        <f>VLOOKUP(E1318,'Record Types'!$B$8:$C$21,2,1)</f>
        <v>Device Start is Good</v>
      </c>
      <c r="H1318" s="15">
        <f t="shared" si="100"/>
        <v>44688</v>
      </c>
      <c r="I1318" s="16">
        <f t="shared" si="101"/>
        <v>44688.28670138889</v>
      </c>
      <c r="J1318">
        <f t="shared" si="102"/>
        <v>102</v>
      </c>
      <c r="K1318" t="str">
        <f t="shared" si="103"/>
        <v>Q216-ws</v>
      </c>
      <c r="L1318" s="15">
        <f t="shared" si="104"/>
        <v>44688</v>
      </c>
    </row>
    <row r="1319" spans="1:12" x14ac:dyDescent="0.35">
      <c r="A1319" s="35" t="s">
        <v>176</v>
      </c>
      <c r="B1319" s="35" t="s">
        <v>287</v>
      </c>
      <c r="C1319" s="36">
        <v>44688</v>
      </c>
      <c r="D1319" s="38">
        <v>44688.288541666669</v>
      </c>
      <c r="E1319" s="35">
        <v>112</v>
      </c>
      <c r="F1319" s="35" t="s">
        <v>304</v>
      </c>
      <c r="G1319" t="str">
        <f>VLOOKUP(E1319,'Record Types'!$B$8:$C$21,2,1)</f>
        <v>Device Connect Network</v>
      </c>
      <c r="H1319" s="15" t="e">
        <f t="shared" si="100"/>
        <v>#N/A</v>
      </c>
      <c r="I1319" s="16" t="e">
        <f t="shared" si="101"/>
        <v>#N/A</v>
      </c>
      <c r="J1319" t="e">
        <f t="shared" si="102"/>
        <v>#N/A</v>
      </c>
      <c r="K1319" t="e">
        <f t="shared" si="103"/>
        <v>#N/A</v>
      </c>
      <c r="L1319" s="15">
        <f t="shared" si="104"/>
        <v>44688</v>
      </c>
    </row>
    <row r="1320" spans="1:12" x14ac:dyDescent="0.35">
      <c r="A1320" s="35" t="s">
        <v>189</v>
      </c>
      <c r="B1320" s="35" t="s">
        <v>255</v>
      </c>
      <c r="C1320" s="36">
        <v>44688</v>
      </c>
      <c r="D1320" s="38">
        <v>44688.286770833336</v>
      </c>
      <c r="E1320" s="35">
        <v>123</v>
      </c>
      <c r="F1320" s="35" t="s">
        <v>256</v>
      </c>
      <c r="G1320" t="str">
        <f>VLOOKUP(E1320,'Record Types'!$B$8:$C$21,2,1)</f>
        <v>User Login Start is Good</v>
      </c>
      <c r="H1320" s="15">
        <f t="shared" si="100"/>
        <v>44688</v>
      </c>
      <c r="I1320" s="16">
        <f t="shared" si="101"/>
        <v>44688.286736111113</v>
      </c>
      <c r="J1320">
        <f t="shared" si="102"/>
        <v>113</v>
      </c>
      <c r="K1320" t="str">
        <f t="shared" si="103"/>
        <v>CanOnTor/cEmpZ</v>
      </c>
      <c r="L1320" s="15">
        <f t="shared" si="104"/>
        <v>44688</v>
      </c>
    </row>
    <row r="1321" spans="1:12" x14ac:dyDescent="0.35">
      <c r="A1321" s="35" t="s">
        <v>189</v>
      </c>
      <c r="B1321" s="35" t="s">
        <v>255</v>
      </c>
      <c r="C1321" s="36">
        <v>44688</v>
      </c>
      <c r="D1321" s="38">
        <v>44688.286736111113</v>
      </c>
      <c r="E1321" s="35">
        <v>113</v>
      </c>
      <c r="F1321" s="35" t="s">
        <v>256</v>
      </c>
      <c r="G1321" t="str">
        <f>VLOOKUP(E1321,'Record Types'!$B$8:$C$21,2,1)</f>
        <v>User Login Start</v>
      </c>
      <c r="H1321" s="15">
        <f t="shared" si="100"/>
        <v>44688</v>
      </c>
      <c r="I1321" s="16">
        <f t="shared" si="101"/>
        <v>44688.281747685185</v>
      </c>
      <c r="J1321">
        <f t="shared" si="102"/>
        <v>112</v>
      </c>
      <c r="K1321" t="str">
        <f t="shared" si="103"/>
        <v>,CanOnTor/cEmpZ</v>
      </c>
      <c r="L1321" s="15">
        <f t="shared" si="104"/>
        <v>44688</v>
      </c>
    </row>
    <row r="1322" spans="1:12" x14ac:dyDescent="0.35">
      <c r="A1322" s="35" t="s">
        <v>189</v>
      </c>
      <c r="B1322" s="35" t="s">
        <v>251</v>
      </c>
      <c r="C1322" s="36">
        <v>44688</v>
      </c>
      <c r="D1322" s="38">
        <v>44688.28670138889</v>
      </c>
      <c r="E1322" s="35">
        <v>102</v>
      </c>
      <c r="F1322" s="35" t="s">
        <v>252</v>
      </c>
      <c r="G1322" t="str">
        <f>VLOOKUP(E1322,'Record Types'!$B$8:$C$21,2,1)</f>
        <v>Device Start</v>
      </c>
      <c r="H1322" s="15" t="e">
        <f t="shared" si="100"/>
        <v>#N/A</v>
      </c>
      <c r="I1322" s="16" t="e">
        <f t="shared" si="101"/>
        <v>#N/A</v>
      </c>
      <c r="J1322" t="e">
        <f t="shared" si="102"/>
        <v>#N/A</v>
      </c>
      <c r="K1322" t="e">
        <f t="shared" si="103"/>
        <v>#N/A</v>
      </c>
      <c r="L1322" s="15">
        <f t="shared" si="104"/>
        <v>44688</v>
      </c>
    </row>
    <row r="1323" spans="1:12" x14ac:dyDescent="0.35">
      <c r="A1323" s="35" t="s">
        <v>189</v>
      </c>
      <c r="B1323" s="35" t="s">
        <v>255</v>
      </c>
      <c r="C1323" s="36">
        <v>44688</v>
      </c>
      <c r="D1323" s="38">
        <v>44688.281747685185</v>
      </c>
      <c r="E1323" s="35">
        <v>112</v>
      </c>
      <c r="F1323" s="35" t="s">
        <v>305</v>
      </c>
      <c r="G1323" t="str">
        <f>VLOOKUP(E1323,'Record Types'!$B$8:$C$21,2,1)</f>
        <v>Device Connect Network</v>
      </c>
      <c r="H1323" s="15" t="e">
        <f t="shared" si="100"/>
        <v>#N/A</v>
      </c>
      <c r="I1323" s="16" t="e">
        <f t="shared" si="101"/>
        <v>#N/A</v>
      </c>
      <c r="J1323" t="e">
        <f t="shared" si="102"/>
        <v>#N/A</v>
      </c>
      <c r="K1323" t="e">
        <f t="shared" si="103"/>
        <v>#N/A</v>
      </c>
      <c r="L1323" s="15" t="e">
        <f t="shared" si="104"/>
        <v>#N/A</v>
      </c>
    </row>
    <row r="1324" spans="1:12" x14ac:dyDescent="0.35">
      <c r="A1324" s="35" t="s">
        <v>189</v>
      </c>
      <c r="B1324" s="35" t="s">
        <v>292</v>
      </c>
      <c r="C1324" s="36">
        <v>44688</v>
      </c>
      <c r="D1324" s="38">
        <v>44688.279409722221</v>
      </c>
      <c r="E1324" s="35">
        <v>123</v>
      </c>
      <c r="F1324" s="35" t="s">
        <v>293</v>
      </c>
      <c r="G1324" t="str">
        <f>VLOOKUP(E1324,'Record Types'!$B$8:$C$21,2,1)</f>
        <v>User Login Start is Good</v>
      </c>
      <c r="H1324" s="15">
        <f t="shared" si="100"/>
        <v>44688</v>
      </c>
      <c r="I1324" s="16">
        <f t="shared" si="101"/>
        <v>44688.279340277775</v>
      </c>
      <c r="J1324">
        <f t="shared" si="102"/>
        <v>113</v>
      </c>
      <c r="K1324" t="str">
        <f t="shared" si="103"/>
        <v>CanOnTor/nEmpY</v>
      </c>
      <c r="L1324" s="15">
        <f t="shared" si="104"/>
        <v>44688</v>
      </c>
    </row>
    <row r="1325" spans="1:12" x14ac:dyDescent="0.35">
      <c r="A1325" s="35" t="s">
        <v>189</v>
      </c>
      <c r="B1325" s="35" t="s">
        <v>292</v>
      </c>
      <c r="C1325" s="36">
        <v>44688</v>
      </c>
      <c r="D1325" s="38">
        <v>44688.279340277775</v>
      </c>
      <c r="E1325" s="35">
        <v>113</v>
      </c>
      <c r="F1325" s="35" t="s">
        <v>293</v>
      </c>
      <c r="G1325" t="str">
        <f>VLOOKUP(E1325,'Record Types'!$B$8:$C$21,2,1)</f>
        <v>User Login Start</v>
      </c>
      <c r="H1325" s="15" t="e">
        <f t="shared" si="100"/>
        <v>#N/A</v>
      </c>
      <c r="I1325" s="16" t="e">
        <f t="shared" si="101"/>
        <v>#N/A</v>
      </c>
      <c r="J1325" t="e">
        <f t="shared" si="102"/>
        <v>#N/A</v>
      </c>
      <c r="K1325" t="e">
        <f t="shared" si="103"/>
        <v>#N/A</v>
      </c>
      <c r="L1325" s="15">
        <f t="shared" si="104"/>
        <v>44688</v>
      </c>
    </row>
    <row r="1326" spans="1:12" x14ac:dyDescent="0.35">
      <c r="A1326" s="35" t="s">
        <v>189</v>
      </c>
      <c r="B1326" s="35" t="s">
        <v>294</v>
      </c>
      <c r="C1326" s="36">
        <v>44688</v>
      </c>
      <c r="D1326" s="38">
        <v>44688.27615740741</v>
      </c>
      <c r="E1326" s="35">
        <v>123</v>
      </c>
      <c r="F1326" s="35" t="s">
        <v>293</v>
      </c>
      <c r="G1326" t="str">
        <f>VLOOKUP(E1326,'Record Types'!$B$8:$C$21,2,1)</f>
        <v>User Login Start is Good</v>
      </c>
      <c r="H1326" s="15">
        <f t="shared" si="100"/>
        <v>44688</v>
      </c>
      <c r="I1326" s="16">
        <f t="shared" si="101"/>
        <v>44688.276006944441</v>
      </c>
      <c r="J1326">
        <f t="shared" si="102"/>
        <v>113</v>
      </c>
      <c r="K1326" t="str">
        <f t="shared" si="103"/>
        <v>CanOnTor/nEmpY,S101-ws</v>
      </c>
      <c r="L1326" s="15">
        <f t="shared" si="104"/>
        <v>44688</v>
      </c>
    </row>
    <row r="1327" spans="1:12" x14ac:dyDescent="0.35">
      <c r="A1327" s="35" t="s">
        <v>189</v>
      </c>
      <c r="B1327" s="35" t="s">
        <v>294</v>
      </c>
      <c r="C1327" s="36">
        <v>44688</v>
      </c>
      <c r="D1327" s="38">
        <v>44688.276006944441</v>
      </c>
      <c r="E1327" s="35">
        <v>113</v>
      </c>
      <c r="F1327" s="35" t="s">
        <v>296</v>
      </c>
      <c r="G1327" t="str">
        <f>VLOOKUP(E1327,'Record Types'!$B$8:$C$21,2,1)</f>
        <v>User Login Start</v>
      </c>
      <c r="H1327" s="15">
        <f t="shared" si="100"/>
        <v>44688</v>
      </c>
      <c r="I1327" s="16">
        <f t="shared" si="101"/>
        <v>44688.274699074071</v>
      </c>
      <c r="J1327">
        <f t="shared" si="102"/>
        <v>135</v>
      </c>
      <c r="K1327" t="str">
        <f t="shared" si="103"/>
        <v>CanOnTor/nEmpY</v>
      </c>
      <c r="L1327" s="15">
        <f t="shared" si="104"/>
        <v>44688</v>
      </c>
    </row>
    <row r="1328" spans="1:12" x14ac:dyDescent="0.35">
      <c r="A1328" s="35" t="s">
        <v>176</v>
      </c>
      <c r="B1328" s="35" t="s">
        <v>285</v>
      </c>
      <c r="C1328" s="36">
        <v>44688</v>
      </c>
      <c r="D1328" s="38">
        <v>44688.275601851848</v>
      </c>
      <c r="E1328" s="35">
        <v>123</v>
      </c>
      <c r="F1328" s="35" t="s">
        <v>286</v>
      </c>
      <c r="G1328" t="str">
        <f>VLOOKUP(E1328,'Record Types'!$B$8:$C$21,2,1)</f>
        <v>User Login Start is Good</v>
      </c>
      <c r="H1328" s="15">
        <f t="shared" si="100"/>
        <v>44688</v>
      </c>
      <c r="I1328" s="16">
        <f t="shared" si="101"/>
        <v>44688.275509259256</v>
      </c>
      <c r="J1328">
        <f t="shared" si="102"/>
        <v>113</v>
      </c>
      <c r="K1328" t="str">
        <f t="shared" si="103"/>
        <v>CanOnWat/vEmpQ</v>
      </c>
      <c r="L1328" s="15">
        <f t="shared" si="104"/>
        <v>44688</v>
      </c>
    </row>
    <row r="1329" spans="1:12" x14ac:dyDescent="0.35">
      <c r="A1329" s="35" t="s">
        <v>176</v>
      </c>
      <c r="B1329" s="35" t="s">
        <v>285</v>
      </c>
      <c r="C1329" s="36">
        <v>44688</v>
      </c>
      <c r="D1329" s="38">
        <v>44688.275509259256</v>
      </c>
      <c r="E1329" s="35">
        <v>113</v>
      </c>
      <c r="F1329" s="35" t="s">
        <v>286</v>
      </c>
      <c r="G1329" t="str">
        <f>VLOOKUP(E1329,'Record Types'!$B$8:$C$21,2,1)</f>
        <v>User Login Start</v>
      </c>
      <c r="H1329" s="15">
        <f t="shared" si="100"/>
        <v>44688</v>
      </c>
      <c r="I1329" s="16">
        <f t="shared" si="101"/>
        <v>44688.270567129628</v>
      </c>
      <c r="J1329" t="e">
        <f t="shared" si="102"/>
        <v>#N/A</v>
      </c>
      <c r="K1329" t="str">
        <f t="shared" si="103"/>
        <v>,CanOnWat/vEmpQ</v>
      </c>
      <c r="L1329" s="15" t="e">
        <f t="shared" si="104"/>
        <v>#N/A</v>
      </c>
    </row>
    <row r="1330" spans="1:12" x14ac:dyDescent="0.35">
      <c r="A1330" s="35" t="s">
        <v>189</v>
      </c>
      <c r="B1330" s="35" t="s">
        <v>294</v>
      </c>
      <c r="C1330" s="36">
        <v>44688</v>
      </c>
      <c r="D1330" s="38">
        <v>44688.274699074071</v>
      </c>
      <c r="E1330" s="35">
        <v>135</v>
      </c>
      <c r="F1330" s="35" t="s">
        <v>293</v>
      </c>
      <c r="G1330" t="str">
        <f>VLOOKUP(E1330,'Record Types'!$B$8:$C$21,2,1)</f>
        <v>User Login Start Fail</v>
      </c>
      <c r="H1330" s="15">
        <f t="shared" si="100"/>
        <v>44688</v>
      </c>
      <c r="I1330" s="16">
        <f t="shared" si="101"/>
        <v>44688.274641203701</v>
      </c>
      <c r="J1330">
        <f t="shared" si="102"/>
        <v>113</v>
      </c>
      <c r="K1330" t="str">
        <f t="shared" si="103"/>
        <v>CanOnTor/nEmpY,S101-ws</v>
      </c>
      <c r="L1330" s="15">
        <f t="shared" si="104"/>
        <v>44688</v>
      </c>
    </row>
    <row r="1331" spans="1:12" x14ac:dyDescent="0.35">
      <c r="A1331" s="35" t="s">
        <v>189</v>
      </c>
      <c r="B1331" s="35" t="s">
        <v>294</v>
      </c>
      <c r="C1331" s="36">
        <v>44688</v>
      </c>
      <c r="D1331" s="38">
        <v>44688.274641203701</v>
      </c>
      <c r="E1331" s="35">
        <v>113</v>
      </c>
      <c r="F1331" s="35" t="s">
        <v>296</v>
      </c>
      <c r="G1331" t="str">
        <f>VLOOKUP(E1331,'Record Types'!$B$8:$C$21,2,1)</f>
        <v>User Login Start</v>
      </c>
      <c r="H1331" s="15">
        <f t="shared" si="100"/>
        <v>44688</v>
      </c>
      <c r="I1331" s="16">
        <f t="shared" si="101"/>
        <v>44688.273726851854</v>
      </c>
      <c r="J1331">
        <f t="shared" si="102"/>
        <v>112</v>
      </c>
      <c r="K1331" t="str">
        <f t="shared" si="103"/>
        <v>S101-ws</v>
      </c>
      <c r="L1331" s="15">
        <f t="shared" si="104"/>
        <v>44688</v>
      </c>
    </row>
    <row r="1332" spans="1:12" x14ac:dyDescent="0.35">
      <c r="A1332" s="35" t="s">
        <v>176</v>
      </c>
      <c r="B1332" s="35" t="s">
        <v>289</v>
      </c>
      <c r="C1332" s="36">
        <v>44688</v>
      </c>
      <c r="D1332" s="38">
        <v>44688.274317129632</v>
      </c>
      <c r="E1332" s="35">
        <v>123</v>
      </c>
      <c r="F1332" s="35" t="s">
        <v>286</v>
      </c>
      <c r="G1332" t="str">
        <f>VLOOKUP(E1332,'Record Types'!$B$8:$C$21,2,1)</f>
        <v>User Login Start is Good</v>
      </c>
      <c r="H1332" s="15">
        <f t="shared" si="100"/>
        <v>44688</v>
      </c>
      <c r="I1332" s="16">
        <f t="shared" si="101"/>
        <v>44688.274293981478</v>
      </c>
      <c r="J1332">
        <f t="shared" si="102"/>
        <v>113</v>
      </c>
      <c r="K1332" t="str">
        <f t="shared" si="103"/>
        <v>CanOnWat/vEmpQ,S141-ws</v>
      </c>
      <c r="L1332" s="15">
        <f t="shared" si="104"/>
        <v>44658</v>
      </c>
    </row>
    <row r="1333" spans="1:12" x14ac:dyDescent="0.35">
      <c r="A1333" s="35" t="s">
        <v>176</v>
      </c>
      <c r="B1333" s="35" t="s">
        <v>289</v>
      </c>
      <c r="C1333" s="36">
        <v>44688</v>
      </c>
      <c r="D1333" s="38">
        <v>44688.274293981478</v>
      </c>
      <c r="E1333" s="35">
        <v>113</v>
      </c>
      <c r="F1333" s="35" t="s">
        <v>291</v>
      </c>
      <c r="G1333" t="str">
        <f>VLOOKUP(E1333,'Record Types'!$B$8:$C$21,2,1)</f>
        <v>User Login Start</v>
      </c>
      <c r="H1333" s="15">
        <f t="shared" si="100"/>
        <v>44688</v>
      </c>
      <c r="I1333" s="16">
        <f t="shared" si="101"/>
        <v>44688.274016203701</v>
      </c>
      <c r="J1333">
        <f t="shared" si="102"/>
        <v>112</v>
      </c>
      <c r="K1333" t="str">
        <f t="shared" si="103"/>
        <v>S141-ws</v>
      </c>
      <c r="L1333" s="15">
        <f t="shared" si="104"/>
        <v>44688</v>
      </c>
    </row>
    <row r="1334" spans="1:12" x14ac:dyDescent="0.35">
      <c r="A1334" s="35" t="s">
        <v>176</v>
      </c>
      <c r="B1334" s="35" t="s">
        <v>289</v>
      </c>
      <c r="C1334" s="36">
        <v>44688</v>
      </c>
      <c r="D1334" s="38">
        <v>44688.274016203701</v>
      </c>
      <c r="E1334" s="35">
        <v>112</v>
      </c>
      <c r="F1334" s="35" t="s">
        <v>290</v>
      </c>
      <c r="G1334" t="str">
        <f>VLOOKUP(E1334,'Record Types'!$B$8:$C$21,2,1)</f>
        <v>Device Connect Network</v>
      </c>
      <c r="H1334" s="15">
        <f t="shared" si="100"/>
        <v>44688</v>
      </c>
      <c r="I1334" s="16">
        <f t="shared" si="101"/>
        <v>44688.273912037039</v>
      </c>
      <c r="J1334">
        <f t="shared" si="102"/>
        <v>106</v>
      </c>
      <c r="K1334" t="str">
        <f t="shared" si="103"/>
        <v>S141-ws</v>
      </c>
      <c r="L1334" s="15">
        <f t="shared" si="104"/>
        <v>44658</v>
      </c>
    </row>
    <row r="1335" spans="1:12" x14ac:dyDescent="0.35">
      <c r="A1335" s="35" t="s">
        <v>176</v>
      </c>
      <c r="B1335" s="35" t="s">
        <v>289</v>
      </c>
      <c r="C1335" s="36">
        <v>44688</v>
      </c>
      <c r="D1335" s="38">
        <v>44688.273912037039</v>
      </c>
      <c r="E1335" s="35">
        <v>106</v>
      </c>
      <c r="F1335" s="35" t="s">
        <v>290</v>
      </c>
      <c r="G1335" t="str">
        <f>VLOOKUP(E1335,'Record Types'!$B$8:$C$21,2,1)</f>
        <v>Device Start is Good</v>
      </c>
      <c r="H1335" s="15">
        <f t="shared" si="100"/>
        <v>44688</v>
      </c>
      <c r="I1335" s="16">
        <f t="shared" si="101"/>
        <v>44688.272974537038</v>
      </c>
      <c r="J1335">
        <f t="shared" si="102"/>
        <v>102</v>
      </c>
      <c r="K1335" t="str">
        <f t="shared" si="103"/>
        <v>S141-ws</v>
      </c>
      <c r="L1335" s="15">
        <f t="shared" si="104"/>
        <v>44658</v>
      </c>
    </row>
    <row r="1336" spans="1:12" x14ac:dyDescent="0.35">
      <c r="A1336" s="35" t="s">
        <v>189</v>
      </c>
      <c r="B1336" s="35" t="s">
        <v>294</v>
      </c>
      <c r="C1336" s="36">
        <v>44688</v>
      </c>
      <c r="D1336" s="38">
        <v>44688.273726851854</v>
      </c>
      <c r="E1336" s="35">
        <v>112</v>
      </c>
      <c r="F1336" s="35" t="s">
        <v>295</v>
      </c>
      <c r="G1336" t="str">
        <f>VLOOKUP(E1336,'Record Types'!$B$8:$C$21,2,1)</f>
        <v>Device Connect Network</v>
      </c>
      <c r="H1336" s="15">
        <f t="shared" si="100"/>
        <v>44688</v>
      </c>
      <c r="I1336" s="16">
        <f t="shared" si="101"/>
        <v>44688.273622685185</v>
      </c>
      <c r="J1336">
        <f t="shared" si="102"/>
        <v>106</v>
      </c>
      <c r="K1336" t="str">
        <f t="shared" si="103"/>
        <v>S101-ws</v>
      </c>
      <c r="L1336" s="15">
        <f t="shared" si="104"/>
        <v>44688</v>
      </c>
    </row>
    <row r="1337" spans="1:12" x14ac:dyDescent="0.35">
      <c r="A1337" s="35" t="s">
        <v>189</v>
      </c>
      <c r="B1337" s="35" t="s">
        <v>294</v>
      </c>
      <c r="C1337" s="36">
        <v>44688</v>
      </c>
      <c r="D1337" s="38">
        <v>44688.273622685185</v>
      </c>
      <c r="E1337" s="35">
        <v>106</v>
      </c>
      <c r="F1337" s="35" t="s">
        <v>295</v>
      </c>
      <c r="G1337" t="str">
        <f>VLOOKUP(E1337,'Record Types'!$B$8:$C$21,2,1)</f>
        <v>Device Start is Good</v>
      </c>
      <c r="H1337" s="15">
        <f t="shared" si="100"/>
        <v>44688</v>
      </c>
      <c r="I1337" s="16">
        <f t="shared" si="101"/>
        <v>44688.272928240738</v>
      </c>
      <c r="J1337">
        <f t="shared" si="102"/>
        <v>102</v>
      </c>
      <c r="K1337" t="str">
        <f t="shared" si="103"/>
        <v>S101-ws</v>
      </c>
      <c r="L1337" s="15">
        <f t="shared" si="104"/>
        <v>44658</v>
      </c>
    </row>
    <row r="1338" spans="1:12" x14ac:dyDescent="0.35">
      <c r="A1338" s="35" t="s">
        <v>176</v>
      </c>
      <c r="B1338" s="35" t="s">
        <v>289</v>
      </c>
      <c r="C1338" s="36">
        <v>44688</v>
      </c>
      <c r="D1338" s="38">
        <v>44688.272974537038</v>
      </c>
      <c r="E1338" s="35">
        <v>102</v>
      </c>
      <c r="F1338" s="35" t="s">
        <v>290</v>
      </c>
      <c r="G1338" t="str">
        <f>VLOOKUP(E1338,'Record Types'!$B$8:$C$21,2,1)</f>
        <v>Device Start</v>
      </c>
      <c r="H1338" s="15" t="e">
        <f t="shared" si="100"/>
        <v>#N/A</v>
      </c>
      <c r="I1338" s="16" t="e">
        <f t="shared" si="101"/>
        <v>#N/A</v>
      </c>
      <c r="J1338" t="e">
        <f t="shared" si="102"/>
        <v>#N/A</v>
      </c>
      <c r="K1338" t="e">
        <f t="shared" si="103"/>
        <v>#N/A</v>
      </c>
      <c r="L1338" s="15">
        <f t="shared" si="104"/>
        <v>44658</v>
      </c>
    </row>
    <row r="1339" spans="1:12" x14ac:dyDescent="0.35">
      <c r="A1339" s="35" t="s">
        <v>189</v>
      </c>
      <c r="B1339" s="35" t="s">
        <v>294</v>
      </c>
      <c r="C1339" s="36">
        <v>44688</v>
      </c>
      <c r="D1339" s="38">
        <v>44688.272928240738</v>
      </c>
      <c r="E1339" s="35">
        <v>102</v>
      </c>
      <c r="F1339" s="35" t="s">
        <v>295</v>
      </c>
      <c r="G1339" t="str">
        <f>VLOOKUP(E1339,'Record Types'!$B$8:$C$21,2,1)</f>
        <v>Device Start</v>
      </c>
      <c r="H1339" s="15" t="e">
        <f t="shared" si="100"/>
        <v>#N/A</v>
      </c>
      <c r="I1339" s="16" t="e">
        <f t="shared" si="101"/>
        <v>#N/A</v>
      </c>
      <c r="J1339" t="e">
        <f t="shared" si="102"/>
        <v>#N/A</v>
      </c>
      <c r="K1339" t="e">
        <f t="shared" si="103"/>
        <v>#N/A</v>
      </c>
      <c r="L1339" s="15">
        <f t="shared" si="104"/>
        <v>44658</v>
      </c>
    </row>
    <row r="1340" spans="1:12" x14ac:dyDescent="0.35">
      <c r="A1340" s="35" t="s">
        <v>176</v>
      </c>
      <c r="B1340" s="35" t="s">
        <v>285</v>
      </c>
      <c r="C1340" s="36">
        <v>44688</v>
      </c>
      <c r="D1340" s="38">
        <v>44688.270567129628</v>
      </c>
      <c r="E1340" s="35">
        <v>112</v>
      </c>
      <c r="F1340" s="35" t="s">
        <v>306</v>
      </c>
      <c r="G1340" t="str">
        <f>VLOOKUP(E1340,'Record Types'!$B$8:$C$21,2,1)</f>
        <v>Device Connect Network</v>
      </c>
      <c r="H1340" s="15" t="e">
        <f t="shared" si="100"/>
        <v>#N/A</v>
      </c>
      <c r="I1340" s="16" t="e">
        <f t="shared" si="101"/>
        <v>#N/A</v>
      </c>
      <c r="J1340" t="e">
        <f t="shared" si="102"/>
        <v>#N/A</v>
      </c>
      <c r="K1340" t="e">
        <f t="shared" si="103"/>
        <v>#N/A</v>
      </c>
      <c r="L1340" s="15">
        <f t="shared" si="104"/>
        <v>44658</v>
      </c>
    </row>
    <row r="1341" spans="1:12" x14ac:dyDescent="0.35">
      <c r="A1341" s="35" t="s">
        <v>189</v>
      </c>
      <c r="B1341" s="35" t="s">
        <v>292</v>
      </c>
      <c r="C1341" s="36">
        <v>44688</v>
      </c>
      <c r="D1341" s="38">
        <v>44688.26939814815</v>
      </c>
      <c r="E1341" s="35">
        <v>112</v>
      </c>
      <c r="F1341" s="35" t="s">
        <v>307</v>
      </c>
      <c r="G1341" t="str">
        <f>VLOOKUP(E1341,'Record Types'!$B$8:$C$21,2,1)</f>
        <v>Device Connect Network</v>
      </c>
      <c r="H1341" s="15" t="e">
        <f t="shared" si="100"/>
        <v>#N/A</v>
      </c>
      <c r="I1341" s="16" t="e">
        <f t="shared" si="101"/>
        <v>#N/A</v>
      </c>
      <c r="J1341" t="e">
        <f t="shared" si="102"/>
        <v>#N/A</v>
      </c>
      <c r="K1341" t="e">
        <f t="shared" si="103"/>
        <v>#N/A</v>
      </c>
      <c r="L1341" s="15">
        <f t="shared" si="104"/>
        <v>44658</v>
      </c>
    </row>
    <row r="1342" spans="1:12" x14ac:dyDescent="0.35">
      <c r="A1342" s="35" t="s">
        <v>176</v>
      </c>
      <c r="B1342" s="35" t="s">
        <v>240</v>
      </c>
      <c r="C1342" s="36">
        <v>44658</v>
      </c>
      <c r="D1342" s="38">
        <v>44658.740590277775</v>
      </c>
      <c r="E1342" s="35">
        <v>156</v>
      </c>
      <c r="F1342" s="14"/>
      <c r="G1342" t="str">
        <f>VLOOKUP(E1342,'Record Types'!$B$8:$C$21,2,1)</f>
        <v>PowerDown Or Network Disconnect Discovered</v>
      </c>
      <c r="H1342" s="15">
        <f t="shared" si="100"/>
        <v>44658</v>
      </c>
      <c r="I1342" s="16">
        <f t="shared" si="101"/>
        <v>44658.74046296296</v>
      </c>
      <c r="J1342">
        <f t="shared" si="102"/>
        <v>151</v>
      </c>
      <c r="K1342" t="str">
        <f t="shared" si="103"/>
        <v>V175-ws</v>
      </c>
      <c r="L1342" s="15">
        <f t="shared" si="104"/>
        <v>44658</v>
      </c>
    </row>
    <row r="1343" spans="1:12" x14ac:dyDescent="0.35">
      <c r="A1343" s="35" t="s">
        <v>176</v>
      </c>
      <c r="B1343" s="35" t="s">
        <v>240</v>
      </c>
      <c r="C1343" s="36">
        <v>44658</v>
      </c>
      <c r="D1343" s="38">
        <v>44658.74046296296</v>
      </c>
      <c r="E1343" s="35">
        <v>151</v>
      </c>
      <c r="F1343" s="35" t="s">
        <v>241</v>
      </c>
      <c r="G1343" t="str">
        <f>VLOOKUP(E1343,'Record Types'!$B$8:$C$21,2,1)</f>
        <v>Device Shutdown Finish</v>
      </c>
      <c r="H1343" s="15">
        <f t="shared" si="100"/>
        <v>44658</v>
      </c>
      <c r="I1343" s="16">
        <f t="shared" si="101"/>
        <v>44658.739907407406</v>
      </c>
      <c r="J1343">
        <f t="shared" si="102"/>
        <v>149</v>
      </c>
      <c r="K1343" t="str">
        <f t="shared" si="103"/>
        <v>V175-ws</v>
      </c>
      <c r="L1343" s="15">
        <f t="shared" si="104"/>
        <v>44658</v>
      </c>
    </row>
    <row r="1344" spans="1:12" x14ac:dyDescent="0.35">
      <c r="A1344" s="35" t="s">
        <v>176</v>
      </c>
      <c r="B1344" s="35" t="s">
        <v>240</v>
      </c>
      <c r="C1344" s="36">
        <v>44658</v>
      </c>
      <c r="D1344" s="38">
        <v>44658.739907407406</v>
      </c>
      <c r="E1344" s="35">
        <v>149</v>
      </c>
      <c r="F1344" s="35" t="s">
        <v>241</v>
      </c>
      <c r="G1344" t="str">
        <f>VLOOKUP(E1344,'Record Types'!$B$8:$C$21,2,1)</f>
        <v>Device Shutdown Start</v>
      </c>
      <c r="H1344" s="15">
        <f t="shared" si="100"/>
        <v>44658</v>
      </c>
      <c r="I1344" s="16">
        <f t="shared" si="101"/>
        <v>44658.739004629628</v>
      </c>
      <c r="J1344">
        <f t="shared" si="102"/>
        <v>144</v>
      </c>
      <c r="K1344" t="str">
        <f t="shared" si="103"/>
        <v>CanOnWat/xEmpN</v>
      </c>
      <c r="L1344" s="15">
        <f t="shared" si="104"/>
        <v>44658</v>
      </c>
    </row>
    <row r="1345" spans="1:12" x14ac:dyDescent="0.35">
      <c r="A1345" s="35" t="s">
        <v>176</v>
      </c>
      <c r="B1345" s="35" t="s">
        <v>240</v>
      </c>
      <c r="C1345" s="36">
        <v>44658</v>
      </c>
      <c r="D1345" s="38">
        <v>44658.739004629628</v>
      </c>
      <c r="E1345" s="35">
        <v>144</v>
      </c>
      <c r="F1345" s="35" t="s">
        <v>242</v>
      </c>
      <c r="G1345" t="str">
        <f>VLOOKUP(E1345,'Record Types'!$B$8:$C$21,2,1)</f>
        <v>User Logout is Good</v>
      </c>
      <c r="H1345" s="15">
        <f t="shared" si="100"/>
        <v>44658</v>
      </c>
      <c r="I1345" s="16">
        <f t="shared" si="101"/>
        <v>44658.738518518519</v>
      </c>
      <c r="J1345">
        <f t="shared" si="102"/>
        <v>139</v>
      </c>
      <c r="K1345" t="str">
        <f t="shared" si="103"/>
        <v>CanOnWat/xEmpN,V175-ws</v>
      </c>
      <c r="L1345" s="15">
        <f t="shared" si="104"/>
        <v>44658</v>
      </c>
    </row>
    <row r="1346" spans="1:12" x14ac:dyDescent="0.35">
      <c r="A1346" s="35" t="s">
        <v>176</v>
      </c>
      <c r="B1346" s="35" t="s">
        <v>240</v>
      </c>
      <c r="C1346" s="36">
        <v>44658</v>
      </c>
      <c r="D1346" s="38">
        <v>44658.738518518519</v>
      </c>
      <c r="E1346" s="35">
        <v>139</v>
      </c>
      <c r="F1346" s="35" t="s">
        <v>243</v>
      </c>
      <c r="G1346" t="str">
        <f>VLOOKUP(E1346,'Record Types'!$B$8:$C$21,2,1)</f>
        <v>User Logout Start</v>
      </c>
      <c r="H1346" s="15" t="e">
        <f t="shared" si="100"/>
        <v>#N/A</v>
      </c>
      <c r="I1346" s="16" t="e">
        <f t="shared" si="101"/>
        <v>#N/A</v>
      </c>
      <c r="J1346" t="e">
        <f t="shared" si="102"/>
        <v>#N/A</v>
      </c>
      <c r="K1346" t="e">
        <f t="shared" si="103"/>
        <v>#N/A</v>
      </c>
      <c r="L1346" s="15" t="e">
        <f t="shared" si="104"/>
        <v>#N/A</v>
      </c>
    </row>
    <row r="1347" spans="1:12" x14ac:dyDescent="0.35">
      <c r="A1347" s="35" t="s">
        <v>176</v>
      </c>
      <c r="B1347" s="35" t="s">
        <v>181</v>
      </c>
      <c r="C1347" s="36">
        <v>44658</v>
      </c>
      <c r="D1347" s="38">
        <v>44658.725312499999</v>
      </c>
      <c r="E1347" s="35">
        <v>156</v>
      </c>
      <c r="F1347" s="14"/>
      <c r="G1347" t="str">
        <f>VLOOKUP(E1347,'Record Types'!$B$8:$C$21,2,1)</f>
        <v>PowerDown Or Network Disconnect Discovered</v>
      </c>
      <c r="H1347" s="15">
        <f t="shared" si="100"/>
        <v>44658</v>
      </c>
      <c r="I1347" s="16">
        <f t="shared" si="101"/>
        <v>44658.72519675926</v>
      </c>
      <c r="J1347">
        <f t="shared" si="102"/>
        <v>151</v>
      </c>
      <c r="K1347" t="str">
        <f t="shared" si="103"/>
        <v>T235-ws</v>
      </c>
      <c r="L1347" s="15">
        <f t="shared" si="104"/>
        <v>44658</v>
      </c>
    </row>
    <row r="1348" spans="1:12" x14ac:dyDescent="0.35">
      <c r="A1348" s="35" t="s">
        <v>176</v>
      </c>
      <c r="B1348" s="35" t="s">
        <v>181</v>
      </c>
      <c r="C1348" s="36">
        <v>44658</v>
      </c>
      <c r="D1348" s="38">
        <v>44658.72519675926</v>
      </c>
      <c r="E1348" s="35">
        <v>151</v>
      </c>
      <c r="F1348" s="35" t="s">
        <v>182</v>
      </c>
      <c r="G1348" t="str">
        <f>VLOOKUP(E1348,'Record Types'!$B$8:$C$21,2,1)</f>
        <v>Device Shutdown Finish</v>
      </c>
      <c r="H1348" s="15">
        <f t="shared" si="100"/>
        <v>44658</v>
      </c>
      <c r="I1348" s="16">
        <f t="shared" si="101"/>
        <v>44658.724664351852</v>
      </c>
      <c r="J1348">
        <f t="shared" si="102"/>
        <v>149</v>
      </c>
      <c r="K1348" t="str">
        <f t="shared" si="103"/>
        <v>T235-ws</v>
      </c>
      <c r="L1348" s="15">
        <f t="shared" si="104"/>
        <v>44658</v>
      </c>
    </row>
    <row r="1349" spans="1:12" x14ac:dyDescent="0.35">
      <c r="A1349" s="35" t="s">
        <v>176</v>
      </c>
      <c r="B1349" s="35" t="s">
        <v>181</v>
      </c>
      <c r="C1349" s="36">
        <v>44658</v>
      </c>
      <c r="D1349" s="38">
        <v>44658.724664351852</v>
      </c>
      <c r="E1349" s="35">
        <v>149</v>
      </c>
      <c r="F1349" s="35" t="s">
        <v>182</v>
      </c>
      <c r="G1349" t="str">
        <f>VLOOKUP(E1349,'Record Types'!$B$8:$C$21,2,1)</f>
        <v>Device Shutdown Start</v>
      </c>
      <c r="H1349" s="15">
        <f t="shared" si="100"/>
        <v>44658</v>
      </c>
      <c r="I1349" s="16">
        <f t="shared" si="101"/>
        <v>44658.724131944444</v>
      </c>
      <c r="J1349">
        <f t="shared" si="102"/>
        <v>144</v>
      </c>
      <c r="K1349" t="str">
        <f t="shared" si="103"/>
        <v>CanOnWat/wEmpF</v>
      </c>
      <c r="L1349" s="15">
        <f t="shared" si="104"/>
        <v>44658</v>
      </c>
    </row>
    <row r="1350" spans="1:12" x14ac:dyDescent="0.35">
      <c r="A1350" s="35" t="s">
        <v>176</v>
      </c>
      <c r="B1350" s="35" t="s">
        <v>181</v>
      </c>
      <c r="C1350" s="36">
        <v>44658</v>
      </c>
      <c r="D1350" s="38">
        <v>44658.724131944444</v>
      </c>
      <c r="E1350" s="35">
        <v>144</v>
      </c>
      <c r="F1350" s="35" t="s">
        <v>183</v>
      </c>
      <c r="G1350" t="str">
        <f>VLOOKUP(E1350,'Record Types'!$B$8:$C$21,2,1)</f>
        <v>User Logout is Good</v>
      </c>
      <c r="H1350" s="15">
        <f t="shared" si="100"/>
        <v>44658</v>
      </c>
      <c r="I1350" s="16">
        <f t="shared" si="101"/>
        <v>44658.722951388889</v>
      </c>
      <c r="J1350">
        <f t="shared" si="102"/>
        <v>139</v>
      </c>
      <c r="K1350" t="str">
        <f t="shared" si="103"/>
        <v>CanOnWat/wEmpF,T235-ws</v>
      </c>
      <c r="L1350" s="15">
        <f t="shared" si="104"/>
        <v>44658</v>
      </c>
    </row>
    <row r="1351" spans="1:12" x14ac:dyDescent="0.35">
      <c r="A1351" s="35" t="s">
        <v>176</v>
      </c>
      <c r="B1351" s="35" t="s">
        <v>181</v>
      </c>
      <c r="C1351" s="36">
        <v>44658</v>
      </c>
      <c r="D1351" s="38">
        <v>44658.722951388889</v>
      </c>
      <c r="E1351" s="35">
        <v>139</v>
      </c>
      <c r="F1351" s="35" t="s">
        <v>184</v>
      </c>
      <c r="G1351" t="str">
        <f>VLOOKUP(E1351,'Record Types'!$B$8:$C$21,2,1)</f>
        <v>User Logout Start</v>
      </c>
      <c r="H1351" s="15" t="e">
        <f t="shared" si="100"/>
        <v>#N/A</v>
      </c>
      <c r="I1351" s="16" t="e">
        <f t="shared" si="101"/>
        <v>#N/A</v>
      </c>
      <c r="J1351" t="e">
        <f t="shared" si="102"/>
        <v>#N/A</v>
      </c>
      <c r="K1351" t="e">
        <f t="shared" si="103"/>
        <v>#N/A</v>
      </c>
      <c r="L1351" s="15" t="e">
        <f t="shared" si="104"/>
        <v>#N/A</v>
      </c>
    </row>
    <row r="1352" spans="1:12" x14ac:dyDescent="0.35">
      <c r="A1352" s="35" t="s">
        <v>176</v>
      </c>
      <c r="B1352" s="35" t="s">
        <v>215</v>
      </c>
      <c r="C1352" s="36">
        <v>44658</v>
      </c>
      <c r="D1352" s="38">
        <v>44658.717777777776</v>
      </c>
      <c r="E1352" s="35">
        <v>156</v>
      </c>
      <c r="F1352" s="14"/>
      <c r="G1352" t="str">
        <f>VLOOKUP(E1352,'Record Types'!$B$8:$C$21,2,1)</f>
        <v>PowerDown Or Network Disconnect Discovered</v>
      </c>
      <c r="H1352" s="15">
        <f t="shared" si="100"/>
        <v>44658</v>
      </c>
      <c r="I1352" s="16">
        <f t="shared" si="101"/>
        <v>44658.717627314814</v>
      </c>
      <c r="J1352">
        <f t="shared" si="102"/>
        <v>151</v>
      </c>
      <c r="K1352" t="str">
        <f t="shared" si="103"/>
        <v>A236-ws</v>
      </c>
      <c r="L1352" s="15">
        <f t="shared" si="104"/>
        <v>44658</v>
      </c>
    </row>
    <row r="1353" spans="1:12" x14ac:dyDescent="0.35">
      <c r="A1353" s="35" t="s">
        <v>176</v>
      </c>
      <c r="B1353" s="35" t="s">
        <v>215</v>
      </c>
      <c r="C1353" s="36">
        <v>44658</v>
      </c>
      <c r="D1353" s="38">
        <v>44658.717627314814</v>
      </c>
      <c r="E1353" s="35">
        <v>151</v>
      </c>
      <c r="F1353" s="35" t="s">
        <v>216</v>
      </c>
      <c r="G1353" t="str">
        <f>VLOOKUP(E1353,'Record Types'!$B$8:$C$21,2,1)</f>
        <v>Device Shutdown Finish</v>
      </c>
      <c r="H1353" s="15">
        <f t="shared" si="100"/>
        <v>44658</v>
      </c>
      <c r="I1353" s="16">
        <f t="shared" si="101"/>
        <v>44658.716944444444</v>
      </c>
      <c r="J1353">
        <f t="shared" si="102"/>
        <v>149</v>
      </c>
      <c r="K1353" t="str">
        <f t="shared" si="103"/>
        <v>A236-ws</v>
      </c>
      <c r="L1353" s="15">
        <f t="shared" si="104"/>
        <v>44658</v>
      </c>
    </row>
    <row r="1354" spans="1:12" x14ac:dyDescent="0.35">
      <c r="A1354" s="35" t="s">
        <v>176</v>
      </c>
      <c r="B1354" s="35" t="s">
        <v>215</v>
      </c>
      <c r="C1354" s="36">
        <v>44658</v>
      </c>
      <c r="D1354" s="38">
        <v>44658.716944444444</v>
      </c>
      <c r="E1354" s="35">
        <v>149</v>
      </c>
      <c r="F1354" s="35" t="s">
        <v>216</v>
      </c>
      <c r="G1354" t="str">
        <f>VLOOKUP(E1354,'Record Types'!$B$8:$C$21,2,1)</f>
        <v>Device Shutdown Start</v>
      </c>
      <c r="H1354" s="15">
        <f t="shared" si="100"/>
        <v>44658</v>
      </c>
      <c r="I1354" s="16">
        <f t="shared" si="101"/>
        <v>44658.716203703705</v>
      </c>
      <c r="J1354">
        <f t="shared" si="102"/>
        <v>144</v>
      </c>
      <c r="K1354" t="str">
        <f t="shared" si="103"/>
        <v>CanOnWat/jEmpG</v>
      </c>
      <c r="L1354" s="15">
        <f t="shared" si="104"/>
        <v>44658</v>
      </c>
    </row>
    <row r="1355" spans="1:12" x14ac:dyDescent="0.35">
      <c r="A1355" s="35" t="s">
        <v>176</v>
      </c>
      <c r="B1355" s="35" t="s">
        <v>215</v>
      </c>
      <c r="C1355" s="36">
        <v>44658</v>
      </c>
      <c r="D1355" s="38">
        <v>44658.716203703705</v>
      </c>
      <c r="E1355" s="35">
        <v>144</v>
      </c>
      <c r="F1355" s="35" t="s">
        <v>220</v>
      </c>
      <c r="G1355" t="str">
        <f>VLOOKUP(E1355,'Record Types'!$B$8:$C$21,2,1)</f>
        <v>User Logout is Good</v>
      </c>
      <c r="H1355" s="15">
        <f t="shared" si="100"/>
        <v>44658</v>
      </c>
      <c r="I1355" s="16">
        <f t="shared" si="101"/>
        <v>44658.714872685188</v>
      </c>
      <c r="J1355">
        <f t="shared" si="102"/>
        <v>139</v>
      </c>
      <c r="K1355" t="str">
        <f t="shared" si="103"/>
        <v>CanOnWat/jEmpG,A236-ws</v>
      </c>
      <c r="L1355" s="15" t="e">
        <f t="shared" si="104"/>
        <v>#N/A</v>
      </c>
    </row>
    <row r="1356" spans="1:12" x14ac:dyDescent="0.35">
      <c r="A1356" s="35" t="s">
        <v>176</v>
      </c>
      <c r="B1356" s="35" t="s">
        <v>192</v>
      </c>
      <c r="C1356" s="36">
        <v>44658</v>
      </c>
      <c r="D1356" s="38">
        <v>44658.715092592596</v>
      </c>
      <c r="E1356" s="35">
        <v>156</v>
      </c>
      <c r="F1356" s="14"/>
      <c r="G1356" t="str">
        <f>VLOOKUP(E1356,'Record Types'!$B$8:$C$21,2,1)</f>
        <v>PowerDown Or Network Disconnect Discovered</v>
      </c>
      <c r="H1356" s="15">
        <f t="shared" ref="H1356:H1419" si="105">VLOOKUP(B1356,B1357:C1368,2,FALSE)</f>
        <v>44658</v>
      </c>
      <c r="I1356" s="16">
        <f t="shared" ref="I1356:I1419" si="106">VLOOKUP(B1356,B1357:D1368,3,FALSE)</f>
        <v>44658.714965277781</v>
      </c>
      <c r="J1356">
        <f t="shared" ref="J1356:J1419" si="107">VLOOKUP(B1356,B1357:E1365,4,FALSE)</f>
        <v>151</v>
      </c>
      <c r="K1356" t="str">
        <f t="shared" ref="K1356:K1419" si="108">VLOOKUP(B1356,B1357:F1368,5,FALSE)</f>
        <v>S226-ws</v>
      </c>
      <c r="L1356" s="15">
        <f t="shared" ref="L1356:L1419" si="109">VLOOKUP(B1356,B1357:C1366,2,TRUE)</f>
        <v>44658</v>
      </c>
    </row>
    <row r="1357" spans="1:12" x14ac:dyDescent="0.35">
      <c r="A1357" s="35" t="s">
        <v>176</v>
      </c>
      <c r="B1357" s="35" t="s">
        <v>192</v>
      </c>
      <c r="C1357" s="36">
        <v>44658</v>
      </c>
      <c r="D1357" s="38">
        <v>44658.714965277781</v>
      </c>
      <c r="E1357" s="35">
        <v>151</v>
      </c>
      <c r="F1357" s="35" t="s">
        <v>193</v>
      </c>
      <c r="G1357" t="str">
        <f>VLOOKUP(E1357,'Record Types'!$B$8:$C$21,2,1)</f>
        <v>Device Shutdown Finish</v>
      </c>
      <c r="H1357" s="15">
        <f t="shared" si="105"/>
        <v>44658</v>
      </c>
      <c r="I1357" s="16">
        <f t="shared" si="106"/>
        <v>44658.714120370372</v>
      </c>
      <c r="J1357">
        <f t="shared" si="107"/>
        <v>149</v>
      </c>
      <c r="K1357" t="str">
        <f t="shared" si="108"/>
        <v>S226-ws</v>
      </c>
      <c r="L1357" s="15">
        <f t="shared" si="109"/>
        <v>44658</v>
      </c>
    </row>
    <row r="1358" spans="1:12" x14ac:dyDescent="0.35">
      <c r="A1358" s="35" t="s">
        <v>176</v>
      </c>
      <c r="B1358" s="35" t="s">
        <v>215</v>
      </c>
      <c r="C1358" s="36">
        <v>44658</v>
      </c>
      <c r="D1358" s="38">
        <v>44658.714872685188</v>
      </c>
      <c r="E1358" s="35">
        <v>139</v>
      </c>
      <c r="F1358" s="35" t="s">
        <v>224</v>
      </c>
      <c r="G1358" t="str">
        <f>VLOOKUP(E1358,'Record Types'!$B$8:$C$21,2,1)</f>
        <v>User Logout Start</v>
      </c>
      <c r="H1358" s="15" t="e">
        <f t="shared" si="105"/>
        <v>#N/A</v>
      </c>
      <c r="I1358" s="16" t="e">
        <f t="shared" si="106"/>
        <v>#N/A</v>
      </c>
      <c r="J1358" t="e">
        <f t="shared" si="107"/>
        <v>#N/A</v>
      </c>
      <c r="K1358" t="e">
        <f t="shared" si="108"/>
        <v>#N/A</v>
      </c>
      <c r="L1358" s="15" t="e">
        <f t="shared" si="109"/>
        <v>#N/A</v>
      </c>
    </row>
    <row r="1359" spans="1:12" x14ac:dyDescent="0.35">
      <c r="A1359" s="35" t="s">
        <v>176</v>
      </c>
      <c r="B1359" s="35" t="s">
        <v>192</v>
      </c>
      <c r="C1359" s="36">
        <v>44658</v>
      </c>
      <c r="D1359" s="38">
        <v>44658.714120370372</v>
      </c>
      <c r="E1359" s="35">
        <v>149</v>
      </c>
      <c r="F1359" s="35" t="s">
        <v>193</v>
      </c>
      <c r="G1359" t="str">
        <f>VLOOKUP(E1359,'Record Types'!$B$8:$C$21,2,1)</f>
        <v>Device Shutdown Start</v>
      </c>
      <c r="H1359" s="15">
        <f t="shared" si="105"/>
        <v>44658</v>
      </c>
      <c r="I1359" s="16">
        <f t="shared" si="106"/>
        <v>44658.713599537034</v>
      </c>
      <c r="J1359">
        <f t="shared" si="107"/>
        <v>144</v>
      </c>
      <c r="K1359" t="str">
        <f t="shared" si="108"/>
        <v>CanOnWat/jEmpB</v>
      </c>
      <c r="L1359" s="15">
        <f t="shared" si="109"/>
        <v>44658</v>
      </c>
    </row>
    <row r="1360" spans="1:12" x14ac:dyDescent="0.35">
      <c r="A1360" s="35" t="s">
        <v>176</v>
      </c>
      <c r="B1360" s="35" t="s">
        <v>192</v>
      </c>
      <c r="C1360" s="36">
        <v>44658</v>
      </c>
      <c r="D1360" s="38">
        <v>44658.713599537034</v>
      </c>
      <c r="E1360" s="35">
        <v>144</v>
      </c>
      <c r="F1360" s="35" t="s">
        <v>195</v>
      </c>
      <c r="G1360" t="str">
        <f>VLOOKUP(E1360,'Record Types'!$B$8:$C$21,2,1)</f>
        <v>User Logout is Good</v>
      </c>
      <c r="H1360" s="15">
        <f t="shared" si="105"/>
        <v>44658</v>
      </c>
      <c r="I1360" s="16">
        <f t="shared" si="106"/>
        <v>44658.713159722225</v>
      </c>
      <c r="J1360">
        <f t="shared" si="107"/>
        <v>139</v>
      </c>
      <c r="K1360" t="str">
        <f t="shared" si="108"/>
        <v>CanOnWat/jEmpB,S226-ws</v>
      </c>
      <c r="L1360" s="15">
        <f t="shared" si="109"/>
        <v>44658</v>
      </c>
    </row>
    <row r="1361" spans="1:12" x14ac:dyDescent="0.35">
      <c r="A1361" s="35" t="s">
        <v>176</v>
      </c>
      <c r="B1361" s="35" t="s">
        <v>235</v>
      </c>
      <c r="C1361" s="36">
        <v>44658</v>
      </c>
      <c r="D1361" s="38">
        <v>44658.713229166664</v>
      </c>
      <c r="E1361" s="35">
        <v>156</v>
      </c>
      <c r="F1361" s="14"/>
      <c r="G1361" t="str">
        <f>VLOOKUP(E1361,'Record Types'!$B$8:$C$21,2,1)</f>
        <v>PowerDown Or Network Disconnect Discovered</v>
      </c>
      <c r="H1361" s="15">
        <f t="shared" si="105"/>
        <v>44658</v>
      </c>
      <c r="I1361" s="16">
        <f t="shared" si="106"/>
        <v>44658.713113425925</v>
      </c>
      <c r="J1361">
        <f t="shared" si="107"/>
        <v>151</v>
      </c>
      <c r="K1361" t="str">
        <f t="shared" si="108"/>
        <v>F184-ws</v>
      </c>
      <c r="L1361" s="15">
        <f t="shared" si="109"/>
        <v>44658</v>
      </c>
    </row>
    <row r="1362" spans="1:12" x14ac:dyDescent="0.35">
      <c r="A1362" s="35" t="s">
        <v>176</v>
      </c>
      <c r="B1362" s="35" t="s">
        <v>192</v>
      </c>
      <c r="C1362" s="36">
        <v>44658</v>
      </c>
      <c r="D1362" s="38">
        <v>44658.713159722225</v>
      </c>
      <c r="E1362" s="35">
        <v>139</v>
      </c>
      <c r="F1362" s="35" t="s">
        <v>197</v>
      </c>
      <c r="G1362" t="str">
        <f>VLOOKUP(E1362,'Record Types'!$B$8:$C$21,2,1)</f>
        <v>User Logout Start</v>
      </c>
      <c r="H1362" s="15" t="e">
        <f t="shared" si="105"/>
        <v>#N/A</v>
      </c>
      <c r="I1362" s="16" t="e">
        <f t="shared" si="106"/>
        <v>#N/A</v>
      </c>
      <c r="J1362" t="e">
        <f t="shared" si="107"/>
        <v>#N/A</v>
      </c>
      <c r="K1362" t="e">
        <f t="shared" si="108"/>
        <v>#N/A</v>
      </c>
      <c r="L1362" s="15">
        <f t="shared" si="109"/>
        <v>44658</v>
      </c>
    </row>
    <row r="1363" spans="1:12" x14ac:dyDescent="0.35">
      <c r="A1363" s="35" t="s">
        <v>176</v>
      </c>
      <c r="B1363" s="35" t="s">
        <v>235</v>
      </c>
      <c r="C1363" s="36">
        <v>44658</v>
      </c>
      <c r="D1363" s="38">
        <v>44658.713113425925</v>
      </c>
      <c r="E1363" s="35">
        <v>151</v>
      </c>
      <c r="F1363" s="35" t="s">
        <v>236</v>
      </c>
      <c r="G1363" t="str">
        <f>VLOOKUP(E1363,'Record Types'!$B$8:$C$21,2,1)</f>
        <v>Device Shutdown Finish</v>
      </c>
      <c r="H1363" s="15">
        <f t="shared" si="105"/>
        <v>44658</v>
      </c>
      <c r="I1363" s="16">
        <f t="shared" si="106"/>
        <v>44658.712268518517</v>
      </c>
      <c r="J1363">
        <f t="shared" si="107"/>
        <v>149</v>
      </c>
      <c r="K1363" t="str">
        <f t="shared" si="108"/>
        <v>F184-ws</v>
      </c>
      <c r="L1363" s="15">
        <f t="shared" si="109"/>
        <v>44658</v>
      </c>
    </row>
    <row r="1364" spans="1:12" x14ac:dyDescent="0.35">
      <c r="A1364" s="35" t="s">
        <v>176</v>
      </c>
      <c r="B1364" s="35" t="s">
        <v>229</v>
      </c>
      <c r="C1364" s="36">
        <v>44658</v>
      </c>
      <c r="D1364" s="38">
        <v>44658.712337962963</v>
      </c>
      <c r="E1364" s="35">
        <v>156</v>
      </c>
      <c r="F1364" s="14"/>
      <c r="G1364" t="str">
        <f>VLOOKUP(E1364,'Record Types'!$B$8:$C$21,2,1)</f>
        <v>PowerDown Or Network Disconnect Discovered</v>
      </c>
      <c r="H1364" s="15">
        <f t="shared" si="105"/>
        <v>44658</v>
      </c>
      <c r="I1364" s="16">
        <f t="shared" si="106"/>
        <v>44658.712199074071</v>
      </c>
      <c r="J1364">
        <f t="shared" si="107"/>
        <v>151</v>
      </c>
      <c r="K1364" t="str">
        <f t="shared" si="108"/>
        <v>F182-ws</v>
      </c>
      <c r="L1364" s="15">
        <f t="shared" si="109"/>
        <v>44658</v>
      </c>
    </row>
    <row r="1365" spans="1:12" x14ac:dyDescent="0.35">
      <c r="A1365" s="35" t="s">
        <v>176</v>
      </c>
      <c r="B1365" s="35" t="s">
        <v>235</v>
      </c>
      <c r="C1365" s="36">
        <v>44658</v>
      </c>
      <c r="D1365" s="38">
        <v>44658.712268518517</v>
      </c>
      <c r="E1365" s="35">
        <v>149</v>
      </c>
      <c r="F1365" s="35" t="s">
        <v>236</v>
      </c>
      <c r="G1365" t="str">
        <f>VLOOKUP(E1365,'Record Types'!$B$8:$C$21,2,1)</f>
        <v>Device Shutdown Start</v>
      </c>
      <c r="H1365" s="15">
        <f t="shared" si="105"/>
        <v>44658</v>
      </c>
      <c r="I1365" s="16">
        <f t="shared" si="106"/>
        <v>44658.711631944447</v>
      </c>
      <c r="J1365">
        <f t="shared" si="107"/>
        <v>144</v>
      </c>
      <c r="K1365" t="str">
        <f t="shared" si="108"/>
        <v>CanOnWat/hEmpW</v>
      </c>
      <c r="L1365" s="15">
        <f t="shared" si="109"/>
        <v>44658</v>
      </c>
    </row>
    <row r="1366" spans="1:12" x14ac:dyDescent="0.35">
      <c r="A1366" s="35" t="s">
        <v>176</v>
      </c>
      <c r="B1366" s="35" t="s">
        <v>229</v>
      </c>
      <c r="C1366" s="36">
        <v>44658</v>
      </c>
      <c r="D1366" s="38">
        <v>44658.712199074071</v>
      </c>
      <c r="E1366" s="35">
        <v>151</v>
      </c>
      <c r="F1366" s="35" t="s">
        <v>230</v>
      </c>
      <c r="G1366" t="str">
        <f>VLOOKUP(E1366,'Record Types'!$B$8:$C$21,2,1)</f>
        <v>Device Shutdown Finish</v>
      </c>
      <c r="H1366" s="15">
        <f t="shared" si="105"/>
        <v>44658</v>
      </c>
      <c r="I1366" s="16">
        <f t="shared" si="106"/>
        <v>44658.711597222224</v>
      </c>
      <c r="J1366">
        <f t="shared" si="107"/>
        <v>149</v>
      </c>
      <c r="K1366" t="str">
        <f t="shared" si="108"/>
        <v>F182-ws</v>
      </c>
      <c r="L1366" s="15">
        <f t="shared" si="109"/>
        <v>44658</v>
      </c>
    </row>
    <row r="1367" spans="1:12" x14ac:dyDescent="0.35">
      <c r="A1367" s="35" t="s">
        <v>176</v>
      </c>
      <c r="B1367" s="35" t="s">
        <v>235</v>
      </c>
      <c r="C1367" s="36">
        <v>44658</v>
      </c>
      <c r="D1367" s="38">
        <v>44658.711631944447</v>
      </c>
      <c r="E1367" s="35">
        <v>144</v>
      </c>
      <c r="F1367" s="35" t="s">
        <v>238</v>
      </c>
      <c r="G1367" t="str">
        <f>VLOOKUP(E1367,'Record Types'!$B$8:$C$21,2,1)</f>
        <v>User Logout is Good</v>
      </c>
      <c r="H1367" s="15">
        <f t="shared" si="105"/>
        <v>44658</v>
      </c>
      <c r="I1367" s="16">
        <f t="shared" si="106"/>
        <v>44658.711134259262</v>
      </c>
      <c r="J1367">
        <f t="shared" si="107"/>
        <v>139</v>
      </c>
      <c r="K1367" t="str">
        <f t="shared" si="108"/>
        <v>CanOnWat/hEmpW,F184-ws</v>
      </c>
      <c r="L1367" s="15" t="e">
        <f t="shared" si="109"/>
        <v>#N/A</v>
      </c>
    </row>
    <row r="1368" spans="1:12" x14ac:dyDescent="0.35">
      <c r="A1368" s="35" t="s">
        <v>176</v>
      </c>
      <c r="B1368" s="35" t="s">
        <v>229</v>
      </c>
      <c r="C1368" s="36">
        <v>44658</v>
      </c>
      <c r="D1368" s="38">
        <v>44658.711597222224</v>
      </c>
      <c r="E1368" s="35">
        <v>149</v>
      </c>
      <c r="F1368" s="35" t="s">
        <v>230</v>
      </c>
      <c r="G1368" t="str">
        <f>VLOOKUP(E1368,'Record Types'!$B$8:$C$21,2,1)</f>
        <v>Device Shutdown Start</v>
      </c>
      <c r="H1368" s="15">
        <f t="shared" si="105"/>
        <v>44658</v>
      </c>
      <c r="I1368" s="16">
        <f t="shared" si="106"/>
        <v>44658.711099537039</v>
      </c>
      <c r="J1368">
        <f t="shared" si="107"/>
        <v>144</v>
      </c>
      <c r="K1368" t="str">
        <f t="shared" si="108"/>
        <v>CanOnWat/pEmpL</v>
      </c>
      <c r="L1368" s="15">
        <f t="shared" si="109"/>
        <v>44658</v>
      </c>
    </row>
    <row r="1369" spans="1:12" x14ac:dyDescent="0.35">
      <c r="A1369" s="35" t="s">
        <v>176</v>
      </c>
      <c r="B1369" s="35" t="s">
        <v>208</v>
      </c>
      <c r="C1369" s="36">
        <v>44658</v>
      </c>
      <c r="D1369" s="38">
        <v>44658.711585648147</v>
      </c>
      <c r="E1369" s="35">
        <v>156</v>
      </c>
      <c r="F1369" s="14"/>
      <c r="G1369" t="str">
        <f>VLOOKUP(E1369,'Record Types'!$B$8:$C$21,2,1)</f>
        <v>PowerDown Or Network Disconnect Discovered</v>
      </c>
      <c r="H1369" s="15">
        <f t="shared" si="105"/>
        <v>44658</v>
      </c>
      <c r="I1369" s="16">
        <f t="shared" si="106"/>
        <v>44658.711423611108</v>
      </c>
      <c r="J1369">
        <f t="shared" si="107"/>
        <v>151</v>
      </c>
      <c r="K1369" t="str">
        <f t="shared" si="108"/>
        <v>A182-ws</v>
      </c>
      <c r="L1369" s="15">
        <f t="shared" si="109"/>
        <v>44658</v>
      </c>
    </row>
    <row r="1370" spans="1:12" x14ac:dyDescent="0.35">
      <c r="A1370" s="35" t="s">
        <v>176</v>
      </c>
      <c r="B1370" s="35" t="s">
        <v>208</v>
      </c>
      <c r="C1370" s="36">
        <v>44658</v>
      </c>
      <c r="D1370" s="38">
        <v>44658.711423611108</v>
      </c>
      <c r="E1370" s="35">
        <v>151</v>
      </c>
      <c r="F1370" s="35" t="s">
        <v>209</v>
      </c>
      <c r="G1370" t="str">
        <f>VLOOKUP(E1370,'Record Types'!$B$8:$C$21,2,1)</f>
        <v>Device Shutdown Finish</v>
      </c>
      <c r="H1370" s="15">
        <f t="shared" si="105"/>
        <v>44658</v>
      </c>
      <c r="I1370" s="16">
        <f t="shared" si="106"/>
        <v>44658.710856481484</v>
      </c>
      <c r="J1370">
        <f t="shared" si="107"/>
        <v>149</v>
      </c>
      <c r="K1370" t="str">
        <f t="shared" si="108"/>
        <v>A182-ws</v>
      </c>
      <c r="L1370" s="15">
        <f t="shared" si="109"/>
        <v>44658</v>
      </c>
    </row>
    <row r="1371" spans="1:12" x14ac:dyDescent="0.35">
      <c r="A1371" s="35" t="s">
        <v>176</v>
      </c>
      <c r="B1371" s="35" t="s">
        <v>235</v>
      </c>
      <c r="C1371" s="36">
        <v>44658</v>
      </c>
      <c r="D1371" s="38">
        <v>44658.711134259262</v>
      </c>
      <c r="E1371" s="35">
        <v>139</v>
      </c>
      <c r="F1371" s="35" t="s">
        <v>239</v>
      </c>
      <c r="G1371" t="str">
        <f>VLOOKUP(E1371,'Record Types'!$B$8:$C$21,2,1)</f>
        <v>User Logout Start</v>
      </c>
      <c r="H1371" s="15" t="e">
        <f t="shared" si="105"/>
        <v>#N/A</v>
      </c>
      <c r="I1371" s="16" t="e">
        <f t="shared" si="106"/>
        <v>#N/A</v>
      </c>
      <c r="J1371" t="e">
        <f t="shared" si="107"/>
        <v>#N/A</v>
      </c>
      <c r="K1371" t="e">
        <f t="shared" si="108"/>
        <v>#N/A</v>
      </c>
      <c r="L1371" s="15" t="e">
        <f t="shared" si="109"/>
        <v>#N/A</v>
      </c>
    </row>
    <row r="1372" spans="1:12" x14ac:dyDescent="0.35">
      <c r="A1372" s="35" t="s">
        <v>176</v>
      </c>
      <c r="B1372" s="35" t="s">
        <v>229</v>
      </c>
      <c r="C1372" s="36">
        <v>44658</v>
      </c>
      <c r="D1372" s="38">
        <v>44658.711099537039</v>
      </c>
      <c r="E1372" s="35">
        <v>144</v>
      </c>
      <c r="F1372" s="35" t="s">
        <v>233</v>
      </c>
      <c r="G1372" t="str">
        <f>VLOOKUP(E1372,'Record Types'!$B$8:$C$21,2,1)</f>
        <v>User Logout is Good</v>
      </c>
      <c r="H1372" s="15">
        <f t="shared" si="105"/>
        <v>44658</v>
      </c>
      <c r="I1372" s="16">
        <f t="shared" si="106"/>
        <v>44658.710590277777</v>
      </c>
      <c r="J1372">
        <f t="shared" si="107"/>
        <v>139</v>
      </c>
      <c r="K1372" t="str">
        <f t="shared" si="108"/>
        <v>CanOnWat/pEmpL,F182-ws</v>
      </c>
      <c r="L1372" s="15">
        <f t="shared" si="109"/>
        <v>44658</v>
      </c>
    </row>
    <row r="1373" spans="1:12" x14ac:dyDescent="0.35">
      <c r="A1373" s="35" t="s">
        <v>176</v>
      </c>
      <c r="B1373" s="35" t="s">
        <v>208</v>
      </c>
      <c r="C1373" s="36">
        <v>44658</v>
      </c>
      <c r="D1373" s="38">
        <v>44658.710856481484</v>
      </c>
      <c r="E1373" s="35">
        <v>149</v>
      </c>
      <c r="F1373" s="35" t="s">
        <v>209</v>
      </c>
      <c r="G1373" t="str">
        <f>VLOOKUP(E1373,'Record Types'!$B$8:$C$21,2,1)</f>
        <v>Device Shutdown Start</v>
      </c>
      <c r="H1373" s="15">
        <f t="shared" si="105"/>
        <v>44658</v>
      </c>
      <c r="I1373" s="16">
        <f t="shared" si="106"/>
        <v>44658.710127314815</v>
      </c>
      <c r="J1373">
        <f t="shared" si="107"/>
        <v>144</v>
      </c>
      <c r="K1373" t="str">
        <f t="shared" si="108"/>
        <v>CanOnWat/sEmpX</v>
      </c>
      <c r="L1373" s="15" t="e">
        <f t="shared" si="109"/>
        <v>#N/A</v>
      </c>
    </row>
    <row r="1374" spans="1:12" x14ac:dyDescent="0.35">
      <c r="A1374" s="35" t="s">
        <v>176</v>
      </c>
      <c r="B1374" s="35" t="s">
        <v>229</v>
      </c>
      <c r="C1374" s="36">
        <v>44658</v>
      </c>
      <c r="D1374" s="38">
        <v>44658.710590277777</v>
      </c>
      <c r="E1374" s="35">
        <v>139</v>
      </c>
      <c r="F1374" s="35" t="s">
        <v>234</v>
      </c>
      <c r="G1374" t="str">
        <f>VLOOKUP(E1374,'Record Types'!$B$8:$C$21,2,1)</f>
        <v>User Logout Start</v>
      </c>
      <c r="H1374" s="15" t="e">
        <f t="shared" si="105"/>
        <v>#N/A</v>
      </c>
      <c r="I1374" s="16" t="e">
        <f t="shared" si="106"/>
        <v>#N/A</v>
      </c>
      <c r="J1374" t="e">
        <f t="shared" si="107"/>
        <v>#N/A</v>
      </c>
      <c r="K1374" t="e">
        <f t="shared" si="108"/>
        <v>#N/A</v>
      </c>
      <c r="L1374" s="15">
        <f t="shared" si="109"/>
        <v>44658</v>
      </c>
    </row>
    <row r="1375" spans="1:12" x14ac:dyDescent="0.35">
      <c r="A1375" s="35" t="s">
        <v>176</v>
      </c>
      <c r="B1375" s="35" t="s">
        <v>231</v>
      </c>
      <c r="C1375" s="36">
        <v>44658</v>
      </c>
      <c r="D1375" s="38">
        <v>44658.71020833333</v>
      </c>
      <c r="E1375" s="35">
        <v>156</v>
      </c>
      <c r="F1375" s="14"/>
      <c r="G1375" t="str">
        <f>VLOOKUP(E1375,'Record Types'!$B$8:$C$21,2,1)</f>
        <v>PowerDown Or Network Disconnect Discovered</v>
      </c>
      <c r="H1375" s="15">
        <f t="shared" si="105"/>
        <v>44658</v>
      </c>
      <c r="I1375" s="16">
        <f t="shared" si="106"/>
        <v>44658.710092592592</v>
      </c>
      <c r="J1375">
        <f t="shared" si="107"/>
        <v>151</v>
      </c>
      <c r="K1375" t="str">
        <f t="shared" si="108"/>
        <v>C225-ws</v>
      </c>
      <c r="L1375" s="15">
        <f t="shared" si="109"/>
        <v>44658</v>
      </c>
    </row>
    <row r="1376" spans="1:12" x14ac:dyDescent="0.35">
      <c r="A1376" s="35" t="s">
        <v>176</v>
      </c>
      <c r="B1376" s="35" t="s">
        <v>208</v>
      </c>
      <c r="C1376" s="36">
        <v>44658</v>
      </c>
      <c r="D1376" s="38">
        <v>44658.710127314815</v>
      </c>
      <c r="E1376" s="35">
        <v>144</v>
      </c>
      <c r="F1376" s="35" t="s">
        <v>210</v>
      </c>
      <c r="G1376" t="str">
        <f>VLOOKUP(E1376,'Record Types'!$B$8:$C$21,2,1)</f>
        <v>User Logout is Good</v>
      </c>
      <c r="H1376" s="15">
        <f t="shared" si="105"/>
        <v>44658</v>
      </c>
      <c r="I1376" s="16">
        <f t="shared" si="106"/>
        <v>44658.708831018521</v>
      </c>
      <c r="J1376">
        <f t="shared" si="107"/>
        <v>139</v>
      </c>
      <c r="K1376" t="str">
        <f t="shared" si="108"/>
        <v>CanOnWat/sEmpX,A182-ws</v>
      </c>
      <c r="L1376" s="15">
        <f t="shared" si="109"/>
        <v>44658</v>
      </c>
    </row>
    <row r="1377" spans="1:12" x14ac:dyDescent="0.35">
      <c r="A1377" s="35" t="s">
        <v>176</v>
      </c>
      <c r="B1377" s="35" t="s">
        <v>231</v>
      </c>
      <c r="C1377" s="36">
        <v>44658</v>
      </c>
      <c r="D1377" s="38">
        <v>44658.710092592592</v>
      </c>
      <c r="E1377" s="35">
        <v>151</v>
      </c>
      <c r="F1377" s="35" t="s">
        <v>232</v>
      </c>
      <c r="G1377" t="str">
        <f>VLOOKUP(E1377,'Record Types'!$B$8:$C$21,2,1)</f>
        <v>Device Shutdown Finish</v>
      </c>
      <c r="H1377" s="15">
        <f t="shared" si="105"/>
        <v>44658</v>
      </c>
      <c r="I1377" s="16">
        <f t="shared" si="106"/>
        <v>44658.709837962961</v>
      </c>
      <c r="J1377">
        <f t="shared" si="107"/>
        <v>149</v>
      </c>
      <c r="K1377" t="str">
        <f t="shared" si="108"/>
        <v>C225-ws</v>
      </c>
      <c r="L1377" s="15">
        <f t="shared" si="109"/>
        <v>44658</v>
      </c>
    </row>
    <row r="1378" spans="1:12" x14ac:dyDescent="0.35">
      <c r="A1378" s="35" t="s">
        <v>176</v>
      </c>
      <c r="B1378" s="35" t="s">
        <v>231</v>
      </c>
      <c r="C1378" s="36">
        <v>44658</v>
      </c>
      <c r="D1378" s="38">
        <v>44658.709837962961</v>
      </c>
      <c r="E1378" s="35">
        <v>149</v>
      </c>
      <c r="F1378" s="35" t="s">
        <v>232</v>
      </c>
      <c r="G1378" t="str">
        <f>VLOOKUP(E1378,'Record Types'!$B$8:$C$21,2,1)</f>
        <v>Device Shutdown Start</v>
      </c>
      <c r="H1378" s="15">
        <f t="shared" si="105"/>
        <v>44658</v>
      </c>
      <c r="I1378" s="16">
        <f t="shared" si="106"/>
        <v>44658.709548611114</v>
      </c>
      <c r="J1378">
        <f t="shared" si="107"/>
        <v>144</v>
      </c>
      <c r="K1378" t="str">
        <f t="shared" si="108"/>
        <v>CanOnWat/lEmpA</v>
      </c>
      <c r="L1378" s="15">
        <f t="shared" si="109"/>
        <v>44658</v>
      </c>
    </row>
    <row r="1379" spans="1:12" x14ac:dyDescent="0.35">
      <c r="A1379" s="35" t="s">
        <v>176</v>
      </c>
      <c r="B1379" s="35" t="s">
        <v>231</v>
      </c>
      <c r="C1379" s="36">
        <v>44658</v>
      </c>
      <c r="D1379" s="38">
        <v>44658.709548611114</v>
      </c>
      <c r="E1379" s="35">
        <v>144</v>
      </c>
      <c r="F1379" s="35" t="s">
        <v>198</v>
      </c>
      <c r="G1379" t="str">
        <f>VLOOKUP(E1379,'Record Types'!$B$8:$C$21,2,1)</f>
        <v>User Logout is Good</v>
      </c>
      <c r="H1379" s="15">
        <f t="shared" si="105"/>
        <v>44658</v>
      </c>
      <c r="I1379" s="16">
        <f t="shared" si="106"/>
        <v>44658.709178240744</v>
      </c>
      <c r="J1379">
        <f t="shared" si="107"/>
        <v>139</v>
      </c>
      <c r="K1379" t="str">
        <f t="shared" si="108"/>
        <v>CanOnWat/lEmpA,C225-ws</v>
      </c>
      <c r="L1379" s="15">
        <f t="shared" si="109"/>
        <v>44658</v>
      </c>
    </row>
    <row r="1380" spans="1:12" x14ac:dyDescent="0.35">
      <c r="A1380" s="35" t="s">
        <v>176</v>
      </c>
      <c r="B1380" s="35" t="s">
        <v>231</v>
      </c>
      <c r="C1380" s="36">
        <v>44658</v>
      </c>
      <c r="D1380" s="38">
        <v>44658.709178240744</v>
      </c>
      <c r="E1380" s="35">
        <v>139</v>
      </c>
      <c r="F1380" s="35" t="s">
        <v>237</v>
      </c>
      <c r="G1380" t="str">
        <f>VLOOKUP(E1380,'Record Types'!$B$8:$C$21,2,1)</f>
        <v>User Logout Start</v>
      </c>
      <c r="H1380" s="15" t="e">
        <f t="shared" si="105"/>
        <v>#N/A</v>
      </c>
      <c r="I1380" s="16" t="e">
        <f t="shared" si="106"/>
        <v>#N/A</v>
      </c>
      <c r="J1380" t="e">
        <f t="shared" si="107"/>
        <v>#N/A</v>
      </c>
      <c r="K1380" t="e">
        <f t="shared" si="108"/>
        <v>#N/A</v>
      </c>
      <c r="L1380" s="15">
        <f t="shared" si="109"/>
        <v>44658</v>
      </c>
    </row>
    <row r="1381" spans="1:12" x14ac:dyDescent="0.35">
      <c r="A1381" s="35" t="s">
        <v>176</v>
      </c>
      <c r="B1381" s="35" t="s">
        <v>208</v>
      </c>
      <c r="C1381" s="36">
        <v>44658</v>
      </c>
      <c r="D1381" s="38">
        <v>44658.708831018521</v>
      </c>
      <c r="E1381" s="35">
        <v>139</v>
      </c>
      <c r="F1381" s="35" t="s">
        <v>211</v>
      </c>
      <c r="G1381" t="str">
        <f>VLOOKUP(E1381,'Record Types'!$B$8:$C$21,2,1)</f>
        <v>User Logout Start</v>
      </c>
      <c r="H1381" s="15" t="e">
        <f t="shared" si="105"/>
        <v>#N/A</v>
      </c>
      <c r="I1381" s="16" t="e">
        <f t="shared" si="106"/>
        <v>#N/A</v>
      </c>
      <c r="J1381" t="e">
        <f t="shared" si="107"/>
        <v>#N/A</v>
      </c>
      <c r="K1381" t="e">
        <f t="shared" si="108"/>
        <v>#N/A</v>
      </c>
      <c r="L1381" s="15">
        <f t="shared" si="109"/>
        <v>44658</v>
      </c>
    </row>
    <row r="1382" spans="1:12" x14ac:dyDescent="0.35">
      <c r="A1382" s="35" t="s">
        <v>176</v>
      </c>
      <c r="B1382" s="35" t="s">
        <v>185</v>
      </c>
      <c r="C1382" s="36">
        <v>44658</v>
      </c>
      <c r="D1382" s="38">
        <v>44658.708136574074</v>
      </c>
      <c r="E1382" s="35">
        <v>156</v>
      </c>
      <c r="F1382" s="14"/>
      <c r="G1382" t="str">
        <f>VLOOKUP(E1382,'Record Types'!$B$8:$C$21,2,1)</f>
        <v>PowerDown Or Network Disconnect Discovered</v>
      </c>
      <c r="H1382" s="15">
        <f t="shared" si="105"/>
        <v>44658</v>
      </c>
      <c r="I1382" s="16">
        <f t="shared" si="106"/>
        <v>44658.707997685182</v>
      </c>
      <c r="J1382">
        <f t="shared" si="107"/>
        <v>151</v>
      </c>
      <c r="K1382" t="str">
        <f t="shared" si="108"/>
        <v>V157-ws</v>
      </c>
      <c r="L1382" s="15">
        <f t="shared" si="109"/>
        <v>44658</v>
      </c>
    </row>
    <row r="1383" spans="1:12" x14ac:dyDescent="0.35">
      <c r="A1383" s="35" t="s">
        <v>176</v>
      </c>
      <c r="B1383" s="35" t="s">
        <v>185</v>
      </c>
      <c r="C1383" s="36">
        <v>44658</v>
      </c>
      <c r="D1383" s="38">
        <v>44658.707997685182</v>
      </c>
      <c r="E1383" s="35">
        <v>151</v>
      </c>
      <c r="F1383" s="35" t="s">
        <v>186</v>
      </c>
      <c r="G1383" t="str">
        <f>VLOOKUP(E1383,'Record Types'!$B$8:$C$21,2,1)</f>
        <v>Device Shutdown Finish</v>
      </c>
      <c r="H1383" s="15">
        <f t="shared" si="105"/>
        <v>44658</v>
      </c>
      <c r="I1383" s="16">
        <f t="shared" si="106"/>
        <v>44658.707199074073</v>
      </c>
      <c r="J1383">
        <f t="shared" si="107"/>
        <v>149</v>
      </c>
      <c r="K1383" t="str">
        <f t="shared" si="108"/>
        <v>V157-ws</v>
      </c>
      <c r="L1383" s="15">
        <f t="shared" si="109"/>
        <v>44658</v>
      </c>
    </row>
    <row r="1384" spans="1:12" x14ac:dyDescent="0.35">
      <c r="A1384" s="35" t="s">
        <v>176</v>
      </c>
      <c r="B1384" s="35" t="s">
        <v>185</v>
      </c>
      <c r="C1384" s="36">
        <v>44658</v>
      </c>
      <c r="D1384" s="38">
        <v>44658.707199074073</v>
      </c>
      <c r="E1384" s="35">
        <v>149</v>
      </c>
      <c r="F1384" s="35" t="s">
        <v>186</v>
      </c>
      <c r="G1384" t="str">
        <f>VLOOKUP(E1384,'Record Types'!$B$8:$C$21,2,1)</f>
        <v>Device Shutdown Start</v>
      </c>
      <c r="H1384" s="15">
        <f t="shared" si="105"/>
        <v>44658</v>
      </c>
      <c r="I1384" s="16">
        <f t="shared" si="106"/>
        <v>44658.706689814811</v>
      </c>
      <c r="J1384">
        <f t="shared" si="107"/>
        <v>144</v>
      </c>
      <c r="K1384" t="str">
        <f t="shared" si="108"/>
        <v>CanOnWat/xEmpH</v>
      </c>
      <c r="L1384" s="15">
        <f t="shared" si="109"/>
        <v>44658</v>
      </c>
    </row>
    <row r="1385" spans="1:12" x14ac:dyDescent="0.35">
      <c r="A1385" s="35" t="s">
        <v>189</v>
      </c>
      <c r="B1385" s="35" t="s">
        <v>204</v>
      </c>
      <c r="C1385" s="36">
        <v>44658</v>
      </c>
      <c r="D1385" s="38">
        <v>44658.707002314812</v>
      </c>
      <c r="E1385" s="35">
        <v>156</v>
      </c>
      <c r="F1385" s="14"/>
      <c r="G1385" t="str">
        <f>VLOOKUP(E1385,'Record Types'!$B$8:$C$21,2,1)</f>
        <v>PowerDown Or Network Disconnect Discovered</v>
      </c>
      <c r="H1385" s="15">
        <f t="shared" si="105"/>
        <v>44658</v>
      </c>
      <c r="I1385" s="16">
        <f t="shared" si="106"/>
        <v>44658.70685185185</v>
      </c>
      <c r="J1385">
        <f t="shared" si="107"/>
        <v>144</v>
      </c>
      <c r="K1385" t="str">
        <f t="shared" si="108"/>
        <v>CanOnTor/sEmpX</v>
      </c>
      <c r="L1385" s="15">
        <f t="shared" si="109"/>
        <v>44658</v>
      </c>
    </row>
    <row r="1386" spans="1:12" x14ac:dyDescent="0.35">
      <c r="A1386" s="35" t="s">
        <v>189</v>
      </c>
      <c r="B1386" s="35" t="s">
        <v>204</v>
      </c>
      <c r="C1386" s="36">
        <v>44658</v>
      </c>
      <c r="D1386" s="38">
        <v>44658.70685185185</v>
      </c>
      <c r="E1386" s="35">
        <v>144</v>
      </c>
      <c r="F1386" s="35" t="s">
        <v>206</v>
      </c>
      <c r="G1386" t="str">
        <f>VLOOKUP(E1386,'Record Types'!$B$8:$C$21,2,1)</f>
        <v>User Logout is Good</v>
      </c>
      <c r="H1386" s="15">
        <f t="shared" si="105"/>
        <v>44658</v>
      </c>
      <c r="I1386" s="16">
        <f t="shared" si="106"/>
        <v>44658.706458333334</v>
      </c>
      <c r="J1386">
        <f t="shared" si="107"/>
        <v>139</v>
      </c>
      <c r="K1386" t="str">
        <f t="shared" si="108"/>
        <v>CanOnTor/sEmpX</v>
      </c>
      <c r="L1386" s="15">
        <f t="shared" si="109"/>
        <v>44658</v>
      </c>
    </row>
    <row r="1387" spans="1:12" x14ac:dyDescent="0.35">
      <c r="A1387" s="35" t="s">
        <v>176</v>
      </c>
      <c r="B1387" s="35" t="s">
        <v>185</v>
      </c>
      <c r="C1387" s="36">
        <v>44658</v>
      </c>
      <c r="D1387" s="38">
        <v>44658.706689814811</v>
      </c>
      <c r="E1387" s="35">
        <v>144</v>
      </c>
      <c r="F1387" s="35" t="s">
        <v>187</v>
      </c>
      <c r="G1387" t="str">
        <f>VLOOKUP(E1387,'Record Types'!$B$8:$C$21,2,1)</f>
        <v>User Logout is Good</v>
      </c>
      <c r="H1387" s="15">
        <f t="shared" si="105"/>
        <v>44658</v>
      </c>
      <c r="I1387" s="16">
        <f t="shared" si="106"/>
        <v>44658.706273148149</v>
      </c>
      <c r="J1387">
        <f t="shared" si="107"/>
        <v>139</v>
      </c>
      <c r="K1387" t="str">
        <f t="shared" si="108"/>
        <v>CanOnWat/xEmpH,V157-ws</v>
      </c>
      <c r="L1387" s="15">
        <f t="shared" si="109"/>
        <v>44658</v>
      </c>
    </row>
    <row r="1388" spans="1:12" x14ac:dyDescent="0.35">
      <c r="A1388" s="35" t="s">
        <v>189</v>
      </c>
      <c r="B1388" s="35" t="s">
        <v>204</v>
      </c>
      <c r="C1388" s="36">
        <v>44658</v>
      </c>
      <c r="D1388" s="38">
        <v>44658.706458333334</v>
      </c>
      <c r="E1388" s="35">
        <v>139</v>
      </c>
      <c r="F1388" s="35" t="s">
        <v>206</v>
      </c>
      <c r="G1388" t="str">
        <f>VLOOKUP(E1388,'Record Types'!$B$8:$C$21,2,1)</f>
        <v>User Logout Start</v>
      </c>
      <c r="H1388" s="15" t="e">
        <f t="shared" si="105"/>
        <v>#N/A</v>
      </c>
      <c r="I1388" s="16" t="e">
        <f t="shared" si="106"/>
        <v>#N/A</v>
      </c>
      <c r="J1388" t="e">
        <f t="shared" si="107"/>
        <v>#N/A</v>
      </c>
      <c r="K1388" t="e">
        <f t="shared" si="108"/>
        <v>#N/A</v>
      </c>
      <c r="L1388" s="15">
        <f t="shared" si="109"/>
        <v>44658</v>
      </c>
    </row>
    <row r="1389" spans="1:12" x14ac:dyDescent="0.35">
      <c r="A1389" s="35" t="s">
        <v>176</v>
      </c>
      <c r="B1389" s="35" t="s">
        <v>185</v>
      </c>
      <c r="C1389" s="36">
        <v>44658</v>
      </c>
      <c r="D1389" s="38">
        <v>44658.706273148149</v>
      </c>
      <c r="E1389" s="35">
        <v>139</v>
      </c>
      <c r="F1389" s="35" t="s">
        <v>188</v>
      </c>
      <c r="G1389" t="str">
        <f>VLOOKUP(E1389,'Record Types'!$B$8:$C$21,2,1)</f>
        <v>User Logout Start</v>
      </c>
      <c r="H1389" s="15" t="e">
        <f t="shared" si="105"/>
        <v>#N/A</v>
      </c>
      <c r="I1389" s="16" t="e">
        <f t="shared" si="106"/>
        <v>#N/A</v>
      </c>
      <c r="J1389" t="e">
        <f t="shared" si="107"/>
        <v>#N/A</v>
      </c>
      <c r="K1389" t="e">
        <f t="shared" si="108"/>
        <v>#N/A</v>
      </c>
      <c r="L1389" s="15">
        <f t="shared" si="109"/>
        <v>44658</v>
      </c>
    </row>
    <row r="1390" spans="1:12" x14ac:dyDescent="0.35">
      <c r="A1390" s="35" t="s">
        <v>189</v>
      </c>
      <c r="B1390" s="35" t="s">
        <v>205</v>
      </c>
      <c r="C1390" s="36">
        <v>44658</v>
      </c>
      <c r="D1390" s="38">
        <v>44658.703125</v>
      </c>
      <c r="E1390" s="35">
        <v>156</v>
      </c>
      <c r="F1390" s="14"/>
      <c r="G1390" t="str">
        <f>VLOOKUP(E1390,'Record Types'!$B$8:$C$21,2,1)</f>
        <v>PowerDown Or Network Disconnect Discovered</v>
      </c>
      <c r="H1390" s="15">
        <f t="shared" si="105"/>
        <v>44658</v>
      </c>
      <c r="I1390" s="16">
        <f t="shared" si="106"/>
        <v>44658.703009259261</v>
      </c>
      <c r="J1390">
        <f t="shared" si="107"/>
        <v>144</v>
      </c>
      <c r="K1390" t="str">
        <f t="shared" si="108"/>
        <v>CanOnTor/jEmpG</v>
      </c>
      <c r="L1390" s="15">
        <f t="shared" si="109"/>
        <v>44658</v>
      </c>
    </row>
    <row r="1391" spans="1:12" x14ac:dyDescent="0.35">
      <c r="A1391" s="35" t="s">
        <v>189</v>
      </c>
      <c r="B1391" s="35" t="s">
        <v>205</v>
      </c>
      <c r="C1391" s="36">
        <v>44658</v>
      </c>
      <c r="D1391" s="38">
        <v>44658.703009259261</v>
      </c>
      <c r="E1391" s="35">
        <v>144</v>
      </c>
      <c r="F1391" s="35" t="s">
        <v>207</v>
      </c>
      <c r="G1391" t="str">
        <f>VLOOKUP(E1391,'Record Types'!$B$8:$C$21,2,1)</f>
        <v>User Logout is Good</v>
      </c>
      <c r="H1391" s="15">
        <f t="shared" si="105"/>
        <v>44658</v>
      </c>
      <c r="I1391" s="16">
        <f t="shared" si="106"/>
        <v>44658.702615740738</v>
      </c>
      <c r="J1391">
        <f t="shared" si="107"/>
        <v>139</v>
      </c>
      <c r="K1391" t="str">
        <f t="shared" si="108"/>
        <v>CanOnTor/jEmpG</v>
      </c>
      <c r="L1391" s="15">
        <f t="shared" si="109"/>
        <v>44658</v>
      </c>
    </row>
    <row r="1392" spans="1:12" x14ac:dyDescent="0.35">
      <c r="A1392" s="35" t="s">
        <v>189</v>
      </c>
      <c r="B1392" s="35" t="s">
        <v>205</v>
      </c>
      <c r="C1392" s="36">
        <v>44658</v>
      </c>
      <c r="D1392" s="38">
        <v>44658.702615740738</v>
      </c>
      <c r="E1392" s="35">
        <v>139</v>
      </c>
      <c r="F1392" s="35" t="s">
        <v>207</v>
      </c>
      <c r="G1392" t="str">
        <f>VLOOKUP(E1392,'Record Types'!$B$8:$C$21,2,1)</f>
        <v>User Logout Start</v>
      </c>
      <c r="H1392" s="15" t="e">
        <f t="shared" si="105"/>
        <v>#N/A</v>
      </c>
      <c r="I1392" s="16" t="e">
        <f t="shared" si="106"/>
        <v>#N/A</v>
      </c>
      <c r="J1392" t="e">
        <f t="shared" si="107"/>
        <v>#N/A</v>
      </c>
      <c r="K1392" t="e">
        <f t="shared" si="108"/>
        <v>#N/A</v>
      </c>
      <c r="L1392" s="15" t="e">
        <f t="shared" si="109"/>
        <v>#N/A</v>
      </c>
    </row>
    <row r="1393" spans="1:12" x14ac:dyDescent="0.35">
      <c r="A1393" s="35" t="s">
        <v>189</v>
      </c>
      <c r="B1393" s="35" t="s">
        <v>212</v>
      </c>
      <c r="C1393" s="36">
        <v>44658</v>
      </c>
      <c r="D1393" s="38">
        <v>44658.700682870367</v>
      </c>
      <c r="E1393" s="35">
        <v>156</v>
      </c>
      <c r="F1393" s="14"/>
      <c r="G1393" t="str">
        <f>VLOOKUP(E1393,'Record Types'!$B$8:$C$21,2,1)</f>
        <v>PowerDown Or Network Disconnect Discovered</v>
      </c>
      <c r="H1393" s="15">
        <f t="shared" si="105"/>
        <v>44658</v>
      </c>
      <c r="I1393" s="16">
        <f t="shared" si="106"/>
        <v>44658.700555555559</v>
      </c>
      <c r="J1393">
        <f t="shared" si="107"/>
        <v>151</v>
      </c>
      <c r="K1393" t="str">
        <f t="shared" si="108"/>
        <v>F110-ws</v>
      </c>
      <c r="L1393" s="15">
        <f t="shared" si="109"/>
        <v>44658</v>
      </c>
    </row>
    <row r="1394" spans="1:12" x14ac:dyDescent="0.35">
      <c r="A1394" s="35" t="s">
        <v>189</v>
      </c>
      <c r="B1394" s="35" t="s">
        <v>212</v>
      </c>
      <c r="C1394" s="36">
        <v>44658</v>
      </c>
      <c r="D1394" s="38">
        <v>44658.700555555559</v>
      </c>
      <c r="E1394" s="35">
        <v>151</v>
      </c>
      <c r="F1394" s="35" t="s">
        <v>213</v>
      </c>
      <c r="G1394" t="str">
        <f>VLOOKUP(E1394,'Record Types'!$B$8:$C$21,2,1)</f>
        <v>Device Shutdown Finish</v>
      </c>
      <c r="H1394" s="15">
        <f t="shared" si="105"/>
        <v>44658</v>
      </c>
      <c r="I1394" s="16">
        <f t="shared" si="106"/>
        <v>44658.700162037036</v>
      </c>
      <c r="J1394">
        <f t="shared" si="107"/>
        <v>149</v>
      </c>
      <c r="K1394" t="str">
        <f t="shared" si="108"/>
        <v>F110-ws</v>
      </c>
      <c r="L1394" s="15">
        <f t="shared" si="109"/>
        <v>44658</v>
      </c>
    </row>
    <row r="1395" spans="1:12" x14ac:dyDescent="0.35">
      <c r="A1395" s="35" t="s">
        <v>189</v>
      </c>
      <c r="B1395" s="35" t="s">
        <v>212</v>
      </c>
      <c r="C1395" s="36">
        <v>44658</v>
      </c>
      <c r="D1395" s="38">
        <v>44658.700162037036</v>
      </c>
      <c r="E1395" s="35">
        <v>149</v>
      </c>
      <c r="F1395" s="35" t="s">
        <v>213</v>
      </c>
      <c r="G1395" t="str">
        <f>VLOOKUP(E1395,'Record Types'!$B$8:$C$21,2,1)</f>
        <v>Device Shutdown Start</v>
      </c>
      <c r="H1395" s="15">
        <f t="shared" si="105"/>
        <v>44658</v>
      </c>
      <c r="I1395" s="16">
        <f t="shared" si="106"/>
        <v>44658.699745370373</v>
      </c>
      <c r="J1395">
        <f t="shared" si="107"/>
        <v>144</v>
      </c>
      <c r="K1395" t="str">
        <f t="shared" si="108"/>
        <v>CanOnTor/nEmpU</v>
      </c>
      <c r="L1395" s="15">
        <f t="shared" si="109"/>
        <v>44658</v>
      </c>
    </row>
    <row r="1396" spans="1:12" x14ac:dyDescent="0.35">
      <c r="A1396" s="35" t="s">
        <v>189</v>
      </c>
      <c r="B1396" s="35" t="s">
        <v>212</v>
      </c>
      <c r="C1396" s="36">
        <v>44658</v>
      </c>
      <c r="D1396" s="38">
        <v>44658.699745370373</v>
      </c>
      <c r="E1396" s="35">
        <v>144</v>
      </c>
      <c r="F1396" s="35" t="s">
        <v>214</v>
      </c>
      <c r="G1396" t="str">
        <f>VLOOKUP(E1396,'Record Types'!$B$8:$C$21,2,1)</f>
        <v>User Logout is Good</v>
      </c>
      <c r="H1396" s="15">
        <f t="shared" si="105"/>
        <v>44658</v>
      </c>
      <c r="I1396" s="16">
        <f t="shared" si="106"/>
        <v>44658.699386574073</v>
      </c>
      <c r="J1396">
        <f t="shared" si="107"/>
        <v>139</v>
      </c>
      <c r="K1396" t="str">
        <f t="shared" si="108"/>
        <v>CanOnTor/nEmpU,F110-ws</v>
      </c>
      <c r="L1396" s="15">
        <f t="shared" si="109"/>
        <v>44658</v>
      </c>
    </row>
    <row r="1397" spans="1:12" x14ac:dyDescent="0.35">
      <c r="A1397" s="35" t="s">
        <v>189</v>
      </c>
      <c r="B1397" s="35" t="s">
        <v>212</v>
      </c>
      <c r="C1397" s="36">
        <v>44658</v>
      </c>
      <c r="D1397" s="38">
        <v>44658.699386574073</v>
      </c>
      <c r="E1397" s="35">
        <v>139</v>
      </c>
      <c r="F1397" s="35" t="s">
        <v>219</v>
      </c>
      <c r="G1397" t="str">
        <f>VLOOKUP(E1397,'Record Types'!$B$8:$C$21,2,1)</f>
        <v>User Logout Start</v>
      </c>
      <c r="H1397" s="15" t="e">
        <f t="shared" si="105"/>
        <v>#N/A</v>
      </c>
      <c r="I1397" s="16" t="e">
        <f t="shared" si="106"/>
        <v>#N/A</v>
      </c>
      <c r="J1397" t="e">
        <f t="shared" si="107"/>
        <v>#N/A</v>
      </c>
      <c r="K1397" t="e">
        <f t="shared" si="108"/>
        <v>#N/A</v>
      </c>
      <c r="L1397" s="15">
        <f t="shared" si="109"/>
        <v>44658</v>
      </c>
    </row>
    <row r="1398" spans="1:12" x14ac:dyDescent="0.35">
      <c r="A1398" s="35" t="s">
        <v>189</v>
      </c>
      <c r="B1398" s="35" t="s">
        <v>190</v>
      </c>
      <c r="C1398" s="36">
        <v>44658</v>
      </c>
      <c r="D1398" s="38">
        <v>44658.698807870373</v>
      </c>
      <c r="E1398" s="35">
        <v>156</v>
      </c>
      <c r="F1398" s="14"/>
      <c r="G1398" t="str">
        <f>VLOOKUP(E1398,'Record Types'!$B$8:$C$21,2,1)</f>
        <v>PowerDown Or Network Disconnect Discovered</v>
      </c>
      <c r="H1398" s="15">
        <f t="shared" si="105"/>
        <v>44658</v>
      </c>
      <c r="I1398" s="16">
        <f t="shared" si="106"/>
        <v>44658.698645833334</v>
      </c>
      <c r="J1398">
        <f t="shared" si="107"/>
        <v>151</v>
      </c>
      <c r="K1398" t="str">
        <f t="shared" si="108"/>
        <v>T217-ws</v>
      </c>
      <c r="L1398" s="15">
        <f t="shared" si="109"/>
        <v>44658</v>
      </c>
    </row>
    <row r="1399" spans="1:12" x14ac:dyDescent="0.35">
      <c r="A1399" s="35" t="s">
        <v>189</v>
      </c>
      <c r="B1399" s="35" t="s">
        <v>190</v>
      </c>
      <c r="C1399" s="36">
        <v>44658</v>
      </c>
      <c r="D1399" s="38">
        <v>44658.698645833334</v>
      </c>
      <c r="E1399" s="35">
        <v>151</v>
      </c>
      <c r="F1399" s="35" t="s">
        <v>191</v>
      </c>
      <c r="G1399" t="str">
        <f>VLOOKUP(E1399,'Record Types'!$B$8:$C$21,2,1)</f>
        <v>Device Shutdown Finish</v>
      </c>
      <c r="H1399" s="15">
        <f t="shared" si="105"/>
        <v>44658</v>
      </c>
      <c r="I1399" s="16">
        <f t="shared" si="106"/>
        <v>44658.698055555556</v>
      </c>
      <c r="J1399">
        <f t="shared" si="107"/>
        <v>149</v>
      </c>
      <c r="K1399" t="str">
        <f t="shared" si="108"/>
        <v>T217-ws</v>
      </c>
      <c r="L1399" s="15">
        <f t="shared" si="109"/>
        <v>44658</v>
      </c>
    </row>
    <row r="1400" spans="1:12" x14ac:dyDescent="0.35">
      <c r="A1400" s="35" t="s">
        <v>189</v>
      </c>
      <c r="B1400" s="35" t="s">
        <v>190</v>
      </c>
      <c r="C1400" s="36">
        <v>44658</v>
      </c>
      <c r="D1400" s="38">
        <v>44658.698055555556</v>
      </c>
      <c r="E1400" s="35">
        <v>149</v>
      </c>
      <c r="F1400" s="35" t="s">
        <v>191</v>
      </c>
      <c r="G1400" t="str">
        <f>VLOOKUP(E1400,'Record Types'!$B$8:$C$21,2,1)</f>
        <v>Device Shutdown Start</v>
      </c>
      <c r="H1400" s="15">
        <f t="shared" si="105"/>
        <v>44658</v>
      </c>
      <c r="I1400" s="16">
        <f t="shared" si="106"/>
        <v>44658.697280092594</v>
      </c>
      <c r="J1400">
        <f t="shared" si="107"/>
        <v>144</v>
      </c>
      <c r="K1400" t="str">
        <f t="shared" si="108"/>
        <v>CanOnTor/nEmpM</v>
      </c>
      <c r="L1400" s="15">
        <f t="shared" si="109"/>
        <v>44658</v>
      </c>
    </row>
    <row r="1401" spans="1:12" x14ac:dyDescent="0.35">
      <c r="A1401" s="35" t="s">
        <v>189</v>
      </c>
      <c r="B1401" s="35" t="s">
        <v>190</v>
      </c>
      <c r="C1401" s="36">
        <v>44658</v>
      </c>
      <c r="D1401" s="38">
        <v>44658.697280092594</v>
      </c>
      <c r="E1401" s="35">
        <v>144</v>
      </c>
      <c r="F1401" s="35" t="s">
        <v>194</v>
      </c>
      <c r="G1401" t="str">
        <f>VLOOKUP(E1401,'Record Types'!$B$8:$C$21,2,1)</f>
        <v>User Logout is Good</v>
      </c>
      <c r="H1401" s="15">
        <f t="shared" si="105"/>
        <v>44658</v>
      </c>
      <c r="I1401" s="16">
        <f t="shared" si="106"/>
        <v>44658.696863425925</v>
      </c>
      <c r="J1401">
        <f t="shared" si="107"/>
        <v>139</v>
      </c>
      <c r="K1401" t="str">
        <f t="shared" si="108"/>
        <v>CanOnTor/nEmpM,T217-ws</v>
      </c>
      <c r="L1401" s="15">
        <f t="shared" si="109"/>
        <v>44658</v>
      </c>
    </row>
    <row r="1402" spans="1:12" x14ac:dyDescent="0.35">
      <c r="A1402" s="35" t="s">
        <v>189</v>
      </c>
      <c r="B1402" s="35" t="s">
        <v>190</v>
      </c>
      <c r="C1402" s="36">
        <v>44658</v>
      </c>
      <c r="D1402" s="38">
        <v>44658.696863425925</v>
      </c>
      <c r="E1402" s="35">
        <v>139</v>
      </c>
      <c r="F1402" s="35" t="s">
        <v>199</v>
      </c>
      <c r="G1402" t="str">
        <f>VLOOKUP(E1402,'Record Types'!$B$8:$C$21,2,1)</f>
        <v>User Logout Start</v>
      </c>
      <c r="H1402" s="15" t="e">
        <f t="shared" si="105"/>
        <v>#N/A</v>
      </c>
      <c r="I1402" s="16" t="e">
        <f t="shared" si="106"/>
        <v>#N/A</v>
      </c>
      <c r="J1402" t="e">
        <f t="shared" si="107"/>
        <v>#N/A</v>
      </c>
      <c r="K1402" t="e">
        <f t="shared" si="108"/>
        <v>#N/A</v>
      </c>
      <c r="L1402" s="15">
        <f t="shared" si="109"/>
        <v>44658</v>
      </c>
    </row>
    <row r="1403" spans="1:12" x14ac:dyDescent="0.35">
      <c r="A1403" s="35" t="s">
        <v>176</v>
      </c>
      <c r="B1403" s="35" t="s">
        <v>196</v>
      </c>
      <c r="C1403" s="36">
        <v>44658</v>
      </c>
      <c r="D1403" s="38">
        <v>44658.693773148145</v>
      </c>
      <c r="E1403" s="35">
        <v>156</v>
      </c>
      <c r="F1403" s="14"/>
      <c r="G1403" t="str">
        <f>VLOOKUP(E1403,'Record Types'!$B$8:$C$21,2,1)</f>
        <v>PowerDown Or Network Disconnect Discovered</v>
      </c>
      <c r="H1403" s="15">
        <f t="shared" si="105"/>
        <v>44658</v>
      </c>
      <c r="I1403" s="16">
        <f t="shared" si="106"/>
        <v>44658.693657407406</v>
      </c>
      <c r="J1403">
        <f t="shared" si="107"/>
        <v>144</v>
      </c>
      <c r="K1403" t="str">
        <f t="shared" si="108"/>
        <v>CanOnWat/lEmpA</v>
      </c>
      <c r="L1403" s="15">
        <f t="shared" si="109"/>
        <v>44658</v>
      </c>
    </row>
    <row r="1404" spans="1:12" x14ac:dyDescent="0.35">
      <c r="A1404" s="35" t="s">
        <v>176</v>
      </c>
      <c r="B1404" s="35" t="s">
        <v>196</v>
      </c>
      <c r="C1404" s="36">
        <v>44658</v>
      </c>
      <c r="D1404" s="38">
        <v>44658.693657407406</v>
      </c>
      <c r="E1404" s="35">
        <v>144</v>
      </c>
      <c r="F1404" s="35" t="s">
        <v>198</v>
      </c>
      <c r="G1404" t="str">
        <f>VLOOKUP(E1404,'Record Types'!$B$8:$C$21,2,1)</f>
        <v>User Logout is Good</v>
      </c>
      <c r="H1404" s="15">
        <f t="shared" si="105"/>
        <v>44658</v>
      </c>
      <c r="I1404" s="16">
        <f t="shared" si="106"/>
        <v>44658.693171296298</v>
      </c>
      <c r="J1404">
        <f t="shared" si="107"/>
        <v>139</v>
      </c>
      <c r="K1404" t="str">
        <f t="shared" si="108"/>
        <v>CanOnWat/lEmpA</v>
      </c>
      <c r="L1404" s="15">
        <f t="shared" si="109"/>
        <v>44658</v>
      </c>
    </row>
    <row r="1405" spans="1:12" x14ac:dyDescent="0.35">
      <c r="A1405" s="35" t="s">
        <v>176</v>
      </c>
      <c r="B1405" s="35" t="s">
        <v>196</v>
      </c>
      <c r="C1405" s="36">
        <v>44658</v>
      </c>
      <c r="D1405" s="38">
        <v>44658.693171296298</v>
      </c>
      <c r="E1405" s="35">
        <v>139</v>
      </c>
      <c r="F1405" s="35" t="s">
        <v>198</v>
      </c>
      <c r="G1405" t="str">
        <f>VLOOKUP(E1405,'Record Types'!$B$8:$C$21,2,1)</f>
        <v>User Logout Start</v>
      </c>
      <c r="H1405" s="15" t="e">
        <f t="shared" si="105"/>
        <v>#N/A</v>
      </c>
      <c r="I1405" s="16" t="e">
        <f t="shared" si="106"/>
        <v>#N/A</v>
      </c>
      <c r="J1405" t="e">
        <f t="shared" si="107"/>
        <v>#N/A</v>
      </c>
      <c r="K1405" t="e">
        <f t="shared" si="108"/>
        <v>#N/A</v>
      </c>
      <c r="L1405" s="15" t="e">
        <f t="shared" si="109"/>
        <v>#N/A</v>
      </c>
    </row>
    <row r="1406" spans="1:12" x14ac:dyDescent="0.35">
      <c r="A1406" s="35" t="s">
        <v>189</v>
      </c>
      <c r="B1406" s="35" t="s">
        <v>225</v>
      </c>
      <c r="C1406" s="36">
        <v>44658</v>
      </c>
      <c r="D1406" s="38">
        <v>44658.692939814813</v>
      </c>
      <c r="E1406" s="35">
        <v>156</v>
      </c>
      <c r="F1406" s="14"/>
      <c r="G1406" t="str">
        <f>VLOOKUP(E1406,'Record Types'!$B$8:$C$21,2,1)</f>
        <v>PowerDown Or Network Disconnect Discovered</v>
      </c>
      <c r="H1406" s="15">
        <f t="shared" si="105"/>
        <v>44658</v>
      </c>
      <c r="I1406" s="16">
        <f t="shared" si="106"/>
        <v>44658.692800925928</v>
      </c>
      <c r="J1406">
        <f t="shared" si="107"/>
        <v>151</v>
      </c>
      <c r="K1406" t="str">
        <f t="shared" si="108"/>
        <v>Y132-ws</v>
      </c>
      <c r="L1406" s="15">
        <f t="shared" si="109"/>
        <v>44658</v>
      </c>
    </row>
    <row r="1407" spans="1:12" x14ac:dyDescent="0.35">
      <c r="A1407" s="35" t="s">
        <v>189</v>
      </c>
      <c r="B1407" s="35" t="s">
        <v>225</v>
      </c>
      <c r="C1407" s="36">
        <v>44658</v>
      </c>
      <c r="D1407" s="38">
        <v>44658.692800925928</v>
      </c>
      <c r="E1407" s="35">
        <v>151</v>
      </c>
      <c r="F1407" s="35" t="s">
        <v>226</v>
      </c>
      <c r="G1407" t="str">
        <f>VLOOKUP(E1407,'Record Types'!$B$8:$C$21,2,1)</f>
        <v>Device Shutdown Finish</v>
      </c>
      <c r="H1407" s="15">
        <f t="shared" si="105"/>
        <v>44658</v>
      </c>
      <c r="I1407" s="16">
        <f t="shared" si="106"/>
        <v>44658.692083333335</v>
      </c>
      <c r="J1407">
        <f t="shared" si="107"/>
        <v>149</v>
      </c>
      <c r="K1407" t="str">
        <f t="shared" si="108"/>
        <v>Y132-ws</v>
      </c>
      <c r="L1407" s="15">
        <f t="shared" si="109"/>
        <v>44658</v>
      </c>
    </row>
    <row r="1408" spans="1:12" x14ac:dyDescent="0.35">
      <c r="A1408" s="35" t="s">
        <v>189</v>
      </c>
      <c r="B1408" s="35" t="s">
        <v>225</v>
      </c>
      <c r="C1408" s="36">
        <v>44658</v>
      </c>
      <c r="D1408" s="38">
        <v>44658.692083333335</v>
      </c>
      <c r="E1408" s="35">
        <v>149</v>
      </c>
      <c r="F1408" s="35" t="s">
        <v>226</v>
      </c>
      <c r="G1408" t="str">
        <f>VLOOKUP(E1408,'Record Types'!$B$8:$C$21,2,1)</f>
        <v>Device Shutdown Start</v>
      </c>
      <c r="H1408" s="15">
        <f t="shared" si="105"/>
        <v>44658</v>
      </c>
      <c r="I1408" s="16">
        <f t="shared" si="106"/>
        <v>44658.691319444442</v>
      </c>
      <c r="J1408">
        <f t="shared" si="107"/>
        <v>144</v>
      </c>
      <c r="K1408" t="str">
        <f t="shared" si="108"/>
        <v>CanOnTor/qEmpD</v>
      </c>
      <c r="L1408" s="15">
        <f t="shared" si="109"/>
        <v>44658</v>
      </c>
    </row>
    <row r="1409" spans="1:12" x14ac:dyDescent="0.35">
      <c r="A1409" s="35" t="s">
        <v>189</v>
      </c>
      <c r="B1409" s="35" t="s">
        <v>225</v>
      </c>
      <c r="C1409" s="36">
        <v>44658</v>
      </c>
      <c r="D1409" s="38">
        <v>44658.691319444442</v>
      </c>
      <c r="E1409" s="35">
        <v>144</v>
      </c>
      <c r="F1409" s="35" t="s">
        <v>227</v>
      </c>
      <c r="G1409" t="str">
        <f>VLOOKUP(E1409,'Record Types'!$B$8:$C$21,2,1)</f>
        <v>User Logout is Good</v>
      </c>
      <c r="H1409" s="15">
        <f t="shared" si="105"/>
        <v>44658</v>
      </c>
      <c r="I1409" s="16">
        <f t="shared" si="106"/>
        <v>44658.690833333334</v>
      </c>
      <c r="J1409">
        <f t="shared" si="107"/>
        <v>139</v>
      </c>
      <c r="K1409" t="str">
        <f t="shared" si="108"/>
        <v>CanOnTor/qEmpD,Y132-ws</v>
      </c>
      <c r="L1409" s="15">
        <f t="shared" si="109"/>
        <v>44658</v>
      </c>
    </row>
    <row r="1410" spans="1:12" x14ac:dyDescent="0.35">
      <c r="A1410" s="35" t="s">
        <v>189</v>
      </c>
      <c r="B1410" s="35" t="s">
        <v>225</v>
      </c>
      <c r="C1410" s="36">
        <v>44658</v>
      </c>
      <c r="D1410" s="38">
        <v>44658.690833333334</v>
      </c>
      <c r="E1410" s="35">
        <v>139</v>
      </c>
      <c r="F1410" s="35" t="s">
        <v>228</v>
      </c>
      <c r="G1410" t="str">
        <f>VLOOKUP(E1410,'Record Types'!$B$8:$C$21,2,1)</f>
        <v>User Logout Start</v>
      </c>
      <c r="H1410" s="15" t="e">
        <f t="shared" si="105"/>
        <v>#N/A</v>
      </c>
      <c r="I1410" s="16" t="e">
        <f t="shared" si="106"/>
        <v>#N/A</v>
      </c>
      <c r="J1410" t="e">
        <f t="shared" si="107"/>
        <v>#N/A</v>
      </c>
      <c r="K1410" t="e">
        <f t="shared" si="108"/>
        <v>#N/A</v>
      </c>
      <c r="L1410" s="15">
        <f t="shared" si="109"/>
        <v>44658</v>
      </c>
    </row>
    <row r="1411" spans="1:12" x14ac:dyDescent="0.35">
      <c r="A1411" s="35" t="s">
        <v>176</v>
      </c>
      <c r="B1411" s="35" t="s">
        <v>221</v>
      </c>
      <c r="C1411" s="36">
        <v>44658</v>
      </c>
      <c r="D1411" s="38">
        <v>44658.689583333333</v>
      </c>
      <c r="E1411" s="35">
        <v>156</v>
      </c>
      <c r="F1411" s="14"/>
      <c r="G1411" t="str">
        <f>VLOOKUP(E1411,'Record Types'!$B$8:$C$21,2,1)</f>
        <v>PowerDown Or Network Disconnect Discovered</v>
      </c>
      <c r="H1411" s="15">
        <f t="shared" si="105"/>
        <v>44658</v>
      </c>
      <c r="I1411" s="16">
        <f t="shared" si="106"/>
        <v>44658.689421296294</v>
      </c>
      <c r="J1411">
        <f t="shared" si="107"/>
        <v>144</v>
      </c>
      <c r="K1411" t="str">
        <f t="shared" si="108"/>
        <v>CanOnWat/xEmpH</v>
      </c>
      <c r="L1411" s="15">
        <f t="shared" si="109"/>
        <v>44658</v>
      </c>
    </row>
    <row r="1412" spans="1:12" x14ac:dyDescent="0.35">
      <c r="A1412" s="35" t="s">
        <v>176</v>
      </c>
      <c r="B1412" s="35" t="s">
        <v>221</v>
      </c>
      <c r="C1412" s="36">
        <v>44658</v>
      </c>
      <c r="D1412" s="38">
        <v>44658.689421296294</v>
      </c>
      <c r="E1412" s="35">
        <v>144</v>
      </c>
      <c r="F1412" s="35" t="s">
        <v>187</v>
      </c>
      <c r="G1412" t="str">
        <f>VLOOKUP(E1412,'Record Types'!$B$8:$C$21,2,1)</f>
        <v>User Logout is Good</v>
      </c>
      <c r="H1412" s="15">
        <f t="shared" si="105"/>
        <v>44658</v>
      </c>
      <c r="I1412" s="16">
        <f t="shared" si="106"/>
        <v>44658.688969907409</v>
      </c>
      <c r="J1412">
        <f t="shared" si="107"/>
        <v>139</v>
      </c>
      <c r="K1412" t="str">
        <f t="shared" si="108"/>
        <v>CanOnWat/xEmpH</v>
      </c>
      <c r="L1412" s="15">
        <f t="shared" si="109"/>
        <v>44658</v>
      </c>
    </row>
    <row r="1413" spans="1:12" x14ac:dyDescent="0.35">
      <c r="A1413" s="35" t="s">
        <v>176</v>
      </c>
      <c r="B1413" s="35" t="s">
        <v>221</v>
      </c>
      <c r="C1413" s="36">
        <v>44658</v>
      </c>
      <c r="D1413" s="38">
        <v>44658.688969907409</v>
      </c>
      <c r="E1413" s="35">
        <v>139</v>
      </c>
      <c r="F1413" s="35" t="s">
        <v>187</v>
      </c>
      <c r="G1413" t="str">
        <f>VLOOKUP(E1413,'Record Types'!$B$8:$C$21,2,1)</f>
        <v>User Logout Start</v>
      </c>
      <c r="H1413" s="15" t="e">
        <f t="shared" si="105"/>
        <v>#N/A</v>
      </c>
      <c r="I1413" s="16" t="e">
        <f t="shared" si="106"/>
        <v>#N/A</v>
      </c>
      <c r="J1413" t="e">
        <f t="shared" si="107"/>
        <v>#N/A</v>
      </c>
      <c r="K1413" t="e">
        <f t="shared" si="108"/>
        <v>#N/A</v>
      </c>
      <c r="L1413" s="15" t="e">
        <f t="shared" si="109"/>
        <v>#N/A</v>
      </c>
    </row>
    <row r="1414" spans="1:12" x14ac:dyDescent="0.35">
      <c r="A1414" s="35" t="s">
        <v>189</v>
      </c>
      <c r="B1414" s="35" t="s">
        <v>267</v>
      </c>
      <c r="C1414" s="36">
        <v>44658</v>
      </c>
      <c r="D1414" s="38">
        <v>44658.688530092593</v>
      </c>
      <c r="E1414" s="35">
        <v>156</v>
      </c>
      <c r="F1414" s="14"/>
      <c r="G1414" t="str">
        <f>VLOOKUP(E1414,'Record Types'!$B$8:$C$21,2,1)</f>
        <v>PowerDown Or Network Disconnect Discovered</v>
      </c>
      <c r="H1414" s="15">
        <f t="shared" si="105"/>
        <v>44658</v>
      </c>
      <c r="I1414" s="16">
        <f t="shared" si="106"/>
        <v>44658.688402777778</v>
      </c>
      <c r="J1414">
        <f t="shared" si="107"/>
        <v>151</v>
      </c>
      <c r="K1414" t="str">
        <f t="shared" si="108"/>
        <v>V111-ws</v>
      </c>
      <c r="L1414" s="15">
        <f t="shared" si="109"/>
        <v>44658</v>
      </c>
    </row>
    <row r="1415" spans="1:12" x14ac:dyDescent="0.35">
      <c r="A1415" s="35" t="s">
        <v>189</v>
      </c>
      <c r="B1415" s="35" t="s">
        <v>267</v>
      </c>
      <c r="C1415" s="36">
        <v>44658</v>
      </c>
      <c r="D1415" s="38">
        <v>44658.688402777778</v>
      </c>
      <c r="E1415" s="35">
        <v>151</v>
      </c>
      <c r="F1415" s="35" t="s">
        <v>269</v>
      </c>
      <c r="G1415" t="str">
        <f>VLOOKUP(E1415,'Record Types'!$B$8:$C$21,2,1)</f>
        <v>Device Shutdown Finish</v>
      </c>
      <c r="H1415" s="15">
        <f t="shared" si="105"/>
        <v>44658</v>
      </c>
      <c r="I1415" s="16">
        <f t="shared" si="106"/>
        <v>44658.688125000001</v>
      </c>
      <c r="J1415">
        <f t="shared" si="107"/>
        <v>149</v>
      </c>
      <c r="K1415" t="str">
        <f t="shared" si="108"/>
        <v>V111-ws</v>
      </c>
      <c r="L1415" s="15">
        <f t="shared" si="109"/>
        <v>44658</v>
      </c>
    </row>
    <row r="1416" spans="1:12" x14ac:dyDescent="0.35">
      <c r="A1416" s="35" t="s">
        <v>189</v>
      </c>
      <c r="B1416" s="35" t="s">
        <v>267</v>
      </c>
      <c r="C1416" s="36">
        <v>44658</v>
      </c>
      <c r="D1416" s="38">
        <v>44658.688125000001</v>
      </c>
      <c r="E1416" s="35">
        <v>149</v>
      </c>
      <c r="F1416" s="35" t="s">
        <v>269</v>
      </c>
      <c r="G1416" t="str">
        <f>VLOOKUP(E1416,'Record Types'!$B$8:$C$21,2,1)</f>
        <v>Device Shutdown Start</v>
      </c>
      <c r="H1416" s="15">
        <f t="shared" si="105"/>
        <v>44658</v>
      </c>
      <c r="I1416" s="16">
        <f t="shared" si="106"/>
        <v>44658.687511574077</v>
      </c>
      <c r="J1416">
        <f t="shared" si="107"/>
        <v>144</v>
      </c>
      <c r="K1416" t="str">
        <f t="shared" si="108"/>
        <v>CanOnTor/oEmpJ</v>
      </c>
      <c r="L1416" s="15">
        <f t="shared" si="109"/>
        <v>44658</v>
      </c>
    </row>
    <row r="1417" spans="1:12" x14ac:dyDescent="0.35">
      <c r="A1417" s="35" t="s">
        <v>189</v>
      </c>
      <c r="B1417" s="35" t="s">
        <v>267</v>
      </c>
      <c r="C1417" s="36">
        <v>44658</v>
      </c>
      <c r="D1417" s="38">
        <v>44658.687511574077</v>
      </c>
      <c r="E1417" s="35">
        <v>144</v>
      </c>
      <c r="F1417" s="35" t="s">
        <v>273</v>
      </c>
      <c r="G1417" t="str">
        <f>VLOOKUP(E1417,'Record Types'!$B$8:$C$21,2,1)</f>
        <v>User Logout is Good</v>
      </c>
      <c r="H1417" s="15">
        <f t="shared" si="105"/>
        <v>44658</v>
      </c>
      <c r="I1417" s="16">
        <f t="shared" si="106"/>
        <v>44658.687048611115</v>
      </c>
      <c r="J1417">
        <f t="shared" si="107"/>
        <v>139</v>
      </c>
      <c r="K1417" t="str">
        <f t="shared" si="108"/>
        <v>CanOnTor/oEmpJ,V111-ws</v>
      </c>
      <c r="L1417" s="15">
        <f t="shared" si="109"/>
        <v>44658</v>
      </c>
    </row>
    <row r="1418" spans="1:12" x14ac:dyDescent="0.35">
      <c r="A1418" s="35" t="s">
        <v>176</v>
      </c>
      <c r="B1418" s="35" t="s">
        <v>264</v>
      </c>
      <c r="C1418" s="36">
        <v>44658</v>
      </c>
      <c r="D1418" s="38">
        <v>44658.687465277777</v>
      </c>
      <c r="E1418" s="35">
        <v>156</v>
      </c>
      <c r="F1418" s="14"/>
      <c r="G1418" t="str">
        <f>VLOOKUP(E1418,'Record Types'!$B$8:$C$21,2,1)</f>
        <v>PowerDown Or Network Disconnect Discovered</v>
      </c>
      <c r="H1418" s="15">
        <f t="shared" si="105"/>
        <v>44658</v>
      </c>
      <c r="I1418" s="16">
        <f t="shared" si="106"/>
        <v>44658.687337962961</v>
      </c>
      <c r="J1418">
        <f t="shared" si="107"/>
        <v>151</v>
      </c>
      <c r="K1418" t="str">
        <f t="shared" si="108"/>
        <v>Y130-ws</v>
      </c>
      <c r="L1418" s="15">
        <f t="shared" si="109"/>
        <v>44658</v>
      </c>
    </row>
    <row r="1419" spans="1:12" x14ac:dyDescent="0.35">
      <c r="A1419" s="35" t="s">
        <v>176</v>
      </c>
      <c r="B1419" s="35" t="s">
        <v>264</v>
      </c>
      <c r="C1419" s="36">
        <v>44658</v>
      </c>
      <c r="D1419" s="38">
        <v>44658.687337962961</v>
      </c>
      <c r="E1419" s="35">
        <v>151</v>
      </c>
      <c r="F1419" s="35" t="s">
        <v>265</v>
      </c>
      <c r="G1419" t="str">
        <f>VLOOKUP(E1419,'Record Types'!$B$8:$C$21,2,1)</f>
        <v>Device Shutdown Finish</v>
      </c>
      <c r="H1419" s="15">
        <f t="shared" si="105"/>
        <v>44658</v>
      </c>
      <c r="I1419" s="16">
        <f t="shared" si="106"/>
        <v>44658.686736111114</v>
      </c>
      <c r="J1419">
        <f t="shared" si="107"/>
        <v>149</v>
      </c>
      <c r="K1419" t="str">
        <f t="shared" si="108"/>
        <v>Y130-ws</v>
      </c>
      <c r="L1419" s="15">
        <f t="shared" si="109"/>
        <v>44658</v>
      </c>
    </row>
    <row r="1420" spans="1:12" x14ac:dyDescent="0.35">
      <c r="A1420" s="35" t="s">
        <v>189</v>
      </c>
      <c r="B1420" s="35" t="s">
        <v>267</v>
      </c>
      <c r="C1420" s="36">
        <v>44658</v>
      </c>
      <c r="D1420" s="38">
        <v>44658.687048611115</v>
      </c>
      <c r="E1420" s="35">
        <v>139</v>
      </c>
      <c r="F1420" s="35" t="s">
        <v>274</v>
      </c>
      <c r="G1420" t="str">
        <f>VLOOKUP(E1420,'Record Types'!$B$8:$C$21,2,1)</f>
        <v>User Logout Start</v>
      </c>
      <c r="H1420" s="15" t="e">
        <f t="shared" ref="H1420:H1483" si="110">VLOOKUP(B1420,B1421:C1432,2,FALSE)</f>
        <v>#N/A</v>
      </c>
      <c r="I1420" s="16" t="e">
        <f t="shared" ref="I1420:I1483" si="111">VLOOKUP(B1420,B1421:D1432,3,FALSE)</f>
        <v>#N/A</v>
      </c>
      <c r="J1420" t="e">
        <f t="shared" ref="J1420:J1483" si="112">VLOOKUP(B1420,B1421:E1429,4,FALSE)</f>
        <v>#N/A</v>
      </c>
      <c r="K1420" t="e">
        <f t="shared" ref="K1420:K1483" si="113">VLOOKUP(B1420,B1421:F1432,5,FALSE)</f>
        <v>#N/A</v>
      </c>
      <c r="L1420" s="15">
        <f t="shared" ref="L1420:L1483" si="114">VLOOKUP(B1420,B1421:C1430,2,TRUE)</f>
        <v>44658</v>
      </c>
    </row>
    <row r="1421" spans="1:12" x14ac:dyDescent="0.35">
      <c r="A1421" s="35" t="s">
        <v>176</v>
      </c>
      <c r="B1421" s="35" t="s">
        <v>264</v>
      </c>
      <c r="C1421" s="36">
        <v>44658</v>
      </c>
      <c r="D1421" s="38">
        <v>44658.686736111114</v>
      </c>
      <c r="E1421" s="35">
        <v>149</v>
      </c>
      <c r="F1421" s="35" t="s">
        <v>265</v>
      </c>
      <c r="G1421" t="str">
        <f>VLOOKUP(E1421,'Record Types'!$B$8:$C$21,2,1)</f>
        <v>Device Shutdown Start</v>
      </c>
      <c r="H1421" s="15">
        <f t="shared" si="110"/>
        <v>44658</v>
      </c>
      <c r="I1421" s="16">
        <f t="shared" si="111"/>
        <v>44658.685879629629</v>
      </c>
      <c r="J1421">
        <f t="shared" si="112"/>
        <v>144</v>
      </c>
      <c r="K1421" t="str">
        <f t="shared" si="113"/>
        <v>CanOnWat/fEmpV</v>
      </c>
      <c r="L1421" s="15">
        <f t="shared" si="114"/>
        <v>44658</v>
      </c>
    </row>
    <row r="1422" spans="1:12" x14ac:dyDescent="0.35">
      <c r="A1422" s="35" t="s">
        <v>176</v>
      </c>
      <c r="B1422" s="35" t="s">
        <v>264</v>
      </c>
      <c r="C1422" s="36">
        <v>44658</v>
      </c>
      <c r="D1422" s="38">
        <v>44658.685879629629</v>
      </c>
      <c r="E1422" s="35">
        <v>144</v>
      </c>
      <c r="F1422" s="35" t="s">
        <v>249</v>
      </c>
      <c r="G1422" t="str">
        <f>VLOOKUP(E1422,'Record Types'!$B$8:$C$21,2,1)</f>
        <v>User Logout is Good</v>
      </c>
      <c r="H1422" s="15">
        <f t="shared" si="110"/>
        <v>44658</v>
      </c>
      <c r="I1422" s="16">
        <f t="shared" si="111"/>
        <v>44658.685416666667</v>
      </c>
      <c r="J1422">
        <f t="shared" si="112"/>
        <v>139</v>
      </c>
      <c r="K1422" t="str">
        <f t="shared" si="113"/>
        <v>CanOnWat/fEmpV,Y130-ws</v>
      </c>
      <c r="L1422" s="15">
        <f t="shared" si="114"/>
        <v>44658</v>
      </c>
    </row>
    <row r="1423" spans="1:12" x14ac:dyDescent="0.35">
      <c r="A1423" s="35" t="s">
        <v>176</v>
      </c>
      <c r="B1423" s="35" t="s">
        <v>177</v>
      </c>
      <c r="C1423" s="36">
        <v>44658</v>
      </c>
      <c r="D1423" s="38">
        <v>44658.685543981483</v>
      </c>
      <c r="E1423" s="35">
        <v>156</v>
      </c>
      <c r="F1423" s="14"/>
      <c r="G1423" t="str">
        <f>VLOOKUP(E1423,'Record Types'!$B$8:$C$21,2,1)</f>
        <v>PowerDown Or Network Disconnect Discovered</v>
      </c>
      <c r="H1423" s="15">
        <f t="shared" si="110"/>
        <v>44658</v>
      </c>
      <c r="I1423" s="16">
        <f t="shared" si="111"/>
        <v>44658.685416666667</v>
      </c>
      <c r="J1423">
        <f t="shared" si="112"/>
        <v>151</v>
      </c>
      <c r="K1423" t="str">
        <f t="shared" si="113"/>
        <v>J165-ws</v>
      </c>
      <c r="L1423" s="15">
        <f t="shared" si="114"/>
        <v>44658</v>
      </c>
    </row>
    <row r="1424" spans="1:12" x14ac:dyDescent="0.35">
      <c r="A1424" s="35" t="s">
        <v>176</v>
      </c>
      <c r="B1424" s="35" t="s">
        <v>177</v>
      </c>
      <c r="C1424" s="36">
        <v>44658</v>
      </c>
      <c r="D1424" s="38">
        <v>44658.685416666667</v>
      </c>
      <c r="E1424" s="35">
        <v>151</v>
      </c>
      <c r="F1424" s="35" t="s">
        <v>178</v>
      </c>
      <c r="G1424" t="str">
        <f>VLOOKUP(E1424,'Record Types'!$B$8:$C$21,2,1)</f>
        <v>Device Shutdown Finish</v>
      </c>
      <c r="H1424" s="15">
        <f t="shared" si="110"/>
        <v>44658</v>
      </c>
      <c r="I1424" s="16">
        <f t="shared" si="111"/>
        <v>44658.685115740744</v>
      </c>
      <c r="J1424">
        <f t="shared" si="112"/>
        <v>149</v>
      </c>
      <c r="K1424" t="str">
        <f t="shared" si="113"/>
        <v>J165-ws</v>
      </c>
      <c r="L1424" s="15">
        <f t="shared" si="114"/>
        <v>44658</v>
      </c>
    </row>
    <row r="1425" spans="1:12" x14ac:dyDescent="0.35">
      <c r="A1425" s="35" t="s">
        <v>176</v>
      </c>
      <c r="B1425" s="35" t="s">
        <v>264</v>
      </c>
      <c r="C1425" s="36">
        <v>44658</v>
      </c>
      <c r="D1425" s="38">
        <v>44658.685416666667</v>
      </c>
      <c r="E1425" s="35">
        <v>139</v>
      </c>
      <c r="F1425" s="35" t="s">
        <v>272</v>
      </c>
      <c r="G1425" t="str">
        <f>VLOOKUP(E1425,'Record Types'!$B$8:$C$21,2,1)</f>
        <v>User Logout Start</v>
      </c>
      <c r="H1425" s="15" t="e">
        <f t="shared" si="110"/>
        <v>#N/A</v>
      </c>
      <c r="I1425" s="16" t="e">
        <f t="shared" si="111"/>
        <v>#N/A</v>
      </c>
      <c r="J1425" t="e">
        <f t="shared" si="112"/>
        <v>#N/A</v>
      </c>
      <c r="K1425" t="e">
        <f t="shared" si="113"/>
        <v>#N/A</v>
      </c>
      <c r="L1425" s="15">
        <f t="shared" si="114"/>
        <v>44658</v>
      </c>
    </row>
    <row r="1426" spans="1:12" x14ac:dyDescent="0.35">
      <c r="A1426" s="35" t="s">
        <v>176</v>
      </c>
      <c r="B1426" s="35" t="s">
        <v>177</v>
      </c>
      <c r="C1426" s="36">
        <v>44658</v>
      </c>
      <c r="D1426" s="38">
        <v>44658.685115740744</v>
      </c>
      <c r="E1426" s="35">
        <v>149</v>
      </c>
      <c r="F1426" s="35" t="s">
        <v>178</v>
      </c>
      <c r="G1426" t="str">
        <f>VLOOKUP(E1426,'Record Types'!$B$8:$C$21,2,1)</f>
        <v>Device Shutdown Start</v>
      </c>
      <c r="H1426" s="15">
        <f t="shared" si="110"/>
        <v>44658</v>
      </c>
      <c r="I1426" s="16">
        <f t="shared" si="111"/>
        <v>44658.684664351851</v>
      </c>
      <c r="J1426">
        <f t="shared" si="112"/>
        <v>144</v>
      </c>
      <c r="K1426" t="str">
        <f t="shared" si="113"/>
        <v>CanOnWat/hEmpP</v>
      </c>
      <c r="L1426" s="15" t="e">
        <f t="shared" si="114"/>
        <v>#N/A</v>
      </c>
    </row>
    <row r="1427" spans="1:12" x14ac:dyDescent="0.35">
      <c r="A1427" s="35" t="s">
        <v>176</v>
      </c>
      <c r="B1427" s="35" t="s">
        <v>253</v>
      </c>
      <c r="C1427" s="36">
        <v>44658</v>
      </c>
      <c r="D1427" s="38">
        <v>44658.685057870367</v>
      </c>
      <c r="E1427" s="35">
        <v>156</v>
      </c>
      <c r="F1427" s="14"/>
      <c r="G1427" t="str">
        <f>VLOOKUP(E1427,'Record Types'!$B$8:$C$21,2,1)</f>
        <v>PowerDown Or Network Disconnect Discovered</v>
      </c>
      <c r="H1427" s="15">
        <f t="shared" si="110"/>
        <v>44658</v>
      </c>
      <c r="I1427" s="16">
        <f t="shared" si="111"/>
        <v>44658.684930555559</v>
      </c>
      <c r="J1427">
        <f t="shared" si="112"/>
        <v>151</v>
      </c>
      <c r="K1427" t="str">
        <f t="shared" si="113"/>
        <v>J167-ws</v>
      </c>
      <c r="L1427" s="15">
        <f t="shared" si="114"/>
        <v>44658</v>
      </c>
    </row>
    <row r="1428" spans="1:12" x14ac:dyDescent="0.35">
      <c r="A1428" s="35" t="s">
        <v>176</v>
      </c>
      <c r="B1428" s="35" t="s">
        <v>253</v>
      </c>
      <c r="C1428" s="36">
        <v>44658</v>
      </c>
      <c r="D1428" s="38">
        <v>44658.684930555559</v>
      </c>
      <c r="E1428" s="35">
        <v>151</v>
      </c>
      <c r="F1428" s="35" t="s">
        <v>254</v>
      </c>
      <c r="G1428" t="str">
        <f>VLOOKUP(E1428,'Record Types'!$B$8:$C$21,2,1)</f>
        <v>Device Shutdown Finish</v>
      </c>
      <c r="H1428" s="15">
        <f t="shared" si="110"/>
        <v>44658</v>
      </c>
      <c r="I1428" s="16">
        <f t="shared" si="111"/>
        <v>44658.684525462966</v>
      </c>
      <c r="J1428">
        <f t="shared" si="112"/>
        <v>149</v>
      </c>
      <c r="K1428" t="str">
        <f t="shared" si="113"/>
        <v>J167-ws</v>
      </c>
      <c r="L1428" s="15">
        <f t="shared" si="114"/>
        <v>44658</v>
      </c>
    </row>
    <row r="1429" spans="1:12" x14ac:dyDescent="0.35">
      <c r="A1429" s="35" t="s">
        <v>176</v>
      </c>
      <c r="B1429" s="35" t="s">
        <v>177</v>
      </c>
      <c r="C1429" s="36">
        <v>44658</v>
      </c>
      <c r="D1429" s="38">
        <v>44658.684664351851</v>
      </c>
      <c r="E1429" s="35">
        <v>144</v>
      </c>
      <c r="F1429" s="35" t="s">
        <v>179</v>
      </c>
      <c r="G1429" t="str">
        <f>VLOOKUP(E1429,'Record Types'!$B$8:$C$21,2,1)</f>
        <v>User Logout is Good</v>
      </c>
      <c r="H1429" s="15">
        <f t="shared" si="110"/>
        <v>44658</v>
      </c>
      <c r="I1429" s="16">
        <f t="shared" si="111"/>
        <v>44658.684212962966</v>
      </c>
      <c r="J1429">
        <f t="shared" si="112"/>
        <v>139</v>
      </c>
      <c r="K1429" t="str">
        <f t="shared" si="113"/>
        <v>CanOnWat/hEmpP,J165-ws</v>
      </c>
      <c r="L1429" s="15">
        <f t="shared" si="114"/>
        <v>44658</v>
      </c>
    </row>
    <row r="1430" spans="1:12" x14ac:dyDescent="0.35">
      <c r="A1430" s="35" t="s">
        <v>189</v>
      </c>
      <c r="B1430" s="35" t="s">
        <v>217</v>
      </c>
      <c r="C1430" s="36">
        <v>44658</v>
      </c>
      <c r="D1430" s="38">
        <v>44658.684583333335</v>
      </c>
      <c r="E1430" s="35">
        <v>156</v>
      </c>
      <c r="F1430" s="14"/>
      <c r="G1430" t="str">
        <f>VLOOKUP(E1430,'Record Types'!$B$8:$C$21,2,1)</f>
        <v>PowerDown Or Network Disconnect Discovered</v>
      </c>
      <c r="H1430" s="15">
        <f t="shared" si="110"/>
        <v>44658</v>
      </c>
      <c r="I1430" s="16">
        <f t="shared" si="111"/>
        <v>44658.684444444443</v>
      </c>
      <c r="J1430">
        <f t="shared" si="112"/>
        <v>151</v>
      </c>
      <c r="K1430" t="str">
        <f t="shared" si="113"/>
        <v>S194-ws</v>
      </c>
      <c r="L1430" s="15">
        <f t="shared" si="114"/>
        <v>44658</v>
      </c>
    </row>
    <row r="1431" spans="1:12" x14ac:dyDescent="0.35">
      <c r="A1431" s="35" t="s">
        <v>176</v>
      </c>
      <c r="B1431" s="35" t="s">
        <v>253</v>
      </c>
      <c r="C1431" s="36">
        <v>44658</v>
      </c>
      <c r="D1431" s="38">
        <v>44658.684525462966</v>
      </c>
      <c r="E1431" s="35">
        <v>149</v>
      </c>
      <c r="F1431" s="35" t="s">
        <v>254</v>
      </c>
      <c r="G1431" t="str">
        <f>VLOOKUP(E1431,'Record Types'!$B$8:$C$21,2,1)</f>
        <v>Device Shutdown Start</v>
      </c>
      <c r="H1431" s="15">
        <f t="shared" si="110"/>
        <v>44658</v>
      </c>
      <c r="I1431" s="16">
        <f t="shared" si="111"/>
        <v>44658.683680555558</v>
      </c>
      <c r="J1431">
        <f t="shared" si="112"/>
        <v>144</v>
      </c>
      <c r="K1431" t="str">
        <f t="shared" si="113"/>
        <v>CanOnWat/oEmpO</v>
      </c>
      <c r="L1431" s="15">
        <f t="shared" si="114"/>
        <v>44658</v>
      </c>
    </row>
    <row r="1432" spans="1:12" x14ac:dyDescent="0.35">
      <c r="A1432" s="35" t="s">
        <v>189</v>
      </c>
      <c r="B1432" s="35" t="s">
        <v>217</v>
      </c>
      <c r="C1432" s="36">
        <v>44658</v>
      </c>
      <c r="D1432" s="38">
        <v>44658.684444444443</v>
      </c>
      <c r="E1432" s="35">
        <v>151</v>
      </c>
      <c r="F1432" s="35" t="s">
        <v>218</v>
      </c>
      <c r="G1432" t="str">
        <f>VLOOKUP(E1432,'Record Types'!$B$8:$C$21,2,1)</f>
        <v>Device Shutdown Finish</v>
      </c>
      <c r="H1432" s="15">
        <f t="shared" si="110"/>
        <v>44658</v>
      </c>
      <c r="I1432" s="16">
        <f t="shared" si="111"/>
        <v>44658.684108796297</v>
      </c>
      <c r="J1432">
        <f t="shared" si="112"/>
        <v>149</v>
      </c>
      <c r="K1432" t="str">
        <f t="shared" si="113"/>
        <v>S194-ws</v>
      </c>
      <c r="L1432" s="15">
        <f t="shared" si="114"/>
        <v>44658</v>
      </c>
    </row>
    <row r="1433" spans="1:12" x14ac:dyDescent="0.35">
      <c r="A1433" s="35" t="s">
        <v>189</v>
      </c>
      <c r="B1433" s="35" t="s">
        <v>200</v>
      </c>
      <c r="C1433" s="36">
        <v>44658</v>
      </c>
      <c r="D1433" s="38">
        <v>44658.684351851851</v>
      </c>
      <c r="E1433" s="35">
        <v>156</v>
      </c>
      <c r="F1433" s="14"/>
      <c r="G1433" t="str">
        <f>VLOOKUP(E1433,'Record Types'!$B$8:$C$21,2,1)</f>
        <v>PowerDown Or Network Disconnect Discovered</v>
      </c>
      <c r="H1433" s="15">
        <f t="shared" si="110"/>
        <v>44658</v>
      </c>
      <c r="I1433" s="16">
        <f t="shared" si="111"/>
        <v>44658.684189814812</v>
      </c>
      <c r="J1433">
        <f t="shared" si="112"/>
        <v>151</v>
      </c>
      <c r="K1433" t="str">
        <f t="shared" si="113"/>
        <v>A132-ws</v>
      </c>
      <c r="L1433" s="15">
        <f t="shared" si="114"/>
        <v>44658</v>
      </c>
    </row>
    <row r="1434" spans="1:12" x14ac:dyDescent="0.35">
      <c r="A1434" s="35" t="s">
        <v>176</v>
      </c>
      <c r="B1434" s="35" t="s">
        <v>177</v>
      </c>
      <c r="C1434" s="36">
        <v>44658</v>
      </c>
      <c r="D1434" s="38">
        <v>44658.684212962966</v>
      </c>
      <c r="E1434" s="35">
        <v>139</v>
      </c>
      <c r="F1434" s="35" t="s">
        <v>180</v>
      </c>
      <c r="G1434" t="str">
        <f>VLOOKUP(E1434,'Record Types'!$B$8:$C$21,2,1)</f>
        <v>User Logout Start</v>
      </c>
      <c r="H1434" s="15" t="e">
        <f t="shared" si="110"/>
        <v>#N/A</v>
      </c>
      <c r="I1434" s="16" t="e">
        <f t="shared" si="111"/>
        <v>#N/A</v>
      </c>
      <c r="J1434" t="e">
        <f t="shared" si="112"/>
        <v>#N/A</v>
      </c>
      <c r="K1434" t="e">
        <f t="shared" si="113"/>
        <v>#N/A</v>
      </c>
      <c r="L1434" s="15" t="e">
        <f t="shared" si="114"/>
        <v>#N/A</v>
      </c>
    </row>
    <row r="1435" spans="1:12" x14ac:dyDescent="0.35">
      <c r="A1435" s="35" t="s">
        <v>189</v>
      </c>
      <c r="B1435" s="35" t="s">
        <v>200</v>
      </c>
      <c r="C1435" s="36">
        <v>44658</v>
      </c>
      <c r="D1435" s="38">
        <v>44658.684189814812</v>
      </c>
      <c r="E1435" s="35">
        <v>151</v>
      </c>
      <c r="F1435" s="35" t="s">
        <v>201</v>
      </c>
      <c r="G1435" t="str">
        <f>VLOOKUP(E1435,'Record Types'!$B$8:$C$21,2,1)</f>
        <v>Device Shutdown Finish</v>
      </c>
      <c r="H1435" s="15">
        <f t="shared" si="110"/>
        <v>44658</v>
      </c>
      <c r="I1435" s="16">
        <f t="shared" si="111"/>
        <v>44658.683634259258</v>
      </c>
      <c r="J1435">
        <f t="shared" si="112"/>
        <v>149</v>
      </c>
      <c r="K1435" t="str">
        <f t="shared" si="113"/>
        <v>A132-ws</v>
      </c>
      <c r="L1435" s="15" t="e">
        <f t="shared" si="114"/>
        <v>#N/A</v>
      </c>
    </row>
    <row r="1436" spans="1:12" x14ac:dyDescent="0.35">
      <c r="A1436" s="35" t="s">
        <v>189</v>
      </c>
      <c r="B1436" s="35" t="s">
        <v>217</v>
      </c>
      <c r="C1436" s="36">
        <v>44658</v>
      </c>
      <c r="D1436" s="38">
        <v>44658.684108796297</v>
      </c>
      <c r="E1436" s="35">
        <v>149</v>
      </c>
      <c r="F1436" s="35" t="s">
        <v>218</v>
      </c>
      <c r="G1436" t="str">
        <f>VLOOKUP(E1436,'Record Types'!$B$8:$C$21,2,1)</f>
        <v>Device Shutdown Start</v>
      </c>
      <c r="H1436" s="15">
        <f t="shared" si="110"/>
        <v>44658</v>
      </c>
      <c r="I1436" s="16">
        <f t="shared" si="111"/>
        <v>44658.683576388888</v>
      </c>
      <c r="J1436">
        <f t="shared" si="112"/>
        <v>144</v>
      </c>
      <c r="K1436" t="str">
        <f t="shared" si="113"/>
        <v>CanOnTor/zEmpR</v>
      </c>
      <c r="L1436" s="15">
        <f t="shared" si="114"/>
        <v>44658</v>
      </c>
    </row>
    <row r="1437" spans="1:12" x14ac:dyDescent="0.35">
      <c r="A1437" s="35" t="s">
        <v>176</v>
      </c>
      <c r="B1437" s="35" t="s">
        <v>253</v>
      </c>
      <c r="C1437" s="36">
        <v>44658</v>
      </c>
      <c r="D1437" s="38">
        <v>44658.683680555558</v>
      </c>
      <c r="E1437" s="35">
        <v>144</v>
      </c>
      <c r="F1437" s="35" t="s">
        <v>257</v>
      </c>
      <c r="G1437" t="str">
        <f>VLOOKUP(E1437,'Record Types'!$B$8:$C$21,2,1)</f>
        <v>User Logout is Good</v>
      </c>
      <c r="H1437" s="15">
        <f t="shared" si="110"/>
        <v>44658</v>
      </c>
      <c r="I1437" s="16">
        <f t="shared" si="111"/>
        <v>44658.68236111111</v>
      </c>
      <c r="J1437">
        <f t="shared" si="112"/>
        <v>139</v>
      </c>
      <c r="K1437" t="str">
        <f t="shared" si="113"/>
        <v>CanOnWat/oEmpO,J167-ws</v>
      </c>
      <c r="L1437" s="15">
        <f t="shared" si="114"/>
        <v>44658</v>
      </c>
    </row>
    <row r="1438" spans="1:12" x14ac:dyDescent="0.35">
      <c r="A1438" s="35" t="s">
        <v>189</v>
      </c>
      <c r="B1438" s="35" t="s">
        <v>200</v>
      </c>
      <c r="C1438" s="36">
        <v>44658</v>
      </c>
      <c r="D1438" s="38">
        <v>44658.683634259258</v>
      </c>
      <c r="E1438" s="35">
        <v>149</v>
      </c>
      <c r="F1438" s="35" t="s">
        <v>201</v>
      </c>
      <c r="G1438" t="str">
        <f>VLOOKUP(E1438,'Record Types'!$B$8:$C$21,2,1)</f>
        <v>Device Shutdown Start</v>
      </c>
      <c r="H1438" s="15">
        <f t="shared" si="110"/>
        <v>44658</v>
      </c>
      <c r="I1438" s="16">
        <f t="shared" si="111"/>
        <v>44658.683055555557</v>
      </c>
      <c r="J1438">
        <f t="shared" si="112"/>
        <v>144</v>
      </c>
      <c r="K1438" t="str">
        <f t="shared" si="113"/>
        <v>CanOnTor/tEmpK</v>
      </c>
      <c r="L1438" s="15" t="e">
        <f t="shared" si="114"/>
        <v>#N/A</v>
      </c>
    </row>
    <row r="1439" spans="1:12" x14ac:dyDescent="0.35">
      <c r="A1439" s="35" t="s">
        <v>189</v>
      </c>
      <c r="B1439" s="35" t="s">
        <v>217</v>
      </c>
      <c r="C1439" s="36">
        <v>44658</v>
      </c>
      <c r="D1439" s="38">
        <v>44658.683576388888</v>
      </c>
      <c r="E1439" s="35">
        <v>144</v>
      </c>
      <c r="F1439" s="35" t="s">
        <v>222</v>
      </c>
      <c r="G1439" t="str">
        <f>VLOOKUP(E1439,'Record Types'!$B$8:$C$21,2,1)</f>
        <v>User Logout is Good</v>
      </c>
      <c r="H1439" s="15">
        <f t="shared" si="110"/>
        <v>44658</v>
      </c>
      <c r="I1439" s="16">
        <f t="shared" si="111"/>
        <v>44658.683229166665</v>
      </c>
      <c r="J1439">
        <f t="shared" si="112"/>
        <v>139</v>
      </c>
      <c r="K1439" t="str">
        <f t="shared" si="113"/>
        <v>CanOnTor/zEmpR,S194-ws</v>
      </c>
      <c r="L1439" s="15">
        <f t="shared" si="114"/>
        <v>44658</v>
      </c>
    </row>
    <row r="1440" spans="1:12" x14ac:dyDescent="0.35">
      <c r="A1440" s="35" t="s">
        <v>189</v>
      </c>
      <c r="B1440" s="35" t="s">
        <v>217</v>
      </c>
      <c r="C1440" s="36">
        <v>44658</v>
      </c>
      <c r="D1440" s="38">
        <v>44658.683229166665</v>
      </c>
      <c r="E1440" s="35">
        <v>139</v>
      </c>
      <c r="F1440" s="35" t="s">
        <v>223</v>
      </c>
      <c r="G1440" t="str">
        <f>VLOOKUP(E1440,'Record Types'!$B$8:$C$21,2,1)</f>
        <v>User Logout Start</v>
      </c>
      <c r="H1440" s="15" t="e">
        <f t="shared" si="110"/>
        <v>#N/A</v>
      </c>
      <c r="I1440" s="16" t="e">
        <f t="shared" si="111"/>
        <v>#N/A</v>
      </c>
      <c r="J1440" t="e">
        <f t="shared" si="112"/>
        <v>#N/A</v>
      </c>
      <c r="K1440" t="e">
        <f t="shared" si="113"/>
        <v>#N/A</v>
      </c>
      <c r="L1440" s="15">
        <f t="shared" si="114"/>
        <v>44658</v>
      </c>
    </row>
    <row r="1441" spans="1:12" x14ac:dyDescent="0.35">
      <c r="A1441" s="35" t="s">
        <v>189</v>
      </c>
      <c r="B1441" s="35" t="s">
        <v>200</v>
      </c>
      <c r="C1441" s="36">
        <v>44658</v>
      </c>
      <c r="D1441" s="38">
        <v>44658.683055555557</v>
      </c>
      <c r="E1441" s="35">
        <v>144</v>
      </c>
      <c r="F1441" s="35" t="s">
        <v>202</v>
      </c>
      <c r="G1441" t="str">
        <f>VLOOKUP(E1441,'Record Types'!$B$8:$C$21,2,1)</f>
        <v>User Logout is Good</v>
      </c>
      <c r="H1441" s="15">
        <f t="shared" si="110"/>
        <v>44658</v>
      </c>
      <c r="I1441" s="16">
        <f t="shared" si="111"/>
        <v>44658.682569444441</v>
      </c>
      <c r="J1441">
        <f t="shared" si="112"/>
        <v>139</v>
      </c>
      <c r="K1441" t="str">
        <f t="shared" si="113"/>
        <v>CanOnTor/tEmpK,A132-ws</v>
      </c>
      <c r="L1441" s="15">
        <f t="shared" si="114"/>
        <v>44658</v>
      </c>
    </row>
    <row r="1442" spans="1:12" x14ac:dyDescent="0.35">
      <c r="A1442" s="35" t="s">
        <v>189</v>
      </c>
      <c r="B1442" s="35" t="s">
        <v>200</v>
      </c>
      <c r="C1442" s="36">
        <v>44658</v>
      </c>
      <c r="D1442" s="38">
        <v>44658.682569444441</v>
      </c>
      <c r="E1442" s="35">
        <v>139</v>
      </c>
      <c r="F1442" s="35" t="s">
        <v>203</v>
      </c>
      <c r="G1442" t="str">
        <f>VLOOKUP(E1442,'Record Types'!$B$8:$C$21,2,1)</f>
        <v>User Logout Start</v>
      </c>
      <c r="H1442" s="15" t="e">
        <f t="shared" si="110"/>
        <v>#N/A</v>
      </c>
      <c r="I1442" s="16" t="e">
        <f t="shared" si="111"/>
        <v>#N/A</v>
      </c>
      <c r="J1442" t="e">
        <f t="shared" si="112"/>
        <v>#N/A</v>
      </c>
      <c r="K1442" t="e">
        <f t="shared" si="113"/>
        <v>#N/A</v>
      </c>
      <c r="L1442" s="15" t="e">
        <f t="shared" si="114"/>
        <v>#N/A</v>
      </c>
    </row>
    <row r="1443" spans="1:12" x14ac:dyDescent="0.35">
      <c r="A1443" s="35" t="s">
        <v>176</v>
      </c>
      <c r="B1443" s="35" t="s">
        <v>253</v>
      </c>
      <c r="C1443" s="36">
        <v>44658</v>
      </c>
      <c r="D1443" s="38">
        <v>44658.68236111111</v>
      </c>
      <c r="E1443" s="35">
        <v>139</v>
      </c>
      <c r="F1443" s="35" t="s">
        <v>259</v>
      </c>
      <c r="G1443" t="str">
        <f>VLOOKUP(E1443,'Record Types'!$B$8:$C$21,2,1)</f>
        <v>User Logout Start</v>
      </c>
      <c r="H1443" s="15" t="e">
        <f t="shared" si="110"/>
        <v>#N/A</v>
      </c>
      <c r="I1443" s="16" t="e">
        <f t="shared" si="111"/>
        <v>#N/A</v>
      </c>
      <c r="J1443" t="e">
        <f t="shared" si="112"/>
        <v>#N/A</v>
      </c>
      <c r="K1443" t="e">
        <f t="shared" si="113"/>
        <v>#N/A</v>
      </c>
      <c r="L1443" s="15" t="e">
        <f t="shared" si="114"/>
        <v>#N/A</v>
      </c>
    </row>
    <row r="1444" spans="1:12" x14ac:dyDescent="0.35">
      <c r="A1444" s="35" t="s">
        <v>189</v>
      </c>
      <c r="B1444" s="35" t="s">
        <v>270</v>
      </c>
      <c r="C1444" s="36">
        <v>44658</v>
      </c>
      <c r="D1444" s="38">
        <v>44658.675428240742</v>
      </c>
      <c r="E1444" s="35">
        <v>156</v>
      </c>
      <c r="F1444" s="14"/>
      <c r="G1444" t="str">
        <f>VLOOKUP(E1444,'Record Types'!$B$8:$C$21,2,1)</f>
        <v>PowerDown Or Network Disconnect Discovered</v>
      </c>
      <c r="H1444" s="15">
        <f t="shared" si="110"/>
        <v>44658</v>
      </c>
      <c r="I1444" s="16">
        <f t="shared" si="111"/>
        <v>44658.67528935185</v>
      </c>
      <c r="J1444">
        <f t="shared" si="112"/>
        <v>151</v>
      </c>
      <c r="K1444" t="str">
        <f t="shared" si="113"/>
        <v>L134-ws</v>
      </c>
      <c r="L1444" s="15">
        <f t="shared" si="114"/>
        <v>44658</v>
      </c>
    </row>
    <row r="1445" spans="1:12" x14ac:dyDescent="0.35">
      <c r="A1445" s="35" t="s">
        <v>189</v>
      </c>
      <c r="B1445" s="35" t="s">
        <v>270</v>
      </c>
      <c r="C1445" s="36">
        <v>44658</v>
      </c>
      <c r="D1445" s="38">
        <v>44658.67528935185</v>
      </c>
      <c r="E1445" s="35">
        <v>151</v>
      </c>
      <c r="F1445" s="35" t="s">
        <v>271</v>
      </c>
      <c r="G1445" t="str">
        <f>VLOOKUP(E1445,'Record Types'!$B$8:$C$21,2,1)</f>
        <v>Device Shutdown Finish</v>
      </c>
      <c r="H1445" s="15">
        <f t="shared" si="110"/>
        <v>44658</v>
      </c>
      <c r="I1445" s="16">
        <f t="shared" si="111"/>
        <v>44658.67459490741</v>
      </c>
      <c r="J1445">
        <f t="shared" si="112"/>
        <v>149</v>
      </c>
      <c r="K1445" t="str">
        <f t="shared" si="113"/>
        <v>L134-ws</v>
      </c>
      <c r="L1445" s="15">
        <f t="shared" si="114"/>
        <v>44658</v>
      </c>
    </row>
    <row r="1446" spans="1:12" x14ac:dyDescent="0.35">
      <c r="A1446" s="35" t="s">
        <v>189</v>
      </c>
      <c r="B1446" s="35" t="s">
        <v>270</v>
      </c>
      <c r="C1446" s="36">
        <v>44658</v>
      </c>
      <c r="D1446" s="38">
        <v>44658.67459490741</v>
      </c>
      <c r="E1446" s="35">
        <v>149</v>
      </c>
      <c r="F1446" s="35" t="s">
        <v>271</v>
      </c>
      <c r="G1446" t="str">
        <f>VLOOKUP(E1446,'Record Types'!$B$8:$C$21,2,1)</f>
        <v>Device Shutdown Start</v>
      </c>
      <c r="H1446" s="15">
        <f t="shared" si="110"/>
        <v>44658</v>
      </c>
      <c r="I1446" s="16">
        <f t="shared" si="111"/>
        <v>44658.673796296294</v>
      </c>
      <c r="J1446">
        <f t="shared" si="112"/>
        <v>144</v>
      </c>
      <c r="K1446" t="str">
        <f t="shared" si="113"/>
        <v>CanOnTor/gEmpI</v>
      </c>
      <c r="L1446" s="15">
        <f t="shared" si="114"/>
        <v>44658</v>
      </c>
    </row>
    <row r="1447" spans="1:12" x14ac:dyDescent="0.35">
      <c r="A1447" s="35" t="s">
        <v>189</v>
      </c>
      <c r="B1447" s="35" t="s">
        <v>262</v>
      </c>
      <c r="C1447" s="36">
        <v>44658</v>
      </c>
      <c r="D1447" s="38">
        <v>44658.674513888887</v>
      </c>
      <c r="E1447" s="35">
        <v>156</v>
      </c>
      <c r="F1447" s="14"/>
      <c r="G1447" t="str">
        <f>VLOOKUP(E1447,'Record Types'!$B$8:$C$21,2,1)</f>
        <v>PowerDown Or Network Disconnect Discovered</v>
      </c>
      <c r="H1447" s="15">
        <f t="shared" si="110"/>
        <v>44658</v>
      </c>
      <c r="I1447" s="16">
        <f t="shared" si="111"/>
        <v>44658.674351851849</v>
      </c>
      <c r="J1447">
        <f t="shared" si="112"/>
        <v>151</v>
      </c>
      <c r="K1447" t="str">
        <f t="shared" si="113"/>
        <v>L227-ws</v>
      </c>
      <c r="L1447" s="15">
        <f t="shared" si="114"/>
        <v>44658</v>
      </c>
    </row>
    <row r="1448" spans="1:12" x14ac:dyDescent="0.35">
      <c r="A1448" s="35" t="s">
        <v>176</v>
      </c>
      <c r="B1448" s="35" t="s">
        <v>287</v>
      </c>
      <c r="C1448" s="36">
        <v>44658</v>
      </c>
      <c r="D1448" s="38">
        <v>44658.674363425926</v>
      </c>
      <c r="E1448" s="35">
        <v>156</v>
      </c>
      <c r="F1448" s="14"/>
      <c r="G1448" t="str">
        <f>VLOOKUP(E1448,'Record Types'!$B$8:$C$21,2,1)</f>
        <v>PowerDown Or Network Disconnect Discovered</v>
      </c>
      <c r="H1448" s="15">
        <f t="shared" si="110"/>
        <v>44658</v>
      </c>
      <c r="I1448" s="16">
        <f t="shared" si="111"/>
        <v>44658.67423611111</v>
      </c>
      <c r="J1448">
        <f t="shared" si="112"/>
        <v>144</v>
      </c>
      <c r="K1448" t="str">
        <f t="shared" si="113"/>
        <v>CanOnWat/uEmpC</v>
      </c>
      <c r="L1448" s="15">
        <f t="shared" si="114"/>
        <v>44658</v>
      </c>
    </row>
    <row r="1449" spans="1:12" x14ac:dyDescent="0.35">
      <c r="A1449" s="35" t="s">
        <v>189</v>
      </c>
      <c r="B1449" s="35" t="s">
        <v>262</v>
      </c>
      <c r="C1449" s="36">
        <v>44658</v>
      </c>
      <c r="D1449" s="38">
        <v>44658.674351851849</v>
      </c>
      <c r="E1449" s="35">
        <v>151</v>
      </c>
      <c r="F1449" s="35" t="s">
        <v>263</v>
      </c>
      <c r="G1449" t="str">
        <f>VLOOKUP(E1449,'Record Types'!$B$8:$C$21,2,1)</f>
        <v>Device Shutdown Finish</v>
      </c>
      <c r="H1449" s="15">
        <f t="shared" si="110"/>
        <v>44658</v>
      </c>
      <c r="I1449" s="16">
        <f t="shared" si="111"/>
        <v>44658.673622685186</v>
      </c>
      <c r="J1449">
        <f t="shared" si="112"/>
        <v>149</v>
      </c>
      <c r="K1449" t="str">
        <f t="shared" si="113"/>
        <v>L227-ws</v>
      </c>
      <c r="L1449" s="15">
        <f t="shared" si="114"/>
        <v>44658</v>
      </c>
    </row>
    <row r="1450" spans="1:12" x14ac:dyDescent="0.35">
      <c r="A1450" s="35" t="s">
        <v>176</v>
      </c>
      <c r="B1450" s="35" t="s">
        <v>287</v>
      </c>
      <c r="C1450" s="36">
        <v>44658</v>
      </c>
      <c r="D1450" s="38">
        <v>44658.67423611111</v>
      </c>
      <c r="E1450" s="35">
        <v>144</v>
      </c>
      <c r="F1450" s="35" t="s">
        <v>288</v>
      </c>
      <c r="G1450" t="str">
        <f>VLOOKUP(E1450,'Record Types'!$B$8:$C$21,2,1)</f>
        <v>User Logout is Good</v>
      </c>
      <c r="H1450" s="15">
        <f t="shared" si="110"/>
        <v>44658</v>
      </c>
      <c r="I1450" s="16">
        <f t="shared" si="111"/>
        <v>44658.673831018517</v>
      </c>
      <c r="J1450">
        <f t="shared" si="112"/>
        <v>139</v>
      </c>
      <c r="K1450" t="str">
        <f t="shared" si="113"/>
        <v>CanOnWat/uEmpC</v>
      </c>
      <c r="L1450" s="15">
        <f t="shared" si="114"/>
        <v>44658</v>
      </c>
    </row>
    <row r="1451" spans="1:12" x14ac:dyDescent="0.35">
      <c r="A1451" s="35" t="s">
        <v>176</v>
      </c>
      <c r="B1451" s="35" t="s">
        <v>287</v>
      </c>
      <c r="C1451" s="36">
        <v>44658</v>
      </c>
      <c r="D1451" s="38">
        <v>44658.673831018517</v>
      </c>
      <c r="E1451" s="35">
        <v>139</v>
      </c>
      <c r="F1451" s="35" t="s">
        <v>288</v>
      </c>
      <c r="G1451" t="str">
        <f>VLOOKUP(E1451,'Record Types'!$B$8:$C$21,2,1)</f>
        <v>User Logout Start</v>
      </c>
      <c r="H1451" s="15" t="e">
        <f t="shared" si="110"/>
        <v>#N/A</v>
      </c>
      <c r="I1451" s="16" t="e">
        <f t="shared" si="111"/>
        <v>#N/A</v>
      </c>
      <c r="J1451" t="e">
        <f t="shared" si="112"/>
        <v>#N/A</v>
      </c>
      <c r="K1451" t="e">
        <f t="shared" si="113"/>
        <v>#N/A</v>
      </c>
      <c r="L1451" s="15">
        <f t="shared" si="114"/>
        <v>44658</v>
      </c>
    </row>
    <row r="1452" spans="1:12" x14ac:dyDescent="0.35">
      <c r="A1452" s="35" t="s">
        <v>189</v>
      </c>
      <c r="B1452" s="35" t="s">
        <v>270</v>
      </c>
      <c r="C1452" s="36">
        <v>44658</v>
      </c>
      <c r="D1452" s="38">
        <v>44658.673796296294</v>
      </c>
      <c r="E1452" s="35">
        <v>144</v>
      </c>
      <c r="F1452" s="35" t="s">
        <v>275</v>
      </c>
      <c r="G1452" t="str">
        <f>VLOOKUP(E1452,'Record Types'!$B$8:$C$21,2,1)</f>
        <v>User Logout is Good</v>
      </c>
      <c r="H1452" s="15">
        <f t="shared" si="110"/>
        <v>44658</v>
      </c>
      <c r="I1452" s="16">
        <f t="shared" si="111"/>
        <v>44658.673310185186</v>
      </c>
      <c r="J1452">
        <f t="shared" si="112"/>
        <v>139</v>
      </c>
      <c r="K1452" t="str">
        <f t="shared" si="113"/>
        <v>CanOnTor/gEmpI,L134-ws</v>
      </c>
      <c r="L1452" s="15">
        <f t="shared" si="114"/>
        <v>44658</v>
      </c>
    </row>
    <row r="1453" spans="1:12" x14ac:dyDescent="0.35">
      <c r="A1453" s="35" t="s">
        <v>189</v>
      </c>
      <c r="B1453" s="35" t="s">
        <v>262</v>
      </c>
      <c r="C1453" s="36">
        <v>44658</v>
      </c>
      <c r="D1453" s="38">
        <v>44658.673622685186</v>
      </c>
      <c r="E1453" s="35">
        <v>149</v>
      </c>
      <c r="F1453" s="35" t="s">
        <v>263</v>
      </c>
      <c r="G1453" t="str">
        <f>VLOOKUP(E1453,'Record Types'!$B$8:$C$21,2,1)</f>
        <v>Device Shutdown Start</v>
      </c>
      <c r="H1453" s="15">
        <f t="shared" si="110"/>
        <v>44658</v>
      </c>
      <c r="I1453" s="16">
        <f t="shared" si="111"/>
        <v>44658.673020833332</v>
      </c>
      <c r="J1453">
        <f t="shared" si="112"/>
        <v>144</v>
      </c>
      <c r="K1453" t="str">
        <f t="shared" si="113"/>
        <v>CanOnTor/xEmpE</v>
      </c>
      <c r="L1453" s="15">
        <f t="shared" si="114"/>
        <v>44658</v>
      </c>
    </row>
    <row r="1454" spans="1:12" x14ac:dyDescent="0.35">
      <c r="A1454" s="35" t="s">
        <v>189</v>
      </c>
      <c r="B1454" s="35" t="s">
        <v>270</v>
      </c>
      <c r="C1454" s="36">
        <v>44658</v>
      </c>
      <c r="D1454" s="38">
        <v>44658.673310185186</v>
      </c>
      <c r="E1454" s="35">
        <v>139</v>
      </c>
      <c r="F1454" s="35" t="s">
        <v>276</v>
      </c>
      <c r="G1454" t="str">
        <f>VLOOKUP(E1454,'Record Types'!$B$8:$C$21,2,1)</f>
        <v>User Logout Start</v>
      </c>
      <c r="H1454" s="15" t="e">
        <f t="shared" si="110"/>
        <v>#N/A</v>
      </c>
      <c r="I1454" s="16" t="e">
        <f t="shared" si="111"/>
        <v>#N/A</v>
      </c>
      <c r="J1454" t="e">
        <f t="shared" si="112"/>
        <v>#N/A</v>
      </c>
      <c r="K1454" t="e">
        <f t="shared" si="113"/>
        <v>#N/A</v>
      </c>
      <c r="L1454" s="15">
        <f t="shared" si="114"/>
        <v>44658</v>
      </c>
    </row>
    <row r="1455" spans="1:12" x14ac:dyDescent="0.35">
      <c r="A1455" s="35" t="s">
        <v>189</v>
      </c>
      <c r="B1455" s="35" t="s">
        <v>262</v>
      </c>
      <c r="C1455" s="36">
        <v>44658</v>
      </c>
      <c r="D1455" s="38">
        <v>44658.673020833332</v>
      </c>
      <c r="E1455" s="35">
        <v>144</v>
      </c>
      <c r="F1455" s="35" t="s">
        <v>266</v>
      </c>
      <c r="G1455" t="str">
        <f>VLOOKUP(E1455,'Record Types'!$B$8:$C$21,2,1)</f>
        <v>User Logout is Good</v>
      </c>
      <c r="H1455" s="15">
        <f t="shared" si="110"/>
        <v>44658</v>
      </c>
      <c r="I1455" s="16">
        <f t="shared" si="111"/>
        <v>44658.671689814815</v>
      </c>
      <c r="J1455">
        <f t="shared" si="112"/>
        <v>139</v>
      </c>
      <c r="K1455" t="str">
        <f t="shared" si="113"/>
        <v>CanOnTor/xEmpE,L227-ws</v>
      </c>
      <c r="L1455" s="15">
        <f t="shared" si="114"/>
        <v>44658</v>
      </c>
    </row>
    <row r="1456" spans="1:12" x14ac:dyDescent="0.35">
      <c r="A1456" s="35" t="s">
        <v>189</v>
      </c>
      <c r="B1456" s="35" t="s">
        <v>250</v>
      </c>
      <c r="C1456" s="36">
        <v>44658</v>
      </c>
      <c r="D1456" s="38">
        <v>44658.672569444447</v>
      </c>
      <c r="E1456" s="35">
        <v>156</v>
      </c>
      <c r="F1456" s="14"/>
      <c r="G1456" t="str">
        <f>VLOOKUP(E1456,'Record Types'!$B$8:$C$21,2,1)</f>
        <v>PowerDown Or Network Disconnect Discovered</v>
      </c>
      <c r="H1456" s="15">
        <f t="shared" si="110"/>
        <v>44658</v>
      </c>
      <c r="I1456" s="16">
        <f t="shared" si="111"/>
        <v>44658.672442129631</v>
      </c>
      <c r="J1456">
        <f t="shared" si="112"/>
        <v>144</v>
      </c>
      <c r="K1456" t="str">
        <f t="shared" si="113"/>
        <v>CanOnTor/tEmpK</v>
      </c>
      <c r="L1456" s="15">
        <f t="shared" si="114"/>
        <v>44658</v>
      </c>
    </row>
    <row r="1457" spans="1:12" x14ac:dyDescent="0.35">
      <c r="A1457" s="35" t="s">
        <v>189</v>
      </c>
      <c r="B1457" s="35" t="s">
        <v>250</v>
      </c>
      <c r="C1457" s="36">
        <v>44658</v>
      </c>
      <c r="D1457" s="38">
        <v>44658.672442129631</v>
      </c>
      <c r="E1457" s="35">
        <v>144</v>
      </c>
      <c r="F1457" s="35" t="s">
        <v>202</v>
      </c>
      <c r="G1457" t="str">
        <f>VLOOKUP(E1457,'Record Types'!$B$8:$C$21,2,1)</f>
        <v>User Logout is Good</v>
      </c>
      <c r="H1457" s="15">
        <f t="shared" si="110"/>
        <v>44658</v>
      </c>
      <c r="I1457" s="16">
        <f t="shared" si="111"/>
        <v>44658.672071759262</v>
      </c>
      <c r="J1457">
        <f t="shared" si="112"/>
        <v>139</v>
      </c>
      <c r="K1457" t="str">
        <f t="shared" si="113"/>
        <v>CanOnTor/tEmpK</v>
      </c>
      <c r="L1457" s="15">
        <f t="shared" si="114"/>
        <v>44658</v>
      </c>
    </row>
    <row r="1458" spans="1:12" x14ac:dyDescent="0.35">
      <c r="A1458" s="35" t="s">
        <v>189</v>
      </c>
      <c r="B1458" s="35" t="s">
        <v>250</v>
      </c>
      <c r="C1458" s="36">
        <v>44658</v>
      </c>
      <c r="D1458" s="38">
        <v>44658.672071759262</v>
      </c>
      <c r="E1458" s="35">
        <v>139</v>
      </c>
      <c r="F1458" s="35" t="s">
        <v>202</v>
      </c>
      <c r="G1458" t="str">
        <f>VLOOKUP(E1458,'Record Types'!$B$8:$C$21,2,1)</f>
        <v>User Logout Start</v>
      </c>
      <c r="H1458" s="15" t="e">
        <f t="shared" si="110"/>
        <v>#N/A</v>
      </c>
      <c r="I1458" s="16" t="e">
        <f t="shared" si="111"/>
        <v>#N/A</v>
      </c>
      <c r="J1458" t="e">
        <f t="shared" si="112"/>
        <v>#N/A</v>
      </c>
      <c r="K1458" t="e">
        <f t="shared" si="113"/>
        <v>#N/A</v>
      </c>
      <c r="L1458" s="15">
        <f t="shared" si="114"/>
        <v>44658</v>
      </c>
    </row>
    <row r="1459" spans="1:12" x14ac:dyDescent="0.35">
      <c r="A1459" s="35" t="s">
        <v>189</v>
      </c>
      <c r="B1459" s="35" t="s">
        <v>255</v>
      </c>
      <c r="C1459" s="36">
        <v>44658</v>
      </c>
      <c r="D1459" s="38">
        <v>44658.672048611108</v>
      </c>
      <c r="E1459" s="35">
        <v>156</v>
      </c>
      <c r="F1459" s="14"/>
      <c r="G1459" t="str">
        <f>VLOOKUP(E1459,'Record Types'!$B$8:$C$21,2,1)</f>
        <v>PowerDown Or Network Disconnect Discovered</v>
      </c>
      <c r="H1459" s="15">
        <f t="shared" si="110"/>
        <v>44658</v>
      </c>
      <c r="I1459" s="16">
        <f t="shared" si="111"/>
        <v>44658.671886574077</v>
      </c>
      <c r="J1459">
        <f t="shared" si="112"/>
        <v>144</v>
      </c>
      <c r="K1459" t="str">
        <f t="shared" si="113"/>
        <v>CanOnTor/cEmpZ</v>
      </c>
      <c r="L1459" s="15">
        <f t="shared" si="114"/>
        <v>44658</v>
      </c>
    </row>
    <row r="1460" spans="1:12" x14ac:dyDescent="0.35">
      <c r="A1460" s="35" t="s">
        <v>189</v>
      </c>
      <c r="B1460" s="35" t="s">
        <v>255</v>
      </c>
      <c r="C1460" s="36">
        <v>44658</v>
      </c>
      <c r="D1460" s="38">
        <v>44658.671886574077</v>
      </c>
      <c r="E1460" s="35">
        <v>144</v>
      </c>
      <c r="F1460" s="35" t="s">
        <v>256</v>
      </c>
      <c r="G1460" t="str">
        <f>VLOOKUP(E1460,'Record Types'!$B$8:$C$21,2,1)</f>
        <v>User Logout is Good</v>
      </c>
      <c r="H1460" s="15">
        <f t="shared" si="110"/>
        <v>44658</v>
      </c>
      <c r="I1460" s="16">
        <f t="shared" si="111"/>
        <v>44658.671469907407</v>
      </c>
      <c r="J1460">
        <f t="shared" si="112"/>
        <v>139</v>
      </c>
      <c r="K1460" t="str">
        <f t="shared" si="113"/>
        <v>CanOnTor/cEmpZ</v>
      </c>
      <c r="L1460" s="15">
        <f t="shared" si="114"/>
        <v>44658</v>
      </c>
    </row>
    <row r="1461" spans="1:12" x14ac:dyDescent="0.35">
      <c r="A1461" s="35" t="s">
        <v>189</v>
      </c>
      <c r="B1461" s="35" t="s">
        <v>262</v>
      </c>
      <c r="C1461" s="36">
        <v>44658</v>
      </c>
      <c r="D1461" s="38">
        <v>44658.671689814815</v>
      </c>
      <c r="E1461" s="35">
        <v>139</v>
      </c>
      <c r="F1461" s="35" t="s">
        <v>268</v>
      </c>
      <c r="G1461" t="str">
        <f>VLOOKUP(E1461,'Record Types'!$B$8:$C$21,2,1)</f>
        <v>User Logout Start</v>
      </c>
      <c r="H1461" s="15" t="e">
        <f t="shared" si="110"/>
        <v>#N/A</v>
      </c>
      <c r="I1461" s="16" t="e">
        <f t="shared" si="111"/>
        <v>#N/A</v>
      </c>
      <c r="J1461" t="e">
        <f t="shared" si="112"/>
        <v>#N/A</v>
      </c>
      <c r="K1461" t="e">
        <f t="shared" si="113"/>
        <v>#N/A</v>
      </c>
      <c r="L1461" s="15">
        <f t="shared" si="114"/>
        <v>44658</v>
      </c>
    </row>
    <row r="1462" spans="1:12" x14ac:dyDescent="0.35">
      <c r="A1462" s="35" t="s">
        <v>189</v>
      </c>
      <c r="B1462" s="35" t="s">
        <v>255</v>
      </c>
      <c r="C1462" s="36">
        <v>44658</v>
      </c>
      <c r="D1462" s="38">
        <v>44658.671469907407</v>
      </c>
      <c r="E1462" s="35">
        <v>139</v>
      </c>
      <c r="F1462" s="35" t="s">
        <v>256</v>
      </c>
      <c r="G1462" t="str">
        <f>VLOOKUP(E1462,'Record Types'!$B$8:$C$21,2,1)</f>
        <v>User Logout Start</v>
      </c>
      <c r="H1462" s="15" t="e">
        <f t="shared" si="110"/>
        <v>#N/A</v>
      </c>
      <c r="I1462" s="16" t="e">
        <f t="shared" si="111"/>
        <v>#N/A</v>
      </c>
      <c r="J1462" t="e">
        <f t="shared" si="112"/>
        <v>#N/A</v>
      </c>
      <c r="K1462" t="e">
        <f t="shared" si="113"/>
        <v>#N/A</v>
      </c>
      <c r="L1462" s="15" t="e">
        <f t="shared" si="114"/>
        <v>#N/A</v>
      </c>
    </row>
    <row r="1463" spans="1:12" x14ac:dyDescent="0.35">
      <c r="A1463" s="35" t="s">
        <v>176</v>
      </c>
      <c r="B1463" s="35" t="s">
        <v>248</v>
      </c>
      <c r="C1463" s="36">
        <v>44658</v>
      </c>
      <c r="D1463" s="38">
        <v>44658.670972222222</v>
      </c>
      <c r="E1463" s="35">
        <v>156</v>
      </c>
      <c r="F1463" s="14"/>
      <c r="G1463" t="str">
        <f>VLOOKUP(E1463,'Record Types'!$B$8:$C$21,2,1)</f>
        <v>PowerDown Or Network Disconnect Discovered</v>
      </c>
      <c r="H1463" s="15">
        <f t="shared" si="110"/>
        <v>44658</v>
      </c>
      <c r="I1463" s="16">
        <f t="shared" si="111"/>
        <v>44658.670856481483</v>
      </c>
      <c r="J1463">
        <f t="shared" si="112"/>
        <v>144</v>
      </c>
      <c r="K1463" t="str">
        <f t="shared" si="113"/>
        <v>CanOnWat/fEmpV</v>
      </c>
      <c r="L1463" s="15">
        <f t="shared" si="114"/>
        <v>44658</v>
      </c>
    </row>
    <row r="1464" spans="1:12" x14ac:dyDescent="0.35">
      <c r="A1464" s="35" t="s">
        <v>176</v>
      </c>
      <c r="B1464" s="35" t="s">
        <v>248</v>
      </c>
      <c r="C1464" s="36">
        <v>44658</v>
      </c>
      <c r="D1464" s="38">
        <v>44658.670856481483</v>
      </c>
      <c r="E1464" s="35">
        <v>144</v>
      </c>
      <c r="F1464" s="35" t="s">
        <v>249</v>
      </c>
      <c r="G1464" t="str">
        <f>VLOOKUP(E1464,'Record Types'!$B$8:$C$21,2,1)</f>
        <v>User Logout is Good</v>
      </c>
      <c r="H1464" s="15">
        <f t="shared" si="110"/>
        <v>44658</v>
      </c>
      <c r="I1464" s="16">
        <f t="shared" si="111"/>
        <v>44658.670393518521</v>
      </c>
      <c r="J1464">
        <f t="shared" si="112"/>
        <v>139</v>
      </c>
      <c r="K1464" t="str">
        <f t="shared" si="113"/>
        <v>CanOnWat/fEmpV</v>
      </c>
      <c r="L1464" s="15">
        <f t="shared" si="114"/>
        <v>44658</v>
      </c>
    </row>
    <row r="1465" spans="1:12" x14ac:dyDescent="0.35">
      <c r="A1465" s="35" t="s">
        <v>189</v>
      </c>
      <c r="B1465" s="35" t="s">
        <v>251</v>
      </c>
      <c r="C1465" s="36">
        <v>44658</v>
      </c>
      <c r="D1465" s="38">
        <v>44658.670775462961</v>
      </c>
      <c r="E1465" s="35">
        <v>156</v>
      </c>
      <c r="F1465" s="14"/>
      <c r="G1465" t="str">
        <f>VLOOKUP(E1465,'Record Types'!$B$8:$C$21,2,1)</f>
        <v>PowerDown Or Network Disconnect Discovered</v>
      </c>
      <c r="H1465" s="15">
        <f t="shared" si="110"/>
        <v>44658</v>
      </c>
      <c r="I1465" s="16">
        <f t="shared" si="111"/>
        <v>44658.670613425929</v>
      </c>
      <c r="J1465">
        <f t="shared" si="112"/>
        <v>151</v>
      </c>
      <c r="K1465" t="str">
        <f t="shared" si="113"/>
        <v>Q216-ws</v>
      </c>
      <c r="L1465" s="15">
        <f t="shared" si="114"/>
        <v>44658</v>
      </c>
    </row>
    <row r="1466" spans="1:12" x14ac:dyDescent="0.35">
      <c r="A1466" s="35" t="s">
        <v>189</v>
      </c>
      <c r="B1466" s="35" t="s">
        <v>251</v>
      </c>
      <c r="C1466" s="36">
        <v>44658</v>
      </c>
      <c r="D1466" s="38">
        <v>44658.670613425929</v>
      </c>
      <c r="E1466" s="35">
        <v>151</v>
      </c>
      <c r="F1466" s="35" t="s">
        <v>252</v>
      </c>
      <c r="G1466" t="str">
        <f>VLOOKUP(E1466,'Record Types'!$B$8:$C$21,2,1)</f>
        <v>Device Shutdown Finish</v>
      </c>
      <c r="H1466" s="15">
        <f t="shared" si="110"/>
        <v>44658</v>
      </c>
      <c r="I1466" s="16">
        <f t="shared" si="111"/>
        <v>44658.670312499999</v>
      </c>
      <c r="J1466">
        <f t="shared" si="112"/>
        <v>149</v>
      </c>
      <c r="K1466" t="str">
        <f t="shared" si="113"/>
        <v>Q216-ws</v>
      </c>
      <c r="L1466" s="15" t="e">
        <f t="shared" si="114"/>
        <v>#N/A</v>
      </c>
    </row>
    <row r="1467" spans="1:12" x14ac:dyDescent="0.35">
      <c r="A1467" s="35" t="s">
        <v>176</v>
      </c>
      <c r="B1467" s="35" t="s">
        <v>248</v>
      </c>
      <c r="C1467" s="36">
        <v>44658</v>
      </c>
      <c r="D1467" s="38">
        <v>44658.670393518521</v>
      </c>
      <c r="E1467" s="35">
        <v>139</v>
      </c>
      <c r="F1467" s="35" t="s">
        <v>249</v>
      </c>
      <c r="G1467" t="str">
        <f>VLOOKUP(E1467,'Record Types'!$B$8:$C$21,2,1)</f>
        <v>User Logout Start</v>
      </c>
      <c r="H1467" s="15" t="e">
        <f t="shared" si="110"/>
        <v>#N/A</v>
      </c>
      <c r="I1467" s="16" t="e">
        <f t="shared" si="111"/>
        <v>#N/A</v>
      </c>
      <c r="J1467" t="e">
        <f t="shared" si="112"/>
        <v>#N/A</v>
      </c>
      <c r="K1467" t="e">
        <f t="shared" si="113"/>
        <v>#N/A</v>
      </c>
      <c r="L1467" s="15">
        <f t="shared" si="114"/>
        <v>44658</v>
      </c>
    </row>
    <row r="1468" spans="1:12" x14ac:dyDescent="0.35">
      <c r="A1468" s="35" t="s">
        <v>176</v>
      </c>
      <c r="B1468" s="35" t="s">
        <v>260</v>
      </c>
      <c r="C1468" s="36">
        <v>44658</v>
      </c>
      <c r="D1468" s="38">
        <v>44658.670324074075</v>
      </c>
      <c r="E1468" s="35">
        <v>156</v>
      </c>
      <c r="F1468" s="14"/>
      <c r="G1468" t="str">
        <f>VLOOKUP(E1468,'Record Types'!$B$8:$C$21,2,1)</f>
        <v>PowerDown Or Network Disconnect Discovered</v>
      </c>
      <c r="H1468" s="15">
        <f t="shared" si="110"/>
        <v>44658</v>
      </c>
      <c r="I1468" s="16">
        <f t="shared" si="111"/>
        <v>44658.670173611114</v>
      </c>
      <c r="J1468">
        <f t="shared" si="112"/>
        <v>144</v>
      </c>
      <c r="K1468" t="str">
        <f t="shared" si="113"/>
        <v>CanOnWat/oEmpJ</v>
      </c>
      <c r="L1468" s="15">
        <f t="shared" si="114"/>
        <v>44658</v>
      </c>
    </row>
    <row r="1469" spans="1:12" x14ac:dyDescent="0.35">
      <c r="A1469" s="35" t="s">
        <v>189</v>
      </c>
      <c r="B1469" s="35" t="s">
        <v>277</v>
      </c>
      <c r="C1469" s="36">
        <v>44658</v>
      </c>
      <c r="D1469" s="38">
        <v>44658.670324074075</v>
      </c>
      <c r="E1469" s="35">
        <v>156</v>
      </c>
      <c r="F1469" s="14"/>
      <c r="G1469" t="str">
        <f>VLOOKUP(E1469,'Record Types'!$B$8:$C$21,2,1)</f>
        <v>PowerDown Or Network Disconnect Discovered</v>
      </c>
      <c r="H1469" s="15">
        <f t="shared" si="110"/>
        <v>44658</v>
      </c>
      <c r="I1469" s="16">
        <f t="shared" si="111"/>
        <v>44658.67019675926</v>
      </c>
      <c r="J1469">
        <f t="shared" si="112"/>
        <v>151</v>
      </c>
      <c r="K1469" t="str">
        <f t="shared" si="113"/>
        <v>F129-ws</v>
      </c>
      <c r="L1469" s="15">
        <f t="shared" si="114"/>
        <v>44658</v>
      </c>
    </row>
    <row r="1470" spans="1:12" x14ac:dyDescent="0.35">
      <c r="A1470" s="35" t="s">
        <v>189</v>
      </c>
      <c r="B1470" s="35" t="s">
        <v>251</v>
      </c>
      <c r="C1470" s="36">
        <v>44658</v>
      </c>
      <c r="D1470" s="38">
        <v>44658.670312499999</v>
      </c>
      <c r="E1470" s="35">
        <v>149</v>
      </c>
      <c r="F1470" s="35" t="s">
        <v>252</v>
      </c>
      <c r="G1470" t="str">
        <f>VLOOKUP(E1470,'Record Types'!$B$8:$C$21,2,1)</f>
        <v>Device Shutdown Start</v>
      </c>
      <c r="H1470" s="15">
        <f t="shared" si="110"/>
        <v>44658</v>
      </c>
      <c r="I1470" s="16">
        <f t="shared" si="111"/>
        <v>44658.669976851852</v>
      </c>
      <c r="J1470">
        <f t="shared" si="112"/>
        <v>144</v>
      </c>
      <c r="K1470" t="str">
        <f t="shared" si="113"/>
        <v>CanOnTor/cEmpZ</v>
      </c>
      <c r="L1470" s="15">
        <f t="shared" si="114"/>
        <v>44658</v>
      </c>
    </row>
    <row r="1471" spans="1:12" x14ac:dyDescent="0.35">
      <c r="A1471" s="35" t="s">
        <v>189</v>
      </c>
      <c r="B1471" s="35" t="s">
        <v>244</v>
      </c>
      <c r="C1471" s="36">
        <v>44658</v>
      </c>
      <c r="D1471" s="38">
        <v>44658.670231481483</v>
      </c>
      <c r="E1471" s="35">
        <v>156</v>
      </c>
      <c r="F1471" s="14"/>
      <c r="G1471" t="str">
        <f>VLOOKUP(E1471,'Record Types'!$B$8:$C$21,2,1)</f>
        <v>PowerDown Or Network Disconnect Discovered</v>
      </c>
      <c r="H1471" s="15">
        <f t="shared" si="110"/>
        <v>44658</v>
      </c>
      <c r="I1471" s="16">
        <f t="shared" si="111"/>
        <v>44658.670069444444</v>
      </c>
      <c r="J1471">
        <f t="shared" si="112"/>
        <v>151</v>
      </c>
      <c r="K1471" t="str">
        <f t="shared" si="113"/>
        <v>Y133-ws</v>
      </c>
      <c r="L1471" s="15">
        <f t="shared" si="114"/>
        <v>44658</v>
      </c>
    </row>
    <row r="1472" spans="1:12" x14ac:dyDescent="0.35">
      <c r="A1472" s="35" t="s">
        <v>189</v>
      </c>
      <c r="B1472" s="35" t="s">
        <v>277</v>
      </c>
      <c r="C1472" s="36">
        <v>44658</v>
      </c>
      <c r="D1472" s="38">
        <v>44658.67019675926</v>
      </c>
      <c r="E1472" s="35">
        <v>151</v>
      </c>
      <c r="F1472" s="35" t="s">
        <v>278</v>
      </c>
      <c r="G1472" t="str">
        <f>VLOOKUP(E1472,'Record Types'!$B$8:$C$21,2,1)</f>
        <v>Device Shutdown Finish</v>
      </c>
      <c r="H1472" s="15">
        <f t="shared" si="110"/>
        <v>44658</v>
      </c>
      <c r="I1472" s="16">
        <f t="shared" si="111"/>
        <v>44658.669282407405</v>
      </c>
      <c r="J1472">
        <f t="shared" si="112"/>
        <v>149</v>
      </c>
      <c r="K1472" t="str">
        <f t="shared" si="113"/>
        <v>F129-ws</v>
      </c>
      <c r="L1472" s="15">
        <f t="shared" si="114"/>
        <v>44658</v>
      </c>
    </row>
    <row r="1473" spans="1:12" x14ac:dyDescent="0.35">
      <c r="A1473" s="35" t="s">
        <v>176</v>
      </c>
      <c r="B1473" s="35" t="s">
        <v>260</v>
      </c>
      <c r="C1473" s="36">
        <v>44658</v>
      </c>
      <c r="D1473" s="38">
        <v>44658.670173611114</v>
      </c>
      <c r="E1473" s="35">
        <v>144</v>
      </c>
      <c r="F1473" s="35" t="s">
        <v>261</v>
      </c>
      <c r="G1473" t="str">
        <f>VLOOKUP(E1473,'Record Types'!$B$8:$C$21,2,1)</f>
        <v>User Logout is Good</v>
      </c>
      <c r="H1473" s="15">
        <f t="shared" si="110"/>
        <v>44658</v>
      </c>
      <c r="I1473" s="16">
        <f t="shared" si="111"/>
        <v>44658.669803240744</v>
      </c>
      <c r="J1473">
        <f t="shared" si="112"/>
        <v>139</v>
      </c>
      <c r="K1473" t="str">
        <f t="shared" si="113"/>
        <v>CanOnWat/oEmpJ</v>
      </c>
      <c r="L1473" s="15">
        <f t="shared" si="114"/>
        <v>44658</v>
      </c>
    </row>
    <row r="1474" spans="1:12" x14ac:dyDescent="0.35">
      <c r="A1474" s="35" t="s">
        <v>189</v>
      </c>
      <c r="B1474" s="35" t="s">
        <v>244</v>
      </c>
      <c r="C1474" s="36">
        <v>44658</v>
      </c>
      <c r="D1474" s="38">
        <v>44658.670069444444</v>
      </c>
      <c r="E1474" s="35">
        <v>151</v>
      </c>
      <c r="F1474" s="35" t="s">
        <v>245</v>
      </c>
      <c r="G1474" t="str">
        <f>VLOOKUP(E1474,'Record Types'!$B$8:$C$21,2,1)</f>
        <v>Device Shutdown Finish</v>
      </c>
      <c r="H1474" s="15">
        <f t="shared" si="110"/>
        <v>44658</v>
      </c>
      <c r="I1474" s="16">
        <f t="shared" si="111"/>
        <v>44658.669340277775</v>
      </c>
      <c r="J1474">
        <f t="shared" si="112"/>
        <v>149</v>
      </c>
      <c r="K1474" t="str">
        <f t="shared" si="113"/>
        <v>Y133-ws</v>
      </c>
      <c r="L1474" s="15">
        <f t="shared" si="114"/>
        <v>44658</v>
      </c>
    </row>
    <row r="1475" spans="1:12" x14ac:dyDescent="0.35">
      <c r="A1475" s="35" t="s">
        <v>189</v>
      </c>
      <c r="B1475" s="35" t="s">
        <v>251</v>
      </c>
      <c r="C1475" s="36">
        <v>44658</v>
      </c>
      <c r="D1475" s="38">
        <v>44658.669976851852</v>
      </c>
      <c r="E1475" s="35">
        <v>144</v>
      </c>
      <c r="F1475" s="35" t="s">
        <v>256</v>
      </c>
      <c r="G1475" t="str">
        <f>VLOOKUP(E1475,'Record Types'!$B$8:$C$21,2,1)</f>
        <v>User Logout is Good</v>
      </c>
      <c r="H1475" s="15">
        <f t="shared" si="110"/>
        <v>44658</v>
      </c>
      <c r="I1475" s="16">
        <f t="shared" si="111"/>
        <v>44658.669594907406</v>
      </c>
      <c r="J1475">
        <f t="shared" si="112"/>
        <v>139</v>
      </c>
      <c r="K1475" t="str">
        <f t="shared" si="113"/>
        <v>CanOnTor/cEmpZ,Q216-ws</v>
      </c>
      <c r="L1475" s="15">
        <f t="shared" si="114"/>
        <v>44658</v>
      </c>
    </row>
    <row r="1476" spans="1:12" x14ac:dyDescent="0.35">
      <c r="A1476" s="35" t="s">
        <v>176</v>
      </c>
      <c r="B1476" s="35" t="s">
        <v>260</v>
      </c>
      <c r="C1476" s="36">
        <v>44658</v>
      </c>
      <c r="D1476" s="38">
        <v>44658.669803240744</v>
      </c>
      <c r="E1476" s="35">
        <v>139</v>
      </c>
      <c r="F1476" s="35" t="s">
        <v>261</v>
      </c>
      <c r="G1476" t="str">
        <f>VLOOKUP(E1476,'Record Types'!$B$8:$C$21,2,1)</f>
        <v>User Logout Start</v>
      </c>
      <c r="H1476" s="15" t="e">
        <f t="shared" si="110"/>
        <v>#N/A</v>
      </c>
      <c r="I1476" s="16" t="e">
        <f t="shared" si="111"/>
        <v>#N/A</v>
      </c>
      <c r="J1476" t="e">
        <f t="shared" si="112"/>
        <v>#N/A</v>
      </c>
      <c r="K1476" t="e">
        <f t="shared" si="113"/>
        <v>#N/A</v>
      </c>
      <c r="L1476" s="15">
        <f t="shared" si="114"/>
        <v>44658</v>
      </c>
    </row>
    <row r="1477" spans="1:12" x14ac:dyDescent="0.35">
      <c r="A1477" s="35" t="s">
        <v>189</v>
      </c>
      <c r="B1477" s="35" t="s">
        <v>251</v>
      </c>
      <c r="C1477" s="36">
        <v>44658</v>
      </c>
      <c r="D1477" s="38">
        <v>44658.669594907406</v>
      </c>
      <c r="E1477" s="35">
        <v>139</v>
      </c>
      <c r="F1477" s="35" t="s">
        <v>258</v>
      </c>
      <c r="G1477" t="str">
        <f>VLOOKUP(E1477,'Record Types'!$B$8:$C$21,2,1)</f>
        <v>User Logout Start</v>
      </c>
      <c r="H1477" s="15" t="e">
        <f t="shared" si="110"/>
        <v>#N/A</v>
      </c>
      <c r="I1477" s="16" t="e">
        <f t="shared" si="111"/>
        <v>#N/A</v>
      </c>
      <c r="J1477" t="e">
        <f t="shared" si="112"/>
        <v>#N/A</v>
      </c>
      <c r="K1477" t="e">
        <f t="shared" si="113"/>
        <v>#N/A</v>
      </c>
      <c r="L1477" s="15" t="e">
        <f t="shared" si="114"/>
        <v>#N/A</v>
      </c>
    </row>
    <row r="1478" spans="1:12" x14ac:dyDescent="0.35">
      <c r="A1478" s="35" t="s">
        <v>189</v>
      </c>
      <c r="B1478" s="35" t="s">
        <v>244</v>
      </c>
      <c r="C1478" s="36">
        <v>44658</v>
      </c>
      <c r="D1478" s="38">
        <v>44658.669340277775</v>
      </c>
      <c r="E1478" s="35">
        <v>149</v>
      </c>
      <c r="F1478" s="35" t="s">
        <v>245</v>
      </c>
      <c r="G1478" t="str">
        <f>VLOOKUP(E1478,'Record Types'!$B$8:$C$21,2,1)</f>
        <v>Device Shutdown Start</v>
      </c>
      <c r="H1478" s="15">
        <f t="shared" si="110"/>
        <v>44658</v>
      </c>
      <c r="I1478" s="16">
        <f t="shared" si="111"/>
        <v>44658.669016203705</v>
      </c>
      <c r="J1478">
        <f t="shared" si="112"/>
        <v>144</v>
      </c>
      <c r="K1478" t="str">
        <f t="shared" si="113"/>
        <v>CanOnTor/oEmpT</v>
      </c>
      <c r="L1478" s="15">
        <f t="shared" si="114"/>
        <v>44658</v>
      </c>
    </row>
    <row r="1479" spans="1:12" x14ac:dyDescent="0.35">
      <c r="A1479" s="35" t="s">
        <v>189</v>
      </c>
      <c r="B1479" s="35" t="s">
        <v>277</v>
      </c>
      <c r="C1479" s="36">
        <v>44658</v>
      </c>
      <c r="D1479" s="38">
        <v>44658.669282407405</v>
      </c>
      <c r="E1479" s="35">
        <v>149</v>
      </c>
      <c r="F1479" s="35" t="s">
        <v>278</v>
      </c>
      <c r="G1479" t="str">
        <f>VLOOKUP(E1479,'Record Types'!$B$8:$C$21,2,1)</f>
        <v>Device Shutdown Start</v>
      </c>
      <c r="H1479" s="15">
        <f t="shared" si="110"/>
        <v>44658</v>
      </c>
      <c r="I1479" s="16">
        <f t="shared" si="111"/>
        <v>44658.669039351851</v>
      </c>
      <c r="J1479">
        <f t="shared" si="112"/>
        <v>144</v>
      </c>
      <c r="K1479" t="str">
        <f t="shared" si="113"/>
        <v>CanOnTor/xEmpS</v>
      </c>
      <c r="L1479" s="15">
        <f t="shared" si="114"/>
        <v>44658</v>
      </c>
    </row>
    <row r="1480" spans="1:12" x14ac:dyDescent="0.35">
      <c r="A1480" s="35" t="s">
        <v>189</v>
      </c>
      <c r="B1480" s="35" t="s">
        <v>277</v>
      </c>
      <c r="C1480" s="36">
        <v>44658</v>
      </c>
      <c r="D1480" s="38">
        <v>44658.669039351851</v>
      </c>
      <c r="E1480" s="35">
        <v>144</v>
      </c>
      <c r="F1480" s="35" t="s">
        <v>279</v>
      </c>
      <c r="G1480" t="str">
        <f>VLOOKUP(E1480,'Record Types'!$B$8:$C$21,2,1)</f>
        <v>User Logout is Good</v>
      </c>
      <c r="H1480" s="15">
        <f t="shared" si="110"/>
        <v>44658</v>
      </c>
      <c r="I1480" s="16">
        <f t="shared" si="111"/>
        <v>44658.668668981481</v>
      </c>
      <c r="J1480">
        <f t="shared" si="112"/>
        <v>139</v>
      </c>
      <c r="K1480" t="str">
        <f t="shared" si="113"/>
        <v>CanOnTor/xEmpS,F129-ws</v>
      </c>
      <c r="L1480" s="15">
        <f t="shared" si="114"/>
        <v>44658</v>
      </c>
    </row>
    <row r="1481" spans="1:12" x14ac:dyDescent="0.35">
      <c r="A1481" s="35" t="s">
        <v>189</v>
      </c>
      <c r="B1481" s="35" t="s">
        <v>244</v>
      </c>
      <c r="C1481" s="36">
        <v>44658</v>
      </c>
      <c r="D1481" s="38">
        <v>44658.669016203705</v>
      </c>
      <c r="E1481" s="35">
        <v>144</v>
      </c>
      <c r="F1481" s="35" t="s">
        <v>246</v>
      </c>
      <c r="G1481" t="str">
        <f>VLOOKUP(E1481,'Record Types'!$B$8:$C$21,2,1)</f>
        <v>User Logout is Good</v>
      </c>
      <c r="H1481" s="15">
        <f t="shared" si="110"/>
        <v>44658</v>
      </c>
      <c r="I1481" s="16">
        <f t="shared" si="111"/>
        <v>44658.668587962966</v>
      </c>
      <c r="J1481">
        <f t="shared" si="112"/>
        <v>139</v>
      </c>
      <c r="K1481" t="str">
        <f t="shared" si="113"/>
        <v>CanOnTor/oEmpT,Y133-ws</v>
      </c>
      <c r="L1481" s="15">
        <f t="shared" si="114"/>
        <v>44658</v>
      </c>
    </row>
    <row r="1482" spans="1:12" x14ac:dyDescent="0.35">
      <c r="A1482" s="35" t="s">
        <v>189</v>
      </c>
      <c r="B1482" s="35" t="s">
        <v>277</v>
      </c>
      <c r="C1482" s="36">
        <v>44658</v>
      </c>
      <c r="D1482" s="38">
        <v>44658.668668981481</v>
      </c>
      <c r="E1482" s="35">
        <v>139</v>
      </c>
      <c r="F1482" s="35" t="s">
        <v>280</v>
      </c>
      <c r="G1482" t="str">
        <f>VLOOKUP(E1482,'Record Types'!$B$8:$C$21,2,1)</f>
        <v>User Logout Start</v>
      </c>
      <c r="H1482" s="15" t="e">
        <f t="shared" si="110"/>
        <v>#N/A</v>
      </c>
      <c r="I1482" s="16" t="e">
        <f t="shared" si="111"/>
        <v>#N/A</v>
      </c>
      <c r="J1482" t="e">
        <f t="shared" si="112"/>
        <v>#N/A</v>
      </c>
      <c r="K1482" t="e">
        <f t="shared" si="113"/>
        <v>#N/A</v>
      </c>
      <c r="L1482" s="15">
        <f t="shared" si="114"/>
        <v>44658</v>
      </c>
    </row>
    <row r="1483" spans="1:12" x14ac:dyDescent="0.35">
      <c r="A1483" s="35" t="s">
        <v>189</v>
      </c>
      <c r="B1483" s="35" t="s">
        <v>244</v>
      </c>
      <c r="C1483" s="36">
        <v>44658</v>
      </c>
      <c r="D1483" s="38">
        <v>44658.668587962966</v>
      </c>
      <c r="E1483" s="35">
        <v>139</v>
      </c>
      <c r="F1483" s="35" t="s">
        <v>247</v>
      </c>
      <c r="G1483" t="str">
        <f>VLOOKUP(E1483,'Record Types'!$B$8:$C$21,2,1)</f>
        <v>User Logout Start</v>
      </c>
      <c r="H1483" s="15" t="e">
        <f t="shared" si="110"/>
        <v>#N/A</v>
      </c>
      <c r="I1483" s="16" t="e">
        <f t="shared" si="111"/>
        <v>#N/A</v>
      </c>
      <c r="J1483" t="e">
        <f t="shared" si="112"/>
        <v>#N/A</v>
      </c>
      <c r="K1483" t="e">
        <f t="shared" si="113"/>
        <v>#N/A</v>
      </c>
      <c r="L1483" s="15">
        <f t="shared" si="114"/>
        <v>44658</v>
      </c>
    </row>
    <row r="1484" spans="1:12" x14ac:dyDescent="0.35">
      <c r="A1484" s="35" t="s">
        <v>189</v>
      </c>
      <c r="B1484" s="35" t="s">
        <v>281</v>
      </c>
      <c r="C1484" s="36">
        <v>44658</v>
      </c>
      <c r="D1484" s="38">
        <v>44658.666574074072</v>
      </c>
      <c r="E1484" s="35">
        <v>156</v>
      </c>
      <c r="F1484" s="14"/>
      <c r="G1484" t="str">
        <f>VLOOKUP(E1484,'Record Types'!$B$8:$C$21,2,1)</f>
        <v>PowerDown Or Network Disconnect Discovered</v>
      </c>
      <c r="H1484" s="15">
        <f t="shared" ref="H1484:H1547" si="115">VLOOKUP(B1484,B1485:C1496,2,FALSE)</f>
        <v>44658</v>
      </c>
      <c r="I1484" s="16">
        <f t="shared" ref="I1484:I1547" si="116">VLOOKUP(B1484,B1485:D1496,3,FALSE)</f>
        <v>44658.666435185187</v>
      </c>
      <c r="J1484">
        <f t="shared" ref="J1484:J1547" si="117">VLOOKUP(B1484,B1485:E1493,4,FALSE)</f>
        <v>151</v>
      </c>
      <c r="K1484" t="str">
        <f t="shared" ref="K1484:K1547" si="118">VLOOKUP(B1484,B1485:F1496,5,FALSE)</f>
        <v>C227-ws</v>
      </c>
      <c r="L1484" s="15">
        <f t="shared" ref="L1484:L1547" si="119">VLOOKUP(B1484,B1485:C1494,2,TRUE)</f>
        <v>44658</v>
      </c>
    </row>
    <row r="1485" spans="1:12" x14ac:dyDescent="0.35">
      <c r="A1485" s="35" t="s">
        <v>189</v>
      </c>
      <c r="B1485" s="35" t="s">
        <v>281</v>
      </c>
      <c r="C1485" s="36">
        <v>44658</v>
      </c>
      <c r="D1485" s="38">
        <v>44658.666435185187</v>
      </c>
      <c r="E1485" s="35">
        <v>151</v>
      </c>
      <c r="F1485" s="35" t="s">
        <v>282</v>
      </c>
      <c r="G1485" t="str">
        <f>VLOOKUP(E1485,'Record Types'!$B$8:$C$21,2,1)</f>
        <v>Device Shutdown Finish</v>
      </c>
      <c r="H1485" s="15">
        <f t="shared" si="115"/>
        <v>44658</v>
      </c>
      <c r="I1485" s="16">
        <f t="shared" si="116"/>
        <v>44658.665543981479</v>
      </c>
      <c r="J1485">
        <f t="shared" si="117"/>
        <v>149</v>
      </c>
      <c r="K1485" t="str">
        <f t="shared" si="118"/>
        <v>C227-ws</v>
      </c>
      <c r="L1485" s="15">
        <f t="shared" si="119"/>
        <v>44658</v>
      </c>
    </row>
    <row r="1486" spans="1:12" x14ac:dyDescent="0.35">
      <c r="A1486" s="35" t="s">
        <v>189</v>
      </c>
      <c r="B1486" s="35" t="s">
        <v>281</v>
      </c>
      <c r="C1486" s="36">
        <v>44658</v>
      </c>
      <c r="D1486" s="38">
        <v>44658.665543981479</v>
      </c>
      <c r="E1486" s="35">
        <v>149</v>
      </c>
      <c r="F1486" s="35" t="s">
        <v>282</v>
      </c>
      <c r="G1486" t="str">
        <f>VLOOKUP(E1486,'Record Types'!$B$8:$C$21,2,1)</f>
        <v>Device Shutdown Start</v>
      </c>
      <c r="H1486" s="15">
        <f t="shared" si="115"/>
        <v>44658</v>
      </c>
      <c r="I1486" s="16">
        <f t="shared" si="116"/>
        <v>44658.664733796293</v>
      </c>
      <c r="J1486">
        <f t="shared" si="117"/>
        <v>144</v>
      </c>
      <c r="K1486" t="str">
        <f t="shared" si="118"/>
        <v>CanOnTor/uEmpC</v>
      </c>
      <c r="L1486" s="15">
        <f t="shared" si="119"/>
        <v>44658</v>
      </c>
    </row>
    <row r="1487" spans="1:12" x14ac:dyDescent="0.35">
      <c r="A1487" s="35" t="s">
        <v>189</v>
      </c>
      <c r="B1487" s="35" t="s">
        <v>281</v>
      </c>
      <c r="C1487" s="36">
        <v>44658</v>
      </c>
      <c r="D1487" s="38">
        <v>44658.664733796293</v>
      </c>
      <c r="E1487" s="35">
        <v>144</v>
      </c>
      <c r="F1487" s="35" t="s">
        <v>283</v>
      </c>
      <c r="G1487" t="str">
        <f>VLOOKUP(E1487,'Record Types'!$B$8:$C$21,2,1)</f>
        <v>User Logout is Good</v>
      </c>
      <c r="H1487" s="15">
        <f t="shared" si="115"/>
        <v>44658</v>
      </c>
      <c r="I1487" s="16">
        <f t="shared" si="116"/>
        <v>44658.66337962963</v>
      </c>
      <c r="J1487">
        <f t="shared" si="117"/>
        <v>139</v>
      </c>
      <c r="K1487" t="str">
        <f t="shared" si="118"/>
        <v>CanOnTor/uEmpC,C227-ws</v>
      </c>
      <c r="L1487" s="15">
        <f t="shared" si="119"/>
        <v>44658</v>
      </c>
    </row>
    <row r="1488" spans="1:12" x14ac:dyDescent="0.35">
      <c r="A1488" s="35" t="s">
        <v>189</v>
      </c>
      <c r="B1488" s="35" t="s">
        <v>281</v>
      </c>
      <c r="C1488" s="36">
        <v>44658</v>
      </c>
      <c r="D1488" s="38">
        <v>44658.66337962963</v>
      </c>
      <c r="E1488" s="35">
        <v>139</v>
      </c>
      <c r="F1488" s="35" t="s">
        <v>284</v>
      </c>
      <c r="G1488" t="str">
        <f>VLOOKUP(E1488,'Record Types'!$B$8:$C$21,2,1)</f>
        <v>User Logout Start</v>
      </c>
      <c r="H1488" s="15" t="e">
        <f t="shared" si="115"/>
        <v>#N/A</v>
      </c>
      <c r="I1488" s="16" t="e">
        <f t="shared" si="116"/>
        <v>#N/A</v>
      </c>
      <c r="J1488" t="e">
        <f t="shared" si="117"/>
        <v>#N/A</v>
      </c>
      <c r="K1488" t="e">
        <f t="shared" si="118"/>
        <v>#N/A</v>
      </c>
      <c r="L1488" s="15">
        <f t="shared" si="119"/>
        <v>44658</v>
      </c>
    </row>
    <row r="1489" spans="1:12" x14ac:dyDescent="0.35">
      <c r="A1489" s="35" t="s">
        <v>176</v>
      </c>
      <c r="B1489" s="35" t="s">
        <v>285</v>
      </c>
      <c r="C1489" s="36">
        <v>44658</v>
      </c>
      <c r="D1489" s="38">
        <v>44658.658159722225</v>
      </c>
      <c r="E1489" s="35">
        <v>156</v>
      </c>
      <c r="F1489" s="14"/>
      <c r="G1489" t="str">
        <f>VLOOKUP(E1489,'Record Types'!$B$8:$C$21,2,1)</f>
        <v>PowerDown Or Network Disconnect Discovered</v>
      </c>
      <c r="H1489" s="15">
        <f t="shared" si="115"/>
        <v>44658</v>
      </c>
      <c r="I1489" s="16">
        <f t="shared" si="116"/>
        <v>44658.657997685186</v>
      </c>
      <c r="J1489">
        <f t="shared" si="117"/>
        <v>144</v>
      </c>
      <c r="K1489" t="str">
        <f t="shared" si="118"/>
        <v>CanOnWat/vEmpQ</v>
      </c>
      <c r="L1489" s="15">
        <f t="shared" si="119"/>
        <v>44658</v>
      </c>
    </row>
    <row r="1490" spans="1:12" x14ac:dyDescent="0.35">
      <c r="A1490" s="35" t="s">
        <v>176</v>
      </c>
      <c r="B1490" s="35" t="s">
        <v>285</v>
      </c>
      <c r="C1490" s="36">
        <v>44658</v>
      </c>
      <c r="D1490" s="38">
        <v>44658.657997685186</v>
      </c>
      <c r="E1490" s="35">
        <v>144</v>
      </c>
      <c r="F1490" s="35" t="s">
        <v>286</v>
      </c>
      <c r="G1490" t="str">
        <f>VLOOKUP(E1490,'Record Types'!$B$8:$C$21,2,1)</f>
        <v>User Logout is Good</v>
      </c>
      <c r="H1490" s="15">
        <f t="shared" si="115"/>
        <v>44658</v>
      </c>
      <c r="I1490" s="16">
        <f t="shared" si="116"/>
        <v>44658.65761574074</v>
      </c>
      <c r="J1490">
        <f t="shared" si="117"/>
        <v>139</v>
      </c>
      <c r="K1490" t="str">
        <f t="shared" si="118"/>
        <v>CanOnWat/vEmpQ</v>
      </c>
      <c r="L1490" s="15">
        <f t="shared" si="119"/>
        <v>44658</v>
      </c>
    </row>
    <row r="1491" spans="1:12" x14ac:dyDescent="0.35">
      <c r="A1491" s="35" t="s">
        <v>176</v>
      </c>
      <c r="B1491" s="35" t="s">
        <v>285</v>
      </c>
      <c r="C1491" s="36">
        <v>44658</v>
      </c>
      <c r="D1491" s="38">
        <v>44658.65761574074</v>
      </c>
      <c r="E1491" s="35">
        <v>139</v>
      </c>
      <c r="F1491" s="35" t="s">
        <v>286</v>
      </c>
      <c r="G1491" t="str">
        <f>VLOOKUP(E1491,'Record Types'!$B$8:$C$21,2,1)</f>
        <v>User Logout Start</v>
      </c>
      <c r="H1491" s="15" t="e">
        <f t="shared" si="115"/>
        <v>#N/A</v>
      </c>
      <c r="I1491" s="16" t="e">
        <f t="shared" si="116"/>
        <v>#N/A</v>
      </c>
      <c r="J1491" t="e">
        <f t="shared" si="117"/>
        <v>#N/A</v>
      </c>
      <c r="K1491" t="e">
        <f t="shared" si="118"/>
        <v>#N/A</v>
      </c>
      <c r="L1491" s="15" t="e">
        <f t="shared" si="119"/>
        <v>#N/A</v>
      </c>
    </row>
    <row r="1492" spans="1:12" x14ac:dyDescent="0.35">
      <c r="A1492" s="35" t="s">
        <v>189</v>
      </c>
      <c r="B1492" s="35" t="s">
        <v>294</v>
      </c>
      <c r="C1492" s="36">
        <v>44658</v>
      </c>
      <c r="D1492" s="38">
        <v>44658.656851851854</v>
      </c>
      <c r="E1492" s="35">
        <v>156</v>
      </c>
      <c r="F1492" s="14"/>
      <c r="G1492" t="str">
        <f>VLOOKUP(E1492,'Record Types'!$B$8:$C$21,2,1)</f>
        <v>PowerDown Or Network Disconnect Discovered</v>
      </c>
      <c r="H1492" s="15">
        <f t="shared" si="115"/>
        <v>44658</v>
      </c>
      <c r="I1492" s="16">
        <f t="shared" si="116"/>
        <v>44658.656712962962</v>
      </c>
      <c r="J1492">
        <f t="shared" si="117"/>
        <v>151</v>
      </c>
      <c r="K1492" t="str">
        <f t="shared" si="118"/>
        <v>S101-ws</v>
      </c>
      <c r="L1492" s="15">
        <f t="shared" si="119"/>
        <v>44658</v>
      </c>
    </row>
    <row r="1493" spans="1:12" x14ac:dyDescent="0.35">
      <c r="A1493" s="35" t="s">
        <v>189</v>
      </c>
      <c r="B1493" s="35" t="s">
        <v>294</v>
      </c>
      <c r="C1493" s="36">
        <v>44658</v>
      </c>
      <c r="D1493" s="38">
        <v>44658.656712962962</v>
      </c>
      <c r="E1493" s="35">
        <v>151</v>
      </c>
      <c r="F1493" s="35" t="s">
        <v>295</v>
      </c>
      <c r="G1493" t="str">
        <f>VLOOKUP(E1493,'Record Types'!$B$8:$C$21,2,1)</f>
        <v>Device Shutdown Finish</v>
      </c>
      <c r="H1493" s="15">
        <f t="shared" si="115"/>
        <v>44658</v>
      </c>
      <c r="I1493" s="16">
        <f t="shared" si="116"/>
        <v>44658.656053240738</v>
      </c>
      <c r="J1493">
        <f t="shared" si="117"/>
        <v>149</v>
      </c>
      <c r="K1493" t="str">
        <f t="shared" si="118"/>
        <v>S101-ws</v>
      </c>
      <c r="L1493" s="15">
        <f t="shared" si="119"/>
        <v>44658</v>
      </c>
    </row>
    <row r="1494" spans="1:12" x14ac:dyDescent="0.35">
      <c r="A1494" s="35" t="s">
        <v>189</v>
      </c>
      <c r="B1494" s="35" t="s">
        <v>294</v>
      </c>
      <c r="C1494" s="36">
        <v>44658</v>
      </c>
      <c r="D1494" s="38">
        <v>44658.656053240738</v>
      </c>
      <c r="E1494" s="35">
        <v>149</v>
      </c>
      <c r="F1494" s="35" t="s">
        <v>295</v>
      </c>
      <c r="G1494" t="str">
        <f>VLOOKUP(E1494,'Record Types'!$B$8:$C$21,2,1)</f>
        <v>Device Shutdown Start</v>
      </c>
      <c r="H1494" s="15">
        <f t="shared" si="115"/>
        <v>44658</v>
      </c>
      <c r="I1494" s="16">
        <f t="shared" si="116"/>
        <v>44658.655497685184</v>
      </c>
      <c r="J1494">
        <f t="shared" si="117"/>
        <v>144</v>
      </c>
      <c r="K1494" t="str">
        <f t="shared" si="118"/>
        <v>CanOnTor/nEmpY</v>
      </c>
      <c r="L1494" s="15">
        <f t="shared" si="119"/>
        <v>44658</v>
      </c>
    </row>
    <row r="1495" spans="1:12" x14ac:dyDescent="0.35">
      <c r="A1495" s="35" t="s">
        <v>189</v>
      </c>
      <c r="B1495" s="35" t="s">
        <v>294</v>
      </c>
      <c r="C1495" s="36">
        <v>44658</v>
      </c>
      <c r="D1495" s="38">
        <v>44658.655497685184</v>
      </c>
      <c r="E1495" s="35">
        <v>144</v>
      </c>
      <c r="F1495" s="35" t="s">
        <v>293</v>
      </c>
      <c r="G1495" t="str">
        <f>VLOOKUP(E1495,'Record Types'!$B$8:$C$21,2,1)</f>
        <v>User Logout is Good</v>
      </c>
      <c r="H1495" s="15">
        <f t="shared" si="115"/>
        <v>44658</v>
      </c>
      <c r="I1495" s="16">
        <f t="shared" si="116"/>
        <v>44658.655138888891</v>
      </c>
      <c r="J1495">
        <f t="shared" si="117"/>
        <v>139</v>
      </c>
      <c r="K1495" t="str">
        <f t="shared" si="118"/>
        <v>CanOnTor/nEmpY,S101-ws</v>
      </c>
      <c r="L1495" s="15">
        <f t="shared" si="119"/>
        <v>44658</v>
      </c>
    </row>
    <row r="1496" spans="1:12" x14ac:dyDescent="0.35">
      <c r="A1496" s="35" t="s">
        <v>189</v>
      </c>
      <c r="B1496" s="35" t="s">
        <v>294</v>
      </c>
      <c r="C1496" s="36">
        <v>44658</v>
      </c>
      <c r="D1496" s="38">
        <v>44658.655138888891</v>
      </c>
      <c r="E1496" s="35">
        <v>139</v>
      </c>
      <c r="F1496" s="35" t="s">
        <v>296</v>
      </c>
      <c r="G1496" t="str">
        <f>VLOOKUP(E1496,'Record Types'!$B$8:$C$21,2,1)</f>
        <v>User Logout Start</v>
      </c>
      <c r="H1496" s="15" t="e">
        <f t="shared" si="115"/>
        <v>#N/A</v>
      </c>
      <c r="I1496" s="16" t="e">
        <f t="shared" si="116"/>
        <v>#N/A</v>
      </c>
      <c r="J1496" t="e">
        <f t="shared" si="117"/>
        <v>#N/A</v>
      </c>
      <c r="K1496" t="e">
        <f t="shared" si="118"/>
        <v>#N/A</v>
      </c>
      <c r="L1496" s="15" t="e">
        <f t="shared" si="119"/>
        <v>#N/A</v>
      </c>
    </row>
    <row r="1497" spans="1:12" x14ac:dyDescent="0.35">
      <c r="A1497" s="35" t="s">
        <v>176</v>
      </c>
      <c r="B1497" s="35" t="s">
        <v>289</v>
      </c>
      <c r="C1497" s="36">
        <v>44658</v>
      </c>
      <c r="D1497" s="38">
        <v>44658.645011574074</v>
      </c>
      <c r="E1497" s="35">
        <v>156</v>
      </c>
      <c r="F1497" s="14"/>
      <c r="G1497" t="str">
        <f>VLOOKUP(E1497,'Record Types'!$B$8:$C$21,2,1)</f>
        <v>PowerDown Or Network Disconnect Discovered</v>
      </c>
      <c r="H1497" s="15">
        <f t="shared" si="115"/>
        <v>44658</v>
      </c>
      <c r="I1497" s="16">
        <f t="shared" si="116"/>
        <v>44658.644872685189</v>
      </c>
      <c r="J1497">
        <f t="shared" si="117"/>
        <v>151</v>
      </c>
      <c r="K1497" t="str">
        <f t="shared" si="118"/>
        <v>S141-ws</v>
      </c>
      <c r="L1497" s="15">
        <f t="shared" si="119"/>
        <v>44658</v>
      </c>
    </row>
    <row r="1498" spans="1:12" x14ac:dyDescent="0.35">
      <c r="A1498" s="35" t="s">
        <v>176</v>
      </c>
      <c r="B1498" s="35" t="s">
        <v>289</v>
      </c>
      <c r="C1498" s="36">
        <v>44658</v>
      </c>
      <c r="D1498" s="38">
        <v>44658.644872685189</v>
      </c>
      <c r="E1498" s="35">
        <v>151</v>
      </c>
      <c r="F1498" s="35" t="s">
        <v>290</v>
      </c>
      <c r="G1498" t="str">
        <f>VLOOKUP(E1498,'Record Types'!$B$8:$C$21,2,1)</f>
        <v>Device Shutdown Finish</v>
      </c>
      <c r="H1498" s="15">
        <f t="shared" si="115"/>
        <v>44658</v>
      </c>
      <c r="I1498" s="16">
        <f t="shared" si="116"/>
        <v>44658.644074074073</v>
      </c>
      <c r="J1498">
        <f t="shared" si="117"/>
        <v>149</v>
      </c>
      <c r="K1498" t="str">
        <f t="shared" si="118"/>
        <v>S141-ws</v>
      </c>
      <c r="L1498" s="15">
        <f t="shared" si="119"/>
        <v>44658</v>
      </c>
    </row>
    <row r="1499" spans="1:12" x14ac:dyDescent="0.35">
      <c r="A1499" s="35" t="s">
        <v>176</v>
      </c>
      <c r="B1499" s="35" t="s">
        <v>289</v>
      </c>
      <c r="C1499" s="36">
        <v>44658</v>
      </c>
      <c r="D1499" s="38">
        <v>44658.644074074073</v>
      </c>
      <c r="E1499" s="35">
        <v>149</v>
      </c>
      <c r="F1499" s="35" t="s">
        <v>290</v>
      </c>
      <c r="G1499" t="str">
        <f>VLOOKUP(E1499,'Record Types'!$B$8:$C$21,2,1)</f>
        <v>Device Shutdown Start</v>
      </c>
      <c r="H1499" s="15">
        <f t="shared" si="115"/>
        <v>44658</v>
      </c>
      <c r="I1499" s="16">
        <f t="shared" si="116"/>
        <v>44658.643379629626</v>
      </c>
      <c r="J1499">
        <f t="shared" si="117"/>
        <v>144</v>
      </c>
      <c r="K1499" t="str">
        <f t="shared" si="118"/>
        <v>CanOnWat/vEmpQ</v>
      </c>
      <c r="L1499" s="15">
        <f t="shared" si="119"/>
        <v>44658</v>
      </c>
    </row>
    <row r="1500" spans="1:12" x14ac:dyDescent="0.35">
      <c r="A1500" s="35" t="s">
        <v>176</v>
      </c>
      <c r="B1500" s="35" t="s">
        <v>289</v>
      </c>
      <c r="C1500" s="36">
        <v>44658</v>
      </c>
      <c r="D1500" s="38">
        <v>44658.643379629626</v>
      </c>
      <c r="E1500" s="35">
        <v>144</v>
      </c>
      <c r="F1500" s="35" t="s">
        <v>286</v>
      </c>
      <c r="G1500" t="str">
        <f>VLOOKUP(E1500,'Record Types'!$B$8:$C$21,2,1)</f>
        <v>User Logout is Good</v>
      </c>
      <c r="H1500" s="15">
        <f t="shared" si="115"/>
        <v>44658</v>
      </c>
      <c r="I1500" s="16">
        <f t="shared" si="116"/>
        <v>44658.642129629632</v>
      </c>
      <c r="J1500">
        <f t="shared" si="117"/>
        <v>139</v>
      </c>
      <c r="K1500" t="str">
        <f t="shared" si="118"/>
        <v>CanOnWat/vEmpQ,S141-ws</v>
      </c>
      <c r="L1500" s="15">
        <f t="shared" si="119"/>
        <v>44658</v>
      </c>
    </row>
    <row r="1501" spans="1:12" x14ac:dyDescent="0.35">
      <c r="A1501" s="35" t="s">
        <v>176</v>
      </c>
      <c r="B1501" s="35" t="s">
        <v>289</v>
      </c>
      <c r="C1501" s="36">
        <v>44658</v>
      </c>
      <c r="D1501" s="38">
        <v>44658.642129629632</v>
      </c>
      <c r="E1501" s="35">
        <v>139</v>
      </c>
      <c r="F1501" s="35" t="s">
        <v>291</v>
      </c>
      <c r="G1501" t="str">
        <f>VLOOKUP(E1501,'Record Types'!$B$8:$C$21,2,1)</f>
        <v>User Logout Start</v>
      </c>
      <c r="H1501" s="15" t="e">
        <f t="shared" si="115"/>
        <v>#N/A</v>
      </c>
      <c r="I1501" s="16" t="e">
        <f t="shared" si="116"/>
        <v>#N/A</v>
      </c>
      <c r="J1501" t="e">
        <f t="shared" si="117"/>
        <v>#N/A</v>
      </c>
      <c r="K1501" t="e">
        <f t="shared" si="118"/>
        <v>#N/A</v>
      </c>
      <c r="L1501" s="15">
        <f t="shared" si="119"/>
        <v>44658</v>
      </c>
    </row>
    <row r="1502" spans="1:12" x14ac:dyDescent="0.35">
      <c r="A1502" s="35" t="s">
        <v>189</v>
      </c>
      <c r="B1502" s="35" t="s">
        <v>292</v>
      </c>
      <c r="C1502" s="36">
        <v>44658</v>
      </c>
      <c r="D1502" s="38">
        <v>44658.641875000001</v>
      </c>
      <c r="E1502" s="35">
        <v>156</v>
      </c>
      <c r="F1502" s="14"/>
      <c r="G1502" t="str">
        <f>VLOOKUP(E1502,'Record Types'!$B$8:$C$21,2,1)</f>
        <v>PowerDown Or Network Disconnect Discovered</v>
      </c>
      <c r="H1502" s="15">
        <f t="shared" si="115"/>
        <v>44658</v>
      </c>
      <c r="I1502" s="16">
        <f t="shared" si="116"/>
        <v>44658.641736111109</v>
      </c>
      <c r="J1502">
        <f t="shared" si="117"/>
        <v>144</v>
      </c>
      <c r="K1502" t="str">
        <f t="shared" si="118"/>
        <v>CanOnTor/nEmpY</v>
      </c>
      <c r="L1502" s="15">
        <f t="shared" si="119"/>
        <v>44658</v>
      </c>
    </row>
    <row r="1503" spans="1:12" x14ac:dyDescent="0.35">
      <c r="A1503" s="35" t="s">
        <v>189</v>
      </c>
      <c r="B1503" s="35" t="s">
        <v>292</v>
      </c>
      <c r="C1503" s="36">
        <v>44658</v>
      </c>
      <c r="D1503" s="38">
        <v>44658.641736111109</v>
      </c>
      <c r="E1503" s="35">
        <v>144</v>
      </c>
      <c r="F1503" s="35" t="s">
        <v>293</v>
      </c>
      <c r="G1503" t="str">
        <f>VLOOKUP(E1503,'Record Types'!$B$8:$C$21,2,1)</f>
        <v>User Logout is Good</v>
      </c>
      <c r="H1503" s="15">
        <f t="shared" si="115"/>
        <v>44658</v>
      </c>
      <c r="I1503" s="16">
        <f t="shared" si="116"/>
        <v>44658.64130787037</v>
      </c>
      <c r="J1503">
        <f t="shared" si="117"/>
        <v>139</v>
      </c>
      <c r="K1503" t="str">
        <f t="shared" si="118"/>
        <v>CanOnTor/nEmpY</v>
      </c>
      <c r="L1503" s="15">
        <f t="shared" si="119"/>
        <v>44658</v>
      </c>
    </row>
    <row r="1504" spans="1:12" x14ac:dyDescent="0.35">
      <c r="A1504" s="35" t="s">
        <v>189</v>
      </c>
      <c r="B1504" s="35" t="s">
        <v>292</v>
      </c>
      <c r="C1504" s="36">
        <v>44658</v>
      </c>
      <c r="D1504" s="38">
        <v>44658.64130787037</v>
      </c>
      <c r="E1504" s="35">
        <v>139</v>
      </c>
      <c r="F1504" s="35" t="s">
        <v>293</v>
      </c>
      <c r="G1504" t="str">
        <f>VLOOKUP(E1504,'Record Types'!$B$8:$C$21,2,1)</f>
        <v>User Logout Start</v>
      </c>
      <c r="H1504" s="15" t="e">
        <f t="shared" si="115"/>
        <v>#N/A</v>
      </c>
      <c r="I1504" s="16" t="e">
        <f t="shared" si="116"/>
        <v>#N/A</v>
      </c>
      <c r="J1504" t="e">
        <f t="shared" si="117"/>
        <v>#N/A</v>
      </c>
      <c r="K1504" t="e">
        <f t="shared" si="118"/>
        <v>#N/A</v>
      </c>
      <c r="L1504" s="15">
        <f t="shared" si="119"/>
        <v>44658</v>
      </c>
    </row>
    <row r="1505" spans="1:12" x14ac:dyDescent="0.35">
      <c r="A1505" s="35" t="s">
        <v>176</v>
      </c>
      <c r="B1505" s="35" t="s">
        <v>181</v>
      </c>
      <c r="C1505" s="36">
        <v>44658</v>
      </c>
      <c r="D1505" s="38">
        <v>44658.339386574073</v>
      </c>
      <c r="E1505" s="35">
        <v>123</v>
      </c>
      <c r="F1505" s="35" t="s">
        <v>183</v>
      </c>
      <c r="G1505" t="str">
        <f>VLOOKUP(E1505,'Record Types'!$B$8:$C$21,2,1)</f>
        <v>User Login Start is Good</v>
      </c>
      <c r="H1505" s="15">
        <f t="shared" si="115"/>
        <v>44658</v>
      </c>
      <c r="I1505" s="16">
        <f t="shared" si="116"/>
        <v>44658.339236111111</v>
      </c>
      <c r="J1505">
        <f t="shared" si="117"/>
        <v>113</v>
      </c>
      <c r="K1505" t="str">
        <f t="shared" si="118"/>
        <v>CanOnWat/wEmpF,T235-ws</v>
      </c>
      <c r="L1505" s="15">
        <f t="shared" si="119"/>
        <v>44658</v>
      </c>
    </row>
    <row r="1506" spans="1:12" x14ac:dyDescent="0.35">
      <c r="A1506" s="35" t="s">
        <v>176</v>
      </c>
      <c r="B1506" s="35" t="s">
        <v>181</v>
      </c>
      <c r="C1506" s="36">
        <v>44658</v>
      </c>
      <c r="D1506" s="38">
        <v>44658.339236111111</v>
      </c>
      <c r="E1506" s="35">
        <v>113</v>
      </c>
      <c r="F1506" s="35" t="s">
        <v>184</v>
      </c>
      <c r="G1506" t="str">
        <f>VLOOKUP(E1506,'Record Types'!$B$8:$C$21,2,1)</f>
        <v>User Login Start</v>
      </c>
      <c r="H1506" s="15">
        <f t="shared" si="115"/>
        <v>44658</v>
      </c>
      <c r="I1506" s="16">
        <f t="shared" si="116"/>
        <v>44658.337870370371</v>
      </c>
      <c r="J1506">
        <f t="shared" si="117"/>
        <v>112</v>
      </c>
      <c r="K1506" t="str">
        <f t="shared" si="118"/>
        <v>T235-ws</v>
      </c>
      <c r="L1506" s="15">
        <f t="shared" si="119"/>
        <v>44658</v>
      </c>
    </row>
    <row r="1507" spans="1:12" x14ac:dyDescent="0.35">
      <c r="A1507" s="35" t="s">
        <v>176</v>
      </c>
      <c r="B1507" s="35" t="s">
        <v>181</v>
      </c>
      <c r="C1507" s="36">
        <v>44658</v>
      </c>
      <c r="D1507" s="38">
        <v>44658.337870370371</v>
      </c>
      <c r="E1507" s="35">
        <v>112</v>
      </c>
      <c r="F1507" s="35" t="s">
        <v>182</v>
      </c>
      <c r="G1507" t="str">
        <f>VLOOKUP(E1507,'Record Types'!$B$8:$C$21,2,1)</f>
        <v>Device Connect Network</v>
      </c>
      <c r="H1507" s="15">
        <f t="shared" si="115"/>
        <v>44658</v>
      </c>
      <c r="I1507" s="16">
        <f t="shared" si="116"/>
        <v>44658.337766203702</v>
      </c>
      <c r="J1507">
        <f t="shared" si="117"/>
        <v>106</v>
      </c>
      <c r="K1507" t="str">
        <f t="shared" si="118"/>
        <v>T235-ws</v>
      </c>
      <c r="L1507" s="15">
        <f t="shared" si="119"/>
        <v>44658</v>
      </c>
    </row>
    <row r="1508" spans="1:12" x14ac:dyDescent="0.35">
      <c r="A1508" s="35" t="s">
        <v>176</v>
      </c>
      <c r="B1508" s="35" t="s">
        <v>181</v>
      </c>
      <c r="C1508" s="36">
        <v>44658</v>
      </c>
      <c r="D1508" s="38">
        <v>44658.337766203702</v>
      </c>
      <c r="E1508" s="35">
        <v>106</v>
      </c>
      <c r="F1508" s="35" t="s">
        <v>182</v>
      </c>
      <c r="G1508" t="str">
        <f>VLOOKUP(E1508,'Record Types'!$B$8:$C$21,2,1)</f>
        <v>Device Start is Good</v>
      </c>
      <c r="H1508" s="15">
        <f t="shared" si="115"/>
        <v>44658</v>
      </c>
      <c r="I1508" s="16">
        <f t="shared" si="116"/>
        <v>44658.336180555554</v>
      </c>
      <c r="J1508">
        <f t="shared" si="117"/>
        <v>107</v>
      </c>
      <c r="K1508" t="str">
        <f t="shared" si="118"/>
        <v>T235-ws</v>
      </c>
      <c r="L1508" s="15">
        <f t="shared" si="119"/>
        <v>44658</v>
      </c>
    </row>
    <row r="1509" spans="1:12" x14ac:dyDescent="0.35">
      <c r="A1509" s="35" t="s">
        <v>176</v>
      </c>
      <c r="B1509" s="35" t="s">
        <v>181</v>
      </c>
      <c r="C1509" s="36">
        <v>44658</v>
      </c>
      <c r="D1509" s="38">
        <v>44658.336180555554</v>
      </c>
      <c r="E1509" s="35">
        <v>107</v>
      </c>
      <c r="F1509" s="35" t="s">
        <v>182</v>
      </c>
      <c r="G1509" t="str">
        <f>VLOOKUP(E1509,'Record Types'!$B$8:$C$21,2,1)</f>
        <v>Device Start Fail</v>
      </c>
      <c r="H1509" s="15">
        <f t="shared" si="115"/>
        <v>44658</v>
      </c>
      <c r="I1509" s="16">
        <f t="shared" si="116"/>
        <v>44658.3356712963</v>
      </c>
      <c r="J1509">
        <f t="shared" si="117"/>
        <v>102</v>
      </c>
      <c r="K1509" t="str">
        <f t="shared" si="118"/>
        <v>T235-ws</v>
      </c>
      <c r="L1509" s="15">
        <f t="shared" si="119"/>
        <v>44658</v>
      </c>
    </row>
    <row r="1510" spans="1:12" x14ac:dyDescent="0.35">
      <c r="A1510" s="35" t="s">
        <v>176</v>
      </c>
      <c r="B1510" s="35" t="s">
        <v>181</v>
      </c>
      <c r="C1510" s="36">
        <v>44658</v>
      </c>
      <c r="D1510" s="38">
        <v>44658.3356712963</v>
      </c>
      <c r="E1510" s="35">
        <v>102</v>
      </c>
      <c r="F1510" s="35" t="s">
        <v>182</v>
      </c>
      <c r="G1510" t="str">
        <f>VLOOKUP(E1510,'Record Types'!$B$8:$C$21,2,1)</f>
        <v>Device Start</v>
      </c>
      <c r="H1510" s="15">
        <f t="shared" si="115"/>
        <v>44658</v>
      </c>
      <c r="I1510" s="16">
        <f t="shared" si="116"/>
        <v>44658.333032407405</v>
      </c>
      <c r="J1510">
        <f t="shared" si="117"/>
        <v>102</v>
      </c>
      <c r="K1510" t="str">
        <f t="shared" si="118"/>
        <v>T235-ws</v>
      </c>
      <c r="L1510" s="15">
        <f t="shared" si="119"/>
        <v>44658</v>
      </c>
    </row>
    <row r="1511" spans="1:12" x14ac:dyDescent="0.35">
      <c r="A1511" s="35" t="s">
        <v>176</v>
      </c>
      <c r="B1511" s="35" t="s">
        <v>181</v>
      </c>
      <c r="C1511" s="36">
        <v>44658</v>
      </c>
      <c r="D1511" s="38">
        <v>44658.333032407405</v>
      </c>
      <c r="E1511" s="35">
        <v>102</v>
      </c>
      <c r="F1511" s="35" t="s">
        <v>182</v>
      </c>
      <c r="G1511" t="str">
        <f>VLOOKUP(E1511,'Record Types'!$B$8:$C$21,2,1)</f>
        <v>Device Start</v>
      </c>
      <c r="H1511" s="15" t="e">
        <f t="shared" si="115"/>
        <v>#N/A</v>
      </c>
      <c r="I1511" s="16" t="e">
        <f t="shared" si="116"/>
        <v>#N/A</v>
      </c>
      <c r="J1511" t="e">
        <f t="shared" si="117"/>
        <v>#N/A</v>
      </c>
      <c r="K1511" t="e">
        <f t="shared" si="118"/>
        <v>#N/A</v>
      </c>
      <c r="L1511" s="15" t="e">
        <f t="shared" si="119"/>
        <v>#N/A</v>
      </c>
    </row>
    <row r="1512" spans="1:12" x14ac:dyDescent="0.35">
      <c r="A1512" s="35" t="s">
        <v>176</v>
      </c>
      <c r="B1512" s="35" t="s">
        <v>215</v>
      </c>
      <c r="C1512" s="36">
        <v>44658</v>
      </c>
      <c r="D1512" s="38">
        <v>44658.331967592596</v>
      </c>
      <c r="E1512" s="35">
        <v>123</v>
      </c>
      <c r="F1512" s="35" t="s">
        <v>220</v>
      </c>
      <c r="G1512" t="str">
        <f>VLOOKUP(E1512,'Record Types'!$B$8:$C$21,2,1)</f>
        <v>User Login Start is Good</v>
      </c>
      <c r="H1512" s="15">
        <f t="shared" si="115"/>
        <v>44658</v>
      </c>
      <c r="I1512" s="16">
        <f t="shared" si="116"/>
        <v>44658.331932870373</v>
      </c>
      <c r="J1512">
        <f t="shared" si="117"/>
        <v>113</v>
      </c>
      <c r="K1512" t="str">
        <f t="shared" si="118"/>
        <v>CanOnWat/jEmpG,A236-ws</v>
      </c>
      <c r="L1512" s="15">
        <f t="shared" si="119"/>
        <v>44658</v>
      </c>
    </row>
    <row r="1513" spans="1:12" x14ac:dyDescent="0.35">
      <c r="A1513" s="35" t="s">
        <v>176</v>
      </c>
      <c r="B1513" s="35" t="s">
        <v>215</v>
      </c>
      <c r="C1513" s="36">
        <v>44658</v>
      </c>
      <c r="D1513" s="38">
        <v>44658.331932870373</v>
      </c>
      <c r="E1513" s="35">
        <v>113</v>
      </c>
      <c r="F1513" s="35" t="s">
        <v>224</v>
      </c>
      <c r="G1513" t="str">
        <f>VLOOKUP(E1513,'Record Types'!$B$8:$C$21,2,1)</f>
        <v>User Login Start</v>
      </c>
      <c r="H1513" s="15">
        <f t="shared" si="115"/>
        <v>44658</v>
      </c>
      <c r="I1513" s="16">
        <f t="shared" si="116"/>
        <v>44658.331342592595</v>
      </c>
      <c r="J1513">
        <f t="shared" si="117"/>
        <v>112</v>
      </c>
      <c r="K1513" t="str">
        <f t="shared" si="118"/>
        <v>A236-ws</v>
      </c>
      <c r="L1513" s="15">
        <f t="shared" si="119"/>
        <v>44658</v>
      </c>
    </row>
    <row r="1514" spans="1:12" x14ac:dyDescent="0.35">
      <c r="A1514" s="35" t="s">
        <v>176</v>
      </c>
      <c r="B1514" s="35" t="s">
        <v>215</v>
      </c>
      <c r="C1514" s="36">
        <v>44658</v>
      </c>
      <c r="D1514" s="38">
        <v>44658.331342592595</v>
      </c>
      <c r="E1514" s="35">
        <v>112</v>
      </c>
      <c r="F1514" s="35" t="s">
        <v>216</v>
      </c>
      <c r="G1514" t="str">
        <f>VLOOKUP(E1514,'Record Types'!$B$8:$C$21,2,1)</f>
        <v>Device Connect Network</v>
      </c>
      <c r="H1514" s="15">
        <f t="shared" si="115"/>
        <v>44658</v>
      </c>
      <c r="I1514" s="16">
        <f t="shared" si="116"/>
        <v>44658.331238425926</v>
      </c>
      <c r="J1514">
        <f t="shared" si="117"/>
        <v>106</v>
      </c>
      <c r="K1514" t="str">
        <f t="shared" si="118"/>
        <v>A236-ws</v>
      </c>
      <c r="L1514" s="15">
        <f t="shared" si="119"/>
        <v>44658</v>
      </c>
    </row>
    <row r="1515" spans="1:12" x14ac:dyDescent="0.35">
      <c r="A1515" s="35" t="s">
        <v>176</v>
      </c>
      <c r="B1515" s="35" t="s">
        <v>215</v>
      </c>
      <c r="C1515" s="36">
        <v>44658</v>
      </c>
      <c r="D1515" s="38">
        <v>44658.331238425926</v>
      </c>
      <c r="E1515" s="35">
        <v>106</v>
      </c>
      <c r="F1515" s="35" t="s">
        <v>216</v>
      </c>
      <c r="G1515" t="str">
        <f>VLOOKUP(E1515,'Record Types'!$B$8:$C$21,2,1)</f>
        <v>Device Start is Good</v>
      </c>
      <c r="H1515" s="15">
        <f t="shared" si="115"/>
        <v>44658</v>
      </c>
      <c r="I1515" s="16">
        <f t="shared" si="116"/>
        <v>44658.330648148149</v>
      </c>
      <c r="J1515">
        <f t="shared" si="117"/>
        <v>102</v>
      </c>
      <c r="K1515" t="str">
        <f t="shared" si="118"/>
        <v>A236-ws</v>
      </c>
      <c r="L1515" s="15">
        <f t="shared" si="119"/>
        <v>44658</v>
      </c>
    </row>
    <row r="1516" spans="1:12" x14ac:dyDescent="0.35">
      <c r="A1516" s="35" t="s">
        <v>176</v>
      </c>
      <c r="B1516" s="35" t="s">
        <v>215</v>
      </c>
      <c r="C1516" s="36">
        <v>44658</v>
      </c>
      <c r="D1516" s="38">
        <v>44658.330648148149</v>
      </c>
      <c r="E1516" s="35">
        <v>102</v>
      </c>
      <c r="F1516" s="35" t="s">
        <v>216</v>
      </c>
      <c r="G1516" t="str">
        <f>VLOOKUP(E1516,'Record Types'!$B$8:$C$21,2,1)</f>
        <v>Device Start</v>
      </c>
      <c r="H1516" s="15" t="e">
        <f t="shared" si="115"/>
        <v>#N/A</v>
      </c>
      <c r="I1516" s="16" t="e">
        <f t="shared" si="116"/>
        <v>#N/A</v>
      </c>
      <c r="J1516" t="e">
        <f t="shared" si="117"/>
        <v>#N/A</v>
      </c>
      <c r="K1516" t="e">
        <f t="shared" si="118"/>
        <v>#N/A</v>
      </c>
      <c r="L1516" s="15">
        <f t="shared" si="119"/>
        <v>44658</v>
      </c>
    </row>
    <row r="1517" spans="1:12" x14ac:dyDescent="0.35">
      <c r="A1517" s="35" t="s">
        <v>189</v>
      </c>
      <c r="B1517" s="35" t="s">
        <v>205</v>
      </c>
      <c r="C1517" s="36">
        <v>44658</v>
      </c>
      <c r="D1517" s="38">
        <v>44658.329687500001</v>
      </c>
      <c r="E1517" s="35">
        <v>123</v>
      </c>
      <c r="F1517" s="35" t="s">
        <v>207</v>
      </c>
      <c r="G1517" t="str">
        <f>VLOOKUP(E1517,'Record Types'!$B$8:$C$21,2,1)</f>
        <v>User Login Start is Good</v>
      </c>
      <c r="H1517" s="15">
        <f t="shared" si="115"/>
        <v>44658</v>
      </c>
      <c r="I1517" s="16">
        <f t="shared" si="116"/>
        <v>44658.329664351855</v>
      </c>
      <c r="J1517">
        <f t="shared" si="117"/>
        <v>113</v>
      </c>
      <c r="K1517" t="str">
        <f t="shared" si="118"/>
        <v>CanOnTor/jEmpG</v>
      </c>
      <c r="L1517" s="15">
        <f t="shared" si="119"/>
        <v>44658</v>
      </c>
    </row>
    <row r="1518" spans="1:12" x14ac:dyDescent="0.35">
      <c r="A1518" s="35" t="s">
        <v>189</v>
      </c>
      <c r="B1518" s="35" t="s">
        <v>205</v>
      </c>
      <c r="C1518" s="36">
        <v>44658</v>
      </c>
      <c r="D1518" s="38">
        <v>44658.329664351855</v>
      </c>
      <c r="E1518" s="35">
        <v>113</v>
      </c>
      <c r="F1518" s="35" t="s">
        <v>207</v>
      </c>
      <c r="G1518" t="str">
        <f>VLOOKUP(E1518,'Record Types'!$B$8:$C$21,2,1)</f>
        <v>User Login Start</v>
      </c>
      <c r="H1518" s="15" t="e">
        <f t="shared" si="115"/>
        <v>#N/A</v>
      </c>
      <c r="I1518" s="16" t="e">
        <f t="shared" si="116"/>
        <v>#N/A</v>
      </c>
      <c r="J1518" t="e">
        <f t="shared" si="117"/>
        <v>#N/A</v>
      </c>
      <c r="K1518" t="e">
        <f t="shared" si="118"/>
        <v>#N/A</v>
      </c>
      <c r="L1518" s="15" t="e">
        <f t="shared" si="119"/>
        <v>#N/A</v>
      </c>
    </row>
    <row r="1519" spans="1:12" x14ac:dyDescent="0.35">
      <c r="A1519" s="35" t="s">
        <v>189</v>
      </c>
      <c r="B1519" s="35" t="s">
        <v>190</v>
      </c>
      <c r="C1519" s="36">
        <v>44658</v>
      </c>
      <c r="D1519" s="38">
        <v>44658.329004629632</v>
      </c>
      <c r="E1519" s="35">
        <v>123</v>
      </c>
      <c r="F1519" s="35" t="s">
        <v>194</v>
      </c>
      <c r="G1519" t="str">
        <f>VLOOKUP(E1519,'Record Types'!$B$8:$C$21,2,1)</f>
        <v>User Login Start is Good</v>
      </c>
      <c r="H1519" s="15">
        <f t="shared" si="115"/>
        <v>44658</v>
      </c>
      <c r="I1519" s="16">
        <f t="shared" si="116"/>
        <v>44658.32885416667</v>
      </c>
      <c r="J1519">
        <f t="shared" si="117"/>
        <v>113</v>
      </c>
      <c r="K1519" t="str">
        <f t="shared" si="118"/>
        <v>CanOnTor/nEmpM,T217-ws</v>
      </c>
      <c r="L1519" s="15">
        <f t="shared" si="119"/>
        <v>44658</v>
      </c>
    </row>
    <row r="1520" spans="1:12" x14ac:dyDescent="0.35">
      <c r="A1520" s="35" t="s">
        <v>189</v>
      </c>
      <c r="B1520" s="35" t="s">
        <v>190</v>
      </c>
      <c r="C1520" s="36">
        <v>44658</v>
      </c>
      <c r="D1520" s="38">
        <v>44658.32885416667</v>
      </c>
      <c r="E1520" s="35">
        <v>113</v>
      </c>
      <c r="F1520" s="35" t="s">
        <v>199</v>
      </c>
      <c r="G1520" t="str">
        <f>VLOOKUP(E1520,'Record Types'!$B$8:$C$21,2,1)</f>
        <v>User Login Start</v>
      </c>
      <c r="H1520" s="15">
        <f t="shared" si="115"/>
        <v>44658</v>
      </c>
      <c r="I1520" s="16">
        <f t="shared" si="116"/>
        <v>44658.328229166669</v>
      </c>
      <c r="J1520">
        <f t="shared" si="117"/>
        <v>112</v>
      </c>
      <c r="K1520" t="str">
        <f t="shared" si="118"/>
        <v>T217-ws</v>
      </c>
      <c r="L1520" s="15">
        <f t="shared" si="119"/>
        <v>44658</v>
      </c>
    </row>
    <row r="1521" spans="1:12" x14ac:dyDescent="0.35">
      <c r="A1521" s="35" t="s">
        <v>189</v>
      </c>
      <c r="B1521" s="35" t="s">
        <v>190</v>
      </c>
      <c r="C1521" s="36">
        <v>44658</v>
      </c>
      <c r="D1521" s="38">
        <v>44658.328229166669</v>
      </c>
      <c r="E1521" s="35">
        <v>112</v>
      </c>
      <c r="F1521" s="35" t="s">
        <v>191</v>
      </c>
      <c r="G1521" t="str">
        <f>VLOOKUP(E1521,'Record Types'!$B$8:$C$21,2,1)</f>
        <v>Device Connect Network</v>
      </c>
      <c r="H1521" s="15">
        <f t="shared" si="115"/>
        <v>44658</v>
      </c>
      <c r="I1521" s="16">
        <f t="shared" si="116"/>
        <v>44658.328125</v>
      </c>
      <c r="J1521">
        <f t="shared" si="117"/>
        <v>106</v>
      </c>
      <c r="K1521" t="str">
        <f t="shared" si="118"/>
        <v>T217-ws</v>
      </c>
      <c r="L1521" s="15">
        <f t="shared" si="119"/>
        <v>44658</v>
      </c>
    </row>
    <row r="1522" spans="1:12" x14ac:dyDescent="0.35">
      <c r="A1522" s="35" t="s">
        <v>189</v>
      </c>
      <c r="B1522" s="35" t="s">
        <v>190</v>
      </c>
      <c r="C1522" s="36">
        <v>44658</v>
      </c>
      <c r="D1522" s="38">
        <v>44658.328125</v>
      </c>
      <c r="E1522" s="35">
        <v>106</v>
      </c>
      <c r="F1522" s="35" t="s">
        <v>191</v>
      </c>
      <c r="G1522" t="str">
        <f>VLOOKUP(E1522,'Record Types'!$B$8:$C$21,2,1)</f>
        <v>Device Start is Good</v>
      </c>
      <c r="H1522" s="15">
        <f t="shared" si="115"/>
        <v>44658</v>
      </c>
      <c r="I1522" s="16">
        <f t="shared" si="116"/>
        <v>44658.327499999999</v>
      </c>
      <c r="J1522">
        <f t="shared" si="117"/>
        <v>102</v>
      </c>
      <c r="K1522" t="str">
        <f t="shared" si="118"/>
        <v>T217-ws</v>
      </c>
      <c r="L1522" s="15">
        <f t="shared" si="119"/>
        <v>44658</v>
      </c>
    </row>
    <row r="1523" spans="1:12" x14ac:dyDescent="0.35">
      <c r="A1523" s="35" t="s">
        <v>189</v>
      </c>
      <c r="B1523" s="35" t="s">
        <v>190</v>
      </c>
      <c r="C1523" s="36">
        <v>44658</v>
      </c>
      <c r="D1523" s="38">
        <v>44658.327499999999</v>
      </c>
      <c r="E1523" s="35">
        <v>102</v>
      </c>
      <c r="F1523" s="35" t="s">
        <v>191</v>
      </c>
      <c r="G1523" t="str">
        <f>VLOOKUP(E1523,'Record Types'!$B$8:$C$21,2,1)</f>
        <v>Device Start</v>
      </c>
      <c r="H1523" s="15" t="e">
        <f t="shared" si="115"/>
        <v>#N/A</v>
      </c>
      <c r="I1523" s="16" t="e">
        <f t="shared" si="116"/>
        <v>#N/A</v>
      </c>
      <c r="J1523" t="e">
        <f t="shared" si="117"/>
        <v>#N/A</v>
      </c>
      <c r="K1523" t="e">
        <f t="shared" si="118"/>
        <v>#N/A</v>
      </c>
      <c r="L1523" s="15">
        <f t="shared" si="119"/>
        <v>44658</v>
      </c>
    </row>
    <row r="1524" spans="1:12" x14ac:dyDescent="0.35">
      <c r="A1524" s="35" t="s">
        <v>176</v>
      </c>
      <c r="B1524" s="35" t="s">
        <v>229</v>
      </c>
      <c r="C1524" s="36">
        <v>44658</v>
      </c>
      <c r="D1524" s="38">
        <v>44658.327361111114</v>
      </c>
      <c r="E1524" s="35">
        <v>123</v>
      </c>
      <c r="F1524" s="35" t="s">
        <v>233</v>
      </c>
      <c r="G1524" t="str">
        <f>VLOOKUP(E1524,'Record Types'!$B$8:$C$21,2,1)</f>
        <v>User Login Start is Good</v>
      </c>
      <c r="H1524" s="15">
        <f t="shared" si="115"/>
        <v>44658</v>
      </c>
      <c r="I1524" s="16">
        <f t="shared" si="116"/>
        <v>44658.327256944445</v>
      </c>
      <c r="J1524">
        <f t="shared" si="117"/>
        <v>113</v>
      </c>
      <c r="K1524" t="str">
        <f t="shared" si="118"/>
        <v>CanOnWat/pEmpL,F182-ws</v>
      </c>
      <c r="L1524" s="15">
        <f t="shared" si="119"/>
        <v>44658</v>
      </c>
    </row>
    <row r="1525" spans="1:12" x14ac:dyDescent="0.35">
      <c r="A1525" s="35" t="s">
        <v>176</v>
      </c>
      <c r="B1525" s="35" t="s">
        <v>229</v>
      </c>
      <c r="C1525" s="36">
        <v>44658</v>
      </c>
      <c r="D1525" s="38">
        <v>44658.327256944445</v>
      </c>
      <c r="E1525" s="35">
        <v>113</v>
      </c>
      <c r="F1525" s="35" t="s">
        <v>234</v>
      </c>
      <c r="G1525" t="str">
        <f>VLOOKUP(E1525,'Record Types'!$B$8:$C$21,2,1)</f>
        <v>User Login Start</v>
      </c>
      <c r="H1525" s="15">
        <f t="shared" si="115"/>
        <v>44658</v>
      </c>
      <c r="I1525" s="16">
        <f t="shared" si="116"/>
        <v>44658.326898148145</v>
      </c>
      <c r="J1525">
        <f t="shared" si="117"/>
        <v>112</v>
      </c>
      <c r="K1525" t="str">
        <f t="shared" si="118"/>
        <v>F182-ws</v>
      </c>
      <c r="L1525" s="15">
        <f t="shared" si="119"/>
        <v>44658</v>
      </c>
    </row>
    <row r="1526" spans="1:12" x14ac:dyDescent="0.35">
      <c r="A1526" s="35" t="s">
        <v>176</v>
      </c>
      <c r="B1526" s="35" t="s">
        <v>229</v>
      </c>
      <c r="C1526" s="36">
        <v>44658</v>
      </c>
      <c r="D1526" s="38">
        <v>44658.326898148145</v>
      </c>
      <c r="E1526" s="35">
        <v>112</v>
      </c>
      <c r="F1526" s="35" t="s">
        <v>230</v>
      </c>
      <c r="G1526" t="str">
        <f>VLOOKUP(E1526,'Record Types'!$B$8:$C$21,2,1)</f>
        <v>Device Connect Network</v>
      </c>
      <c r="H1526" s="15">
        <f t="shared" si="115"/>
        <v>44658</v>
      </c>
      <c r="I1526" s="16">
        <f t="shared" si="116"/>
        <v>44658.326793981483</v>
      </c>
      <c r="J1526">
        <f t="shared" si="117"/>
        <v>106</v>
      </c>
      <c r="K1526" t="str">
        <f t="shared" si="118"/>
        <v>F182-ws</v>
      </c>
      <c r="L1526" s="15">
        <f t="shared" si="119"/>
        <v>44658</v>
      </c>
    </row>
    <row r="1527" spans="1:12" x14ac:dyDescent="0.35">
      <c r="A1527" s="35" t="s">
        <v>176</v>
      </c>
      <c r="B1527" s="35" t="s">
        <v>185</v>
      </c>
      <c r="C1527" s="36">
        <v>44658</v>
      </c>
      <c r="D1527" s="38">
        <v>44658.326817129629</v>
      </c>
      <c r="E1527" s="35">
        <v>123</v>
      </c>
      <c r="F1527" s="35" t="s">
        <v>187</v>
      </c>
      <c r="G1527" t="str">
        <f>VLOOKUP(E1527,'Record Types'!$B$8:$C$21,2,1)</f>
        <v>User Login Start is Good</v>
      </c>
      <c r="H1527" s="15">
        <f t="shared" si="115"/>
        <v>44658</v>
      </c>
      <c r="I1527" s="16">
        <f t="shared" si="116"/>
        <v>44658.326701388891</v>
      </c>
      <c r="J1527">
        <f t="shared" si="117"/>
        <v>113</v>
      </c>
      <c r="K1527" t="str">
        <f t="shared" si="118"/>
        <v>CanOnWat/xEmpH,V157-ws</v>
      </c>
      <c r="L1527" s="15" t="e">
        <f t="shared" si="119"/>
        <v>#N/A</v>
      </c>
    </row>
    <row r="1528" spans="1:12" x14ac:dyDescent="0.35">
      <c r="A1528" s="35" t="s">
        <v>176</v>
      </c>
      <c r="B1528" s="35" t="s">
        <v>229</v>
      </c>
      <c r="C1528" s="36">
        <v>44658</v>
      </c>
      <c r="D1528" s="38">
        <v>44658.326793981483</v>
      </c>
      <c r="E1528" s="35">
        <v>106</v>
      </c>
      <c r="F1528" s="35" t="s">
        <v>230</v>
      </c>
      <c r="G1528" t="str">
        <f>VLOOKUP(E1528,'Record Types'!$B$8:$C$21,2,1)</f>
        <v>Device Start is Good</v>
      </c>
      <c r="H1528" s="15">
        <f t="shared" si="115"/>
        <v>44658</v>
      </c>
      <c r="I1528" s="16">
        <f t="shared" si="116"/>
        <v>44658.326261574075</v>
      </c>
      <c r="J1528">
        <f t="shared" si="117"/>
        <v>102</v>
      </c>
      <c r="K1528" t="str">
        <f t="shared" si="118"/>
        <v>F182-ws</v>
      </c>
      <c r="L1528" s="15">
        <f t="shared" si="119"/>
        <v>44658</v>
      </c>
    </row>
    <row r="1529" spans="1:12" x14ac:dyDescent="0.35">
      <c r="A1529" s="35" t="s">
        <v>176</v>
      </c>
      <c r="B1529" s="35" t="s">
        <v>192</v>
      </c>
      <c r="C1529" s="36">
        <v>44658</v>
      </c>
      <c r="D1529" s="38">
        <v>44658.326782407406</v>
      </c>
      <c r="E1529" s="35">
        <v>123</v>
      </c>
      <c r="F1529" s="35" t="s">
        <v>195</v>
      </c>
      <c r="G1529" t="str">
        <f>VLOOKUP(E1529,'Record Types'!$B$8:$C$21,2,1)</f>
        <v>User Login Start is Good</v>
      </c>
      <c r="H1529" s="15">
        <f t="shared" si="115"/>
        <v>44658</v>
      </c>
      <c r="I1529" s="16">
        <f t="shared" si="116"/>
        <v>44658.326678240737</v>
      </c>
      <c r="J1529">
        <f t="shared" si="117"/>
        <v>113</v>
      </c>
      <c r="K1529" t="str">
        <f t="shared" si="118"/>
        <v>CanOnWat/jEmpB,S226-ws</v>
      </c>
      <c r="L1529" s="15">
        <f t="shared" si="119"/>
        <v>44658</v>
      </c>
    </row>
    <row r="1530" spans="1:12" x14ac:dyDescent="0.35">
      <c r="A1530" s="35" t="s">
        <v>176</v>
      </c>
      <c r="B1530" s="35" t="s">
        <v>185</v>
      </c>
      <c r="C1530" s="36">
        <v>44658</v>
      </c>
      <c r="D1530" s="38">
        <v>44658.326701388891</v>
      </c>
      <c r="E1530" s="35">
        <v>113</v>
      </c>
      <c r="F1530" s="35" t="s">
        <v>188</v>
      </c>
      <c r="G1530" t="str">
        <f>VLOOKUP(E1530,'Record Types'!$B$8:$C$21,2,1)</f>
        <v>User Login Start</v>
      </c>
      <c r="H1530" s="15">
        <f t="shared" si="115"/>
        <v>44658</v>
      </c>
      <c r="I1530" s="16">
        <f t="shared" si="116"/>
        <v>44658.32539351852</v>
      </c>
      <c r="J1530">
        <f t="shared" si="117"/>
        <v>112</v>
      </c>
      <c r="K1530" t="str">
        <f t="shared" si="118"/>
        <v>V157-ws</v>
      </c>
      <c r="L1530" s="15" t="e">
        <f t="shared" si="119"/>
        <v>#N/A</v>
      </c>
    </row>
    <row r="1531" spans="1:12" x14ac:dyDescent="0.35">
      <c r="A1531" s="35" t="s">
        <v>189</v>
      </c>
      <c r="B1531" s="35" t="s">
        <v>204</v>
      </c>
      <c r="C1531" s="36">
        <v>44658</v>
      </c>
      <c r="D1531" s="38">
        <v>44658.326701388891</v>
      </c>
      <c r="E1531" s="35">
        <v>123</v>
      </c>
      <c r="F1531" s="35" t="s">
        <v>206</v>
      </c>
      <c r="G1531" t="str">
        <f>VLOOKUP(E1531,'Record Types'!$B$8:$C$21,2,1)</f>
        <v>User Login Start is Good</v>
      </c>
      <c r="H1531" s="15">
        <f t="shared" si="115"/>
        <v>44658</v>
      </c>
      <c r="I1531" s="16">
        <f t="shared" si="116"/>
        <v>44658.326620370368</v>
      </c>
      <c r="J1531">
        <f t="shared" si="117"/>
        <v>113</v>
      </c>
      <c r="K1531" t="str">
        <f t="shared" si="118"/>
        <v>CanOnTor/sEmpX</v>
      </c>
      <c r="L1531" s="15">
        <f t="shared" si="119"/>
        <v>44658</v>
      </c>
    </row>
    <row r="1532" spans="1:12" x14ac:dyDescent="0.35">
      <c r="A1532" s="35" t="s">
        <v>176</v>
      </c>
      <c r="B1532" s="35" t="s">
        <v>192</v>
      </c>
      <c r="C1532" s="36">
        <v>44658</v>
      </c>
      <c r="D1532" s="38">
        <v>44658.326678240737</v>
      </c>
      <c r="E1532" s="35">
        <v>113</v>
      </c>
      <c r="F1532" s="35" t="s">
        <v>197</v>
      </c>
      <c r="G1532" t="str">
        <f>VLOOKUP(E1532,'Record Types'!$B$8:$C$21,2,1)</f>
        <v>User Login Start</v>
      </c>
      <c r="H1532" s="15">
        <f t="shared" si="115"/>
        <v>44658</v>
      </c>
      <c r="I1532" s="16">
        <f t="shared" si="116"/>
        <v>44658.325925925928</v>
      </c>
      <c r="J1532">
        <f t="shared" si="117"/>
        <v>112</v>
      </c>
      <c r="K1532" t="str">
        <f t="shared" si="118"/>
        <v>S226-ws</v>
      </c>
      <c r="L1532" s="15">
        <f t="shared" si="119"/>
        <v>44658</v>
      </c>
    </row>
    <row r="1533" spans="1:12" x14ac:dyDescent="0.35">
      <c r="A1533" s="35" t="s">
        <v>189</v>
      </c>
      <c r="B1533" s="35" t="s">
        <v>204</v>
      </c>
      <c r="C1533" s="36">
        <v>44658</v>
      </c>
      <c r="D1533" s="38">
        <v>44658.326620370368</v>
      </c>
      <c r="E1533" s="35">
        <v>113</v>
      </c>
      <c r="F1533" s="35" t="s">
        <v>206</v>
      </c>
      <c r="G1533" t="str">
        <f>VLOOKUP(E1533,'Record Types'!$B$8:$C$21,2,1)</f>
        <v>User Login Start</v>
      </c>
      <c r="H1533" s="15" t="e">
        <f t="shared" si="115"/>
        <v>#N/A</v>
      </c>
      <c r="I1533" s="16" t="e">
        <f t="shared" si="116"/>
        <v>#N/A</v>
      </c>
      <c r="J1533" t="e">
        <f t="shared" si="117"/>
        <v>#N/A</v>
      </c>
      <c r="K1533" t="e">
        <f t="shared" si="118"/>
        <v>#N/A</v>
      </c>
      <c r="L1533" s="15">
        <f t="shared" si="119"/>
        <v>44658</v>
      </c>
    </row>
    <row r="1534" spans="1:12" x14ac:dyDescent="0.35">
      <c r="A1534" s="35" t="s">
        <v>176</v>
      </c>
      <c r="B1534" s="35" t="s">
        <v>229</v>
      </c>
      <c r="C1534" s="36">
        <v>44658</v>
      </c>
      <c r="D1534" s="38">
        <v>44658.326261574075</v>
      </c>
      <c r="E1534" s="35">
        <v>102</v>
      </c>
      <c r="F1534" s="35" t="s">
        <v>230</v>
      </c>
      <c r="G1534" t="str">
        <f>VLOOKUP(E1534,'Record Types'!$B$8:$C$21,2,1)</f>
        <v>Device Start</v>
      </c>
      <c r="H1534" s="15" t="e">
        <f t="shared" si="115"/>
        <v>#N/A</v>
      </c>
      <c r="I1534" s="16" t="e">
        <f t="shared" si="116"/>
        <v>#N/A</v>
      </c>
      <c r="J1534" t="e">
        <f t="shared" si="117"/>
        <v>#N/A</v>
      </c>
      <c r="K1534" t="e">
        <f t="shared" si="118"/>
        <v>#N/A</v>
      </c>
      <c r="L1534" s="15" t="e">
        <f t="shared" si="119"/>
        <v>#N/A</v>
      </c>
    </row>
    <row r="1535" spans="1:12" x14ac:dyDescent="0.35">
      <c r="A1535" s="35" t="s">
        <v>176</v>
      </c>
      <c r="B1535" s="35" t="s">
        <v>192</v>
      </c>
      <c r="C1535" s="36">
        <v>44658</v>
      </c>
      <c r="D1535" s="38">
        <v>44658.325925925928</v>
      </c>
      <c r="E1535" s="35">
        <v>112</v>
      </c>
      <c r="F1535" s="35" t="s">
        <v>193</v>
      </c>
      <c r="G1535" t="str">
        <f>VLOOKUP(E1535,'Record Types'!$B$8:$C$21,2,1)</f>
        <v>Device Connect Network</v>
      </c>
      <c r="H1535" s="15">
        <f t="shared" si="115"/>
        <v>44658</v>
      </c>
      <c r="I1535" s="16">
        <f t="shared" si="116"/>
        <v>44658.325821759259</v>
      </c>
      <c r="J1535">
        <f t="shared" si="117"/>
        <v>106</v>
      </c>
      <c r="K1535" t="str">
        <f t="shared" si="118"/>
        <v>S226-ws</v>
      </c>
      <c r="L1535" s="15">
        <f t="shared" si="119"/>
        <v>44658</v>
      </c>
    </row>
    <row r="1536" spans="1:12" x14ac:dyDescent="0.35">
      <c r="A1536" s="35" t="s">
        <v>176</v>
      </c>
      <c r="B1536" s="35" t="s">
        <v>192</v>
      </c>
      <c r="C1536" s="36">
        <v>44658</v>
      </c>
      <c r="D1536" s="38">
        <v>44658.325821759259</v>
      </c>
      <c r="E1536" s="35">
        <v>106</v>
      </c>
      <c r="F1536" s="35" t="s">
        <v>193</v>
      </c>
      <c r="G1536" t="str">
        <f>VLOOKUP(E1536,'Record Types'!$B$8:$C$21,2,1)</f>
        <v>Device Start is Good</v>
      </c>
      <c r="H1536" s="15">
        <f t="shared" si="115"/>
        <v>44658</v>
      </c>
      <c r="I1536" s="16">
        <f t="shared" si="116"/>
        <v>44658.325277777774</v>
      </c>
      <c r="J1536">
        <f t="shared" si="117"/>
        <v>102</v>
      </c>
      <c r="K1536" t="str">
        <f t="shared" si="118"/>
        <v>S226-ws</v>
      </c>
      <c r="L1536" s="15">
        <f t="shared" si="119"/>
        <v>44658</v>
      </c>
    </row>
    <row r="1537" spans="1:12" x14ac:dyDescent="0.35">
      <c r="A1537" s="35" t="s">
        <v>176</v>
      </c>
      <c r="B1537" s="35" t="s">
        <v>185</v>
      </c>
      <c r="C1537" s="36">
        <v>44658</v>
      </c>
      <c r="D1537" s="38">
        <v>44658.32539351852</v>
      </c>
      <c r="E1537" s="35">
        <v>112</v>
      </c>
      <c r="F1537" s="35" t="s">
        <v>186</v>
      </c>
      <c r="G1537" t="str">
        <f>VLOOKUP(E1537,'Record Types'!$B$8:$C$21,2,1)</f>
        <v>Device Connect Network</v>
      </c>
      <c r="H1537" s="15">
        <f t="shared" si="115"/>
        <v>44658</v>
      </c>
      <c r="I1537" s="16">
        <f t="shared" si="116"/>
        <v>44658.325289351851</v>
      </c>
      <c r="J1537">
        <f t="shared" si="117"/>
        <v>106</v>
      </c>
      <c r="K1537" t="str">
        <f t="shared" si="118"/>
        <v>V157-ws</v>
      </c>
      <c r="L1537" s="15">
        <f t="shared" si="119"/>
        <v>44658</v>
      </c>
    </row>
    <row r="1538" spans="1:12" x14ac:dyDescent="0.35">
      <c r="A1538" s="35" t="s">
        <v>176</v>
      </c>
      <c r="B1538" s="35" t="s">
        <v>185</v>
      </c>
      <c r="C1538" s="36">
        <v>44658</v>
      </c>
      <c r="D1538" s="38">
        <v>44658.325289351851</v>
      </c>
      <c r="E1538" s="35">
        <v>106</v>
      </c>
      <c r="F1538" s="35" t="s">
        <v>186</v>
      </c>
      <c r="G1538" t="str">
        <f>VLOOKUP(E1538,'Record Types'!$B$8:$C$21,2,1)</f>
        <v>Device Start is Good</v>
      </c>
      <c r="H1538" s="15">
        <f t="shared" si="115"/>
        <v>44658</v>
      </c>
      <c r="I1538" s="16">
        <f t="shared" si="116"/>
        <v>44658.324432870373</v>
      </c>
      <c r="J1538">
        <f t="shared" si="117"/>
        <v>102</v>
      </c>
      <c r="K1538" t="str">
        <f t="shared" si="118"/>
        <v>V157-ws</v>
      </c>
      <c r="L1538" s="15" t="e">
        <f t="shared" si="119"/>
        <v>#N/A</v>
      </c>
    </row>
    <row r="1539" spans="1:12" x14ac:dyDescent="0.35">
      <c r="A1539" s="35" t="s">
        <v>176</v>
      </c>
      <c r="B1539" s="35" t="s">
        <v>192</v>
      </c>
      <c r="C1539" s="36">
        <v>44658</v>
      </c>
      <c r="D1539" s="38">
        <v>44658.325277777774</v>
      </c>
      <c r="E1539" s="35">
        <v>102</v>
      </c>
      <c r="F1539" s="35" t="s">
        <v>193</v>
      </c>
      <c r="G1539" t="str">
        <f>VLOOKUP(E1539,'Record Types'!$B$8:$C$21,2,1)</f>
        <v>Device Start</v>
      </c>
      <c r="H1539" s="15" t="e">
        <f t="shared" si="115"/>
        <v>#N/A</v>
      </c>
      <c r="I1539" s="16" t="e">
        <f t="shared" si="116"/>
        <v>#N/A</v>
      </c>
      <c r="J1539" t="e">
        <f t="shared" si="117"/>
        <v>#N/A</v>
      </c>
      <c r="K1539" t="e">
        <f t="shared" si="118"/>
        <v>#N/A</v>
      </c>
      <c r="L1539" s="15">
        <f t="shared" si="119"/>
        <v>44658</v>
      </c>
    </row>
    <row r="1540" spans="1:12" x14ac:dyDescent="0.35">
      <c r="A1540" s="35" t="s">
        <v>176</v>
      </c>
      <c r="B1540" s="35" t="s">
        <v>208</v>
      </c>
      <c r="C1540" s="36">
        <v>44658</v>
      </c>
      <c r="D1540" s="38">
        <v>44658.325150462966</v>
      </c>
      <c r="E1540" s="35">
        <v>123</v>
      </c>
      <c r="F1540" s="35" t="s">
        <v>210</v>
      </c>
      <c r="G1540" t="str">
        <f>VLOOKUP(E1540,'Record Types'!$B$8:$C$21,2,1)</f>
        <v>User Login Start is Good</v>
      </c>
      <c r="H1540" s="15">
        <f t="shared" si="115"/>
        <v>44658</v>
      </c>
      <c r="I1540" s="16">
        <f t="shared" si="116"/>
        <v>44658.325057870374</v>
      </c>
      <c r="J1540">
        <f t="shared" si="117"/>
        <v>113</v>
      </c>
      <c r="K1540" t="str">
        <f t="shared" si="118"/>
        <v>CanOnWat/sEmpX,A182-ws</v>
      </c>
      <c r="L1540" s="15">
        <f t="shared" si="119"/>
        <v>44658</v>
      </c>
    </row>
    <row r="1541" spans="1:12" x14ac:dyDescent="0.35">
      <c r="A1541" s="35" t="s">
        <v>176</v>
      </c>
      <c r="B1541" s="35" t="s">
        <v>208</v>
      </c>
      <c r="C1541" s="36">
        <v>44658</v>
      </c>
      <c r="D1541" s="38">
        <v>44658.325057870374</v>
      </c>
      <c r="E1541" s="35">
        <v>113</v>
      </c>
      <c r="F1541" s="35" t="s">
        <v>211</v>
      </c>
      <c r="G1541" t="str">
        <f>VLOOKUP(E1541,'Record Types'!$B$8:$C$21,2,1)</f>
        <v>User Login Start</v>
      </c>
      <c r="H1541" s="15">
        <f t="shared" si="115"/>
        <v>44658</v>
      </c>
      <c r="I1541" s="16">
        <f t="shared" si="116"/>
        <v>44658.324664351851</v>
      </c>
      <c r="J1541">
        <f t="shared" si="117"/>
        <v>112</v>
      </c>
      <c r="K1541" t="str">
        <f t="shared" si="118"/>
        <v>A182-ws</v>
      </c>
      <c r="L1541" s="15">
        <f t="shared" si="119"/>
        <v>44658</v>
      </c>
    </row>
    <row r="1542" spans="1:12" x14ac:dyDescent="0.35">
      <c r="A1542" s="35" t="s">
        <v>176</v>
      </c>
      <c r="B1542" s="35" t="s">
        <v>235</v>
      </c>
      <c r="C1542" s="36">
        <v>44658</v>
      </c>
      <c r="D1542" s="38">
        <v>44658.324872685182</v>
      </c>
      <c r="E1542" s="35">
        <v>123</v>
      </c>
      <c r="F1542" s="35" t="s">
        <v>238</v>
      </c>
      <c r="G1542" t="str">
        <f>VLOOKUP(E1542,'Record Types'!$B$8:$C$21,2,1)</f>
        <v>User Login Start is Good</v>
      </c>
      <c r="H1542" s="15">
        <f t="shared" si="115"/>
        <v>44658</v>
      </c>
      <c r="I1542" s="16">
        <f t="shared" si="116"/>
        <v>44658.324733796297</v>
      </c>
      <c r="J1542">
        <f t="shared" si="117"/>
        <v>113</v>
      </c>
      <c r="K1542" t="str">
        <f t="shared" si="118"/>
        <v>CanOnWat/hEmpW,F184-ws</v>
      </c>
      <c r="L1542" s="15">
        <f t="shared" si="119"/>
        <v>44658</v>
      </c>
    </row>
    <row r="1543" spans="1:12" x14ac:dyDescent="0.35">
      <c r="A1543" s="35" t="s">
        <v>176</v>
      </c>
      <c r="B1543" s="35" t="s">
        <v>235</v>
      </c>
      <c r="C1543" s="36">
        <v>44658</v>
      </c>
      <c r="D1543" s="38">
        <v>44658.324733796297</v>
      </c>
      <c r="E1543" s="35">
        <v>113</v>
      </c>
      <c r="F1543" s="35" t="s">
        <v>239</v>
      </c>
      <c r="G1543" t="str">
        <f>VLOOKUP(E1543,'Record Types'!$B$8:$C$21,2,1)</f>
        <v>User Login Start</v>
      </c>
      <c r="H1543" s="15">
        <f t="shared" si="115"/>
        <v>44658</v>
      </c>
      <c r="I1543" s="16">
        <f t="shared" si="116"/>
        <v>44658.324166666665</v>
      </c>
      <c r="J1543">
        <f t="shared" si="117"/>
        <v>112</v>
      </c>
      <c r="K1543" t="str">
        <f t="shared" si="118"/>
        <v>F184-ws</v>
      </c>
      <c r="L1543" s="15" t="e">
        <f t="shared" si="119"/>
        <v>#N/A</v>
      </c>
    </row>
    <row r="1544" spans="1:12" x14ac:dyDescent="0.35">
      <c r="A1544" s="35" t="s">
        <v>176</v>
      </c>
      <c r="B1544" s="35" t="s">
        <v>208</v>
      </c>
      <c r="C1544" s="36">
        <v>44658</v>
      </c>
      <c r="D1544" s="38">
        <v>44658.324664351851</v>
      </c>
      <c r="E1544" s="35">
        <v>112</v>
      </c>
      <c r="F1544" s="35" t="s">
        <v>209</v>
      </c>
      <c r="G1544" t="str">
        <f>VLOOKUP(E1544,'Record Types'!$B$8:$C$21,2,1)</f>
        <v>Device Connect Network</v>
      </c>
      <c r="H1544" s="15">
        <f t="shared" si="115"/>
        <v>44658</v>
      </c>
      <c r="I1544" s="16">
        <f t="shared" si="116"/>
        <v>44658.324560185189</v>
      </c>
      <c r="J1544">
        <f t="shared" si="117"/>
        <v>106</v>
      </c>
      <c r="K1544" t="str">
        <f t="shared" si="118"/>
        <v>A182-ws</v>
      </c>
      <c r="L1544" s="15">
        <f t="shared" si="119"/>
        <v>44658</v>
      </c>
    </row>
    <row r="1545" spans="1:12" x14ac:dyDescent="0.35">
      <c r="A1545" s="35" t="s">
        <v>176</v>
      </c>
      <c r="B1545" s="35" t="s">
        <v>208</v>
      </c>
      <c r="C1545" s="36">
        <v>44658</v>
      </c>
      <c r="D1545" s="38">
        <v>44658.324560185189</v>
      </c>
      <c r="E1545" s="35">
        <v>106</v>
      </c>
      <c r="F1545" s="35" t="s">
        <v>209</v>
      </c>
      <c r="G1545" t="str">
        <f>VLOOKUP(E1545,'Record Types'!$B$8:$C$21,2,1)</f>
        <v>Device Start is Good</v>
      </c>
      <c r="H1545" s="15">
        <f t="shared" si="115"/>
        <v>44658</v>
      </c>
      <c r="I1545" s="16">
        <f t="shared" si="116"/>
        <v>44658.323645833334</v>
      </c>
      <c r="J1545">
        <f t="shared" si="117"/>
        <v>102</v>
      </c>
      <c r="K1545" t="str">
        <f t="shared" si="118"/>
        <v>A182-ws</v>
      </c>
      <c r="L1545" s="15">
        <f t="shared" si="119"/>
        <v>44658</v>
      </c>
    </row>
    <row r="1546" spans="1:12" x14ac:dyDescent="0.35">
      <c r="A1546" s="35" t="s">
        <v>189</v>
      </c>
      <c r="B1546" s="35" t="s">
        <v>205</v>
      </c>
      <c r="C1546" s="36">
        <v>44658</v>
      </c>
      <c r="D1546" s="38">
        <v>44658.324525462966</v>
      </c>
      <c r="E1546" s="35">
        <v>112</v>
      </c>
      <c r="F1546" s="35" t="s">
        <v>297</v>
      </c>
      <c r="G1546" t="str">
        <f>VLOOKUP(E1546,'Record Types'!$B$8:$C$21,2,1)</f>
        <v>Device Connect Network</v>
      </c>
      <c r="H1546" s="15" t="e">
        <f t="shared" si="115"/>
        <v>#N/A</v>
      </c>
      <c r="I1546" s="16" t="e">
        <f t="shared" si="116"/>
        <v>#N/A</v>
      </c>
      <c r="J1546" t="e">
        <f t="shared" si="117"/>
        <v>#N/A</v>
      </c>
      <c r="K1546" t="e">
        <f t="shared" si="118"/>
        <v>#N/A</v>
      </c>
      <c r="L1546" s="15" t="e">
        <f t="shared" si="119"/>
        <v>#N/A</v>
      </c>
    </row>
    <row r="1547" spans="1:12" x14ac:dyDescent="0.35">
      <c r="A1547" s="35" t="s">
        <v>176</v>
      </c>
      <c r="B1547" s="35" t="s">
        <v>185</v>
      </c>
      <c r="C1547" s="36">
        <v>44658</v>
      </c>
      <c r="D1547" s="38">
        <v>44658.324432870373</v>
      </c>
      <c r="E1547" s="35">
        <v>102</v>
      </c>
      <c r="F1547" s="35" t="s">
        <v>186</v>
      </c>
      <c r="G1547" t="str">
        <f>VLOOKUP(E1547,'Record Types'!$B$8:$C$21,2,1)</f>
        <v>Device Start</v>
      </c>
      <c r="H1547" s="15" t="e">
        <f t="shared" si="115"/>
        <v>#N/A</v>
      </c>
      <c r="I1547" s="16" t="e">
        <f t="shared" si="116"/>
        <v>#N/A</v>
      </c>
      <c r="J1547" t="e">
        <f t="shared" si="117"/>
        <v>#N/A</v>
      </c>
      <c r="K1547" t="e">
        <f t="shared" si="118"/>
        <v>#N/A</v>
      </c>
      <c r="L1547" s="15" t="e">
        <f t="shared" si="119"/>
        <v>#N/A</v>
      </c>
    </row>
    <row r="1548" spans="1:12" x14ac:dyDescent="0.35">
      <c r="A1548" s="35" t="s">
        <v>176</v>
      </c>
      <c r="B1548" s="35" t="s">
        <v>196</v>
      </c>
      <c r="C1548" s="36">
        <v>44658</v>
      </c>
      <c r="D1548" s="38">
        <v>44658.32440972222</v>
      </c>
      <c r="E1548" s="35">
        <v>123</v>
      </c>
      <c r="F1548" s="35" t="s">
        <v>198</v>
      </c>
      <c r="G1548" t="str">
        <f>VLOOKUP(E1548,'Record Types'!$B$8:$C$21,2,1)</f>
        <v>User Login Start is Good</v>
      </c>
      <c r="H1548" s="15">
        <f t="shared" ref="H1548:H1611" si="120">VLOOKUP(B1548,B1549:C1560,2,FALSE)</f>
        <v>44658</v>
      </c>
      <c r="I1548" s="16">
        <f t="shared" ref="I1548:I1611" si="121">VLOOKUP(B1548,B1549:D1560,3,FALSE)</f>
        <v>44658.324374999997</v>
      </c>
      <c r="J1548">
        <f t="shared" ref="J1548:J1611" si="122">VLOOKUP(B1548,B1549:E1557,4,FALSE)</f>
        <v>113</v>
      </c>
      <c r="K1548" t="str">
        <f t="shared" ref="K1548:K1611" si="123">VLOOKUP(B1548,B1549:F1560,5,FALSE)</f>
        <v>CanOnWat/lEmpA</v>
      </c>
      <c r="L1548" s="15">
        <f t="shared" ref="L1548:L1611" si="124">VLOOKUP(B1548,B1549:C1558,2,TRUE)</f>
        <v>44658</v>
      </c>
    </row>
    <row r="1549" spans="1:12" x14ac:dyDescent="0.35">
      <c r="A1549" s="35" t="s">
        <v>176</v>
      </c>
      <c r="B1549" s="35" t="s">
        <v>196</v>
      </c>
      <c r="C1549" s="36">
        <v>44658</v>
      </c>
      <c r="D1549" s="38">
        <v>44658.324374999997</v>
      </c>
      <c r="E1549" s="35">
        <v>113</v>
      </c>
      <c r="F1549" s="35" t="s">
        <v>198</v>
      </c>
      <c r="G1549" t="str">
        <f>VLOOKUP(E1549,'Record Types'!$B$8:$C$21,2,1)</f>
        <v>User Login Start</v>
      </c>
      <c r="H1549" s="15" t="e">
        <f t="shared" si="120"/>
        <v>#N/A</v>
      </c>
      <c r="I1549" s="16" t="e">
        <f t="shared" si="121"/>
        <v>#N/A</v>
      </c>
      <c r="J1549" t="e">
        <f t="shared" si="122"/>
        <v>#N/A</v>
      </c>
      <c r="K1549" t="e">
        <f t="shared" si="123"/>
        <v>#N/A</v>
      </c>
      <c r="L1549" s="15">
        <f t="shared" si="124"/>
        <v>44658</v>
      </c>
    </row>
    <row r="1550" spans="1:12" x14ac:dyDescent="0.35">
      <c r="A1550" s="35" t="s">
        <v>176</v>
      </c>
      <c r="B1550" s="35" t="s">
        <v>235</v>
      </c>
      <c r="C1550" s="36">
        <v>44658</v>
      </c>
      <c r="D1550" s="38">
        <v>44658.324166666665</v>
      </c>
      <c r="E1550" s="35">
        <v>112</v>
      </c>
      <c r="F1550" s="35" t="s">
        <v>236</v>
      </c>
      <c r="G1550" t="str">
        <f>VLOOKUP(E1550,'Record Types'!$B$8:$C$21,2,1)</f>
        <v>Device Connect Network</v>
      </c>
      <c r="H1550" s="15">
        <f t="shared" si="120"/>
        <v>44658</v>
      </c>
      <c r="I1550" s="16">
        <f t="shared" si="121"/>
        <v>44658.324062500003</v>
      </c>
      <c r="J1550">
        <f t="shared" si="122"/>
        <v>106</v>
      </c>
      <c r="K1550" t="str">
        <f t="shared" si="123"/>
        <v>F184-ws</v>
      </c>
      <c r="L1550" s="15">
        <f t="shared" si="124"/>
        <v>44658</v>
      </c>
    </row>
    <row r="1551" spans="1:12" x14ac:dyDescent="0.35">
      <c r="A1551" s="35" t="s">
        <v>189</v>
      </c>
      <c r="B1551" s="35" t="s">
        <v>204</v>
      </c>
      <c r="C1551" s="36">
        <v>44658</v>
      </c>
      <c r="D1551" s="38">
        <v>44658.324131944442</v>
      </c>
      <c r="E1551" s="35">
        <v>135</v>
      </c>
      <c r="F1551" s="35" t="s">
        <v>206</v>
      </c>
      <c r="G1551" t="str">
        <f>VLOOKUP(E1551,'Record Types'!$B$8:$C$21,2,1)</f>
        <v>User Login Start Fail</v>
      </c>
      <c r="H1551" s="15">
        <f t="shared" si="120"/>
        <v>44658</v>
      </c>
      <c r="I1551" s="16">
        <f t="shared" si="121"/>
        <v>44658.323993055557</v>
      </c>
      <c r="J1551">
        <f t="shared" si="122"/>
        <v>113</v>
      </c>
      <c r="K1551" t="str">
        <f t="shared" si="123"/>
        <v>CanOnTor/sEmpX</v>
      </c>
      <c r="L1551" s="15">
        <f t="shared" si="124"/>
        <v>44658</v>
      </c>
    </row>
    <row r="1552" spans="1:12" x14ac:dyDescent="0.35">
      <c r="A1552" s="35" t="s">
        <v>176</v>
      </c>
      <c r="B1552" s="35" t="s">
        <v>235</v>
      </c>
      <c r="C1552" s="36">
        <v>44658</v>
      </c>
      <c r="D1552" s="38">
        <v>44658.324062500003</v>
      </c>
      <c r="E1552" s="35">
        <v>106</v>
      </c>
      <c r="F1552" s="35" t="s">
        <v>236</v>
      </c>
      <c r="G1552" t="str">
        <f>VLOOKUP(E1552,'Record Types'!$B$8:$C$21,2,1)</f>
        <v>Device Start is Good</v>
      </c>
      <c r="H1552" s="15">
        <f t="shared" si="120"/>
        <v>44658</v>
      </c>
      <c r="I1552" s="16">
        <f t="shared" si="121"/>
        <v>44658.323530092595</v>
      </c>
      <c r="J1552">
        <f t="shared" si="122"/>
        <v>102</v>
      </c>
      <c r="K1552" t="str">
        <f t="shared" si="123"/>
        <v>F184-ws</v>
      </c>
      <c r="L1552" s="15" t="e">
        <f t="shared" si="124"/>
        <v>#N/A</v>
      </c>
    </row>
    <row r="1553" spans="1:12" x14ac:dyDescent="0.35">
      <c r="A1553" s="35" t="s">
        <v>189</v>
      </c>
      <c r="B1553" s="35" t="s">
        <v>204</v>
      </c>
      <c r="C1553" s="36">
        <v>44658</v>
      </c>
      <c r="D1553" s="38">
        <v>44658.323993055557</v>
      </c>
      <c r="E1553" s="35">
        <v>113</v>
      </c>
      <c r="F1553" s="35" t="s">
        <v>206</v>
      </c>
      <c r="G1553" t="str">
        <f>VLOOKUP(E1553,'Record Types'!$B$8:$C$21,2,1)</f>
        <v>User Login Start</v>
      </c>
      <c r="H1553" s="15" t="e">
        <f t="shared" si="120"/>
        <v>#N/A</v>
      </c>
      <c r="I1553" s="16" t="e">
        <f t="shared" si="121"/>
        <v>#N/A</v>
      </c>
      <c r="J1553" t="e">
        <f t="shared" si="122"/>
        <v>#N/A</v>
      </c>
      <c r="K1553" t="e">
        <f t="shared" si="123"/>
        <v>#N/A</v>
      </c>
      <c r="L1553" s="15">
        <f t="shared" si="124"/>
        <v>44658</v>
      </c>
    </row>
    <row r="1554" spans="1:12" x14ac:dyDescent="0.35">
      <c r="A1554" s="35" t="s">
        <v>176</v>
      </c>
      <c r="B1554" s="35" t="s">
        <v>208</v>
      </c>
      <c r="C1554" s="36">
        <v>44658</v>
      </c>
      <c r="D1554" s="38">
        <v>44658.323645833334</v>
      </c>
      <c r="E1554" s="35">
        <v>102</v>
      </c>
      <c r="F1554" s="35" t="s">
        <v>209</v>
      </c>
      <c r="G1554" t="str">
        <f>VLOOKUP(E1554,'Record Types'!$B$8:$C$21,2,1)</f>
        <v>Device Start</v>
      </c>
      <c r="H1554" s="15" t="e">
        <f t="shared" si="120"/>
        <v>#N/A</v>
      </c>
      <c r="I1554" s="16" t="e">
        <f t="shared" si="121"/>
        <v>#N/A</v>
      </c>
      <c r="J1554" t="e">
        <f t="shared" si="122"/>
        <v>#N/A</v>
      </c>
      <c r="K1554" t="e">
        <f t="shared" si="123"/>
        <v>#N/A</v>
      </c>
      <c r="L1554" s="15">
        <f t="shared" si="124"/>
        <v>44658</v>
      </c>
    </row>
    <row r="1555" spans="1:12" x14ac:dyDescent="0.35">
      <c r="A1555" s="35" t="s">
        <v>176</v>
      </c>
      <c r="B1555" s="35" t="s">
        <v>231</v>
      </c>
      <c r="C1555" s="36">
        <v>44658</v>
      </c>
      <c r="D1555" s="38">
        <v>44658.323634259257</v>
      </c>
      <c r="E1555" s="35">
        <v>123</v>
      </c>
      <c r="F1555" s="35" t="s">
        <v>198</v>
      </c>
      <c r="G1555" t="str">
        <f>VLOOKUP(E1555,'Record Types'!$B$8:$C$21,2,1)</f>
        <v>User Login Start is Good</v>
      </c>
      <c r="H1555" s="15">
        <f t="shared" si="120"/>
        <v>44658</v>
      </c>
      <c r="I1555" s="16">
        <f t="shared" si="121"/>
        <v>44658.323518518519</v>
      </c>
      <c r="J1555">
        <f t="shared" si="122"/>
        <v>113</v>
      </c>
      <c r="K1555" t="str">
        <f t="shared" si="123"/>
        <v>CanOnWat/lEmpA,C225-ws</v>
      </c>
      <c r="L1555" s="15">
        <f t="shared" si="124"/>
        <v>44658</v>
      </c>
    </row>
    <row r="1556" spans="1:12" x14ac:dyDescent="0.35">
      <c r="A1556" s="35" t="s">
        <v>176</v>
      </c>
      <c r="B1556" s="35" t="s">
        <v>235</v>
      </c>
      <c r="C1556" s="36">
        <v>44658</v>
      </c>
      <c r="D1556" s="38">
        <v>44658.323530092595</v>
      </c>
      <c r="E1556" s="35">
        <v>102</v>
      </c>
      <c r="F1556" s="35" t="s">
        <v>236</v>
      </c>
      <c r="G1556" t="str">
        <f>VLOOKUP(E1556,'Record Types'!$B$8:$C$21,2,1)</f>
        <v>Device Start</v>
      </c>
      <c r="H1556" s="15" t="e">
        <f t="shared" si="120"/>
        <v>#N/A</v>
      </c>
      <c r="I1556" s="16" t="e">
        <f t="shared" si="121"/>
        <v>#N/A</v>
      </c>
      <c r="J1556" t="e">
        <f t="shared" si="122"/>
        <v>#N/A</v>
      </c>
      <c r="K1556" t="e">
        <f t="shared" si="123"/>
        <v>#N/A</v>
      </c>
      <c r="L1556" s="15" t="e">
        <f t="shared" si="124"/>
        <v>#N/A</v>
      </c>
    </row>
    <row r="1557" spans="1:12" x14ac:dyDescent="0.35">
      <c r="A1557" s="35" t="s">
        <v>176</v>
      </c>
      <c r="B1557" s="35" t="s">
        <v>231</v>
      </c>
      <c r="C1557" s="36">
        <v>44658</v>
      </c>
      <c r="D1557" s="38">
        <v>44658.323518518519</v>
      </c>
      <c r="E1557" s="35">
        <v>113</v>
      </c>
      <c r="F1557" s="35" t="s">
        <v>237</v>
      </c>
      <c r="G1557" t="str">
        <f>VLOOKUP(E1557,'Record Types'!$B$8:$C$21,2,1)</f>
        <v>User Login Start</v>
      </c>
      <c r="H1557" s="15">
        <f t="shared" si="120"/>
        <v>44658</v>
      </c>
      <c r="I1557" s="16">
        <f t="shared" si="121"/>
        <v>44658.32335648148</v>
      </c>
      <c r="J1557">
        <f t="shared" si="122"/>
        <v>112</v>
      </c>
      <c r="K1557" t="str">
        <f t="shared" si="123"/>
        <v>C225-ws</v>
      </c>
      <c r="L1557" s="15">
        <f t="shared" si="124"/>
        <v>44658</v>
      </c>
    </row>
    <row r="1558" spans="1:12" x14ac:dyDescent="0.35">
      <c r="A1558" s="35" t="s">
        <v>176</v>
      </c>
      <c r="B1558" s="35" t="s">
        <v>231</v>
      </c>
      <c r="C1558" s="36">
        <v>44658</v>
      </c>
      <c r="D1558" s="38">
        <v>44658.32335648148</v>
      </c>
      <c r="E1558" s="35">
        <v>112</v>
      </c>
      <c r="F1558" s="35" t="s">
        <v>232</v>
      </c>
      <c r="G1558" t="str">
        <f>VLOOKUP(E1558,'Record Types'!$B$8:$C$21,2,1)</f>
        <v>Device Connect Network</v>
      </c>
      <c r="H1558" s="15">
        <f t="shared" si="120"/>
        <v>44658</v>
      </c>
      <c r="I1558" s="16">
        <f t="shared" si="121"/>
        <v>44658.323252314818</v>
      </c>
      <c r="J1558">
        <f t="shared" si="122"/>
        <v>106</v>
      </c>
      <c r="K1558" t="str">
        <f t="shared" si="123"/>
        <v>C225-ws</v>
      </c>
      <c r="L1558" s="15" t="e">
        <f t="shared" si="124"/>
        <v>#N/A</v>
      </c>
    </row>
    <row r="1559" spans="1:12" x14ac:dyDescent="0.35">
      <c r="A1559" s="35" t="s">
        <v>189</v>
      </c>
      <c r="B1559" s="35" t="s">
        <v>225</v>
      </c>
      <c r="C1559" s="36">
        <v>44658</v>
      </c>
      <c r="D1559" s="38">
        <v>44658.323263888888</v>
      </c>
      <c r="E1559" s="35">
        <v>113</v>
      </c>
      <c r="F1559" s="35" t="s">
        <v>228</v>
      </c>
      <c r="G1559" t="str">
        <f>VLOOKUP(E1559,'Record Types'!$B$8:$C$21,2,1)</f>
        <v>User Login Start</v>
      </c>
      <c r="H1559" s="15">
        <f t="shared" si="120"/>
        <v>44658</v>
      </c>
      <c r="I1559" s="16">
        <f t="shared" si="121"/>
        <v>44658.323263888888</v>
      </c>
      <c r="J1559">
        <f t="shared" si="122"/>
        <v>123</v>
      </c>
      <c r="K1559" t="str">
        <f t="shared" si="123"/>
        <v>CanOnTor/qEmpD</v>
      </c>
      <c r="L1559" s="15">
        <f t="shared" si="124"/>
        <v>44658</v>
      </c>
    </row>
    <row r="1560" spans="1:12" x14ac:dyDescent="0.35">
      <c r="A1560" s="35" t="s">
        <v>189</v>
      </c>
      <c r="B1560" s="35" t="s">
        <v>225</v>
      </c>
      <c r="C1560" s="36">
        <v>44658</v>
      </c>
      <c r="D1560" s="38">
        <v>44658.323263888888</v>
      </c>
      <c r="E1560" s="35">
        <v>123</v>
      </c>
      <c r="F1560" s="35" t="s">
        <v>227</v>
      </c>
      <c r="G1560" t="str">
        <f>VLOOKUP(E1560,'Record Types'!$B$8:$C$21,2,1)</f>
        <v>User Login Start is Good</v>
      </c>
      <c r="H1560" s="15">
        <f t="shared" si="120"/>
        <v>44658</v>
      </c>
      <c r="I1560" s="16">
        <f t="shared" si="121"/>
        <v>44658.32236111111</v>
      </c>
      <c r="J1560">
        <f t="shared" si="122"/>
        <v>112</v>
      </c>
      <c r="K1560" t="str">
        <f t="shared" si="123"/>
        <v>Y132-ws</v>
      </c>
      <c r="L1560" s="15">
        <f t="shared" si="124"/>
        <v>44658</v>
      </c>
    </row>
    <row r="1561" spans="1:12" x14ac:dyDescent="0.35">
      <c r="A1561" s="35" t="s">
        <v>176</v>
      </c>
      <c r="B1561" s="35" t="s">
        <v>231</v>
      </c>
      <c r="C1561" s="36">
        <v>44658</v>
      </c>
      <c r="D1561" s="38">
        <v>44658.323252314818</v>
      </c>
      <c r="E1561" s="35">
        <v>106</v>
      </c>
      <c r="F1561" s="35" t="s">
        <v>232</v>
      </c>
      <c r="G1561" t="str">
        <f>VLOOKUP(E1561,'Record Types'!$B$8:$C$21,2,1)</f>
        <v>Device Start is Good</v>
      </c>
      <c r="H1561" s="15">
        <f t="shared" si="120"/>
        <v>44658</v>
      </c>
      <c r="I1561" s="16">
        <f t="shared" si="121"/>
        <v>44658.32271990741</v>
      </c>
      <c r="J1561">
        <f t="shared" si="122"/>
        <v>102</v>
      </c>
      <c r="K1561" t="str">
        <f t="shared" si="123"/>
        <v>C225-ws</v>
      </c>
      <c r="L1561" s="15">
        <f t="shared" si="124"/>
        <v>44658</v>
      </c>
    </row>
    <row r="1562" spans="1:12" x14ac:dyDescent="0.35">
      <c r="A1562" s="35" t="s">
        <v>176</v>
      </c>
      <c r="B1562" s="35" t="s">
        <v>231</v>
      </c>
      <c r="C1562" s="36">
        <v>44658</v>
      </c>
      <c r="D1562" s="38">
        <v>44658.32271990741</v>
      </c>
      <c r="E1562" s="35">
        <v>102</v>
      </c>
      <c r="F1562" s="35" t="s">
        <v>232</v>
      </c>
      <c r="G1562" t="str">
        <f>VLOOKUP(E1562,'Record Types'!$B$8:$C$21,2,1)</f>
        <v>Device Start</v>
      </c>
      <c r="H1562" s="15" t="e">
        <f t="shared" si="120"/>
        <v>#N/A</v>
      </c>
      <c r="I1562" s="16" t="e">
        <f t="shared" si="121"/>
        <v>#N/A</v>
      </c>
      <c r="J1562" t="e">
        <f t="shared" si="122"/>
        <v>#N/A</v>
      </c>
      <c r="K1562" t="e">
        <f t="shared" si="123"/>
        <v>#N/A</v>
      </c>
      <c r="L1562" s="15" t="e">
        <f t="shared" si="124"/>
        <v>#N/A</v>
      </c>
    </row>
    <row r="1563" spans="1:12" x14ac:dyDescent="0.35">
      <c r="A1563" s="35" t="s">
        <v>189</v>
      </c>
      <c r="B1563" s="35" t="s">
        <v>225</v>
      </c>
      <c r="C1563" s="36">
        <v>44658</v>
      </c>
      <c r="D1563" s="38">
        <v>44658.32236111111</v>
      </c>
      <c r="E1563" s="35">
        <v>112</v>
      </c>
      <c r="F1563" s="35" t="s">
        <v>226</v>
      </c>
      <c r="G1563" t="str">
        <f>VLOOKUP(E1563,'Record Types'!$B$8:$C$21,2,1)</f>
        <v>Device Connect Network</v>
      </c>
      <c r="H1563" s="15">
        <f t="shared" si="120"/>
        <v>44658</v>
      </c>
      <c r="I1563" s="16">
        <f t="shared" si="121"/>
        <v>44658.322256944448</v>
      </c>
      <c r="J1563">
        <f t="shared" si="122"/>
        <v>106</v>
      </c>
      <c r="K1563" t="str">
        <f t="shared" si="123"/>
        <v>Y132-ws</v>
      </c>
      <c r="L1563" s="15">
        <f t="shared" si="124"/>
        <v>44658</v>
      </c>
    </row>
    <row r="1564" spans="1:12" x14ac:dyDescent="0.35">
      <c r="A1564" s="35" t="s">
        <v>189</v>
      </c>
      <c r="B1564" s="35" t="s">
        <v>225</v>
      </c>
      <c r="C1564" s="36">
        <v>44658</v>
      </c>
      <c r="D1564" s="38">
        <v>44658.322256944448</v>
      </c>
      <c r="E1564" s="35">
        <v>106</v>
      </c>
      <c r="F1564" s="35" t="s">
        <v>226</v>
      </c>
      <c r="G1564" t="str">
        <f>VLOOKUP(E1564,'Record Types'!$B$8:$C$21,2,1)</f>
        <v>Device Start is Good</v>
      </c>
      <c r="H1564" s="15">
        <f t="shared" si="120"/>
        <v>44658</v>
      </c>
      <c r="I1564" s="16">
        <f t="shared" si="121"/>
        <v>44658.321435185186</v>
      </c>
      <c r="J1564">
        <f t="shared" si="122"/>
        <v>102</v>
      </c>
      <c r="K1564" t="str">
        <f t="shared" si="123"/>
        <v>Y132-ws</v>
      </c>
      <c r="L1564" s="15">
        <f t="shared" si="124"/>
        <v>44658</v>
      </c>
    </row>
    <row r="1565" spans="1:12" x14ac:dyDescent="0.35">
      <c r="A1565" s="35" t="s">
        <v>176</v>
      </c>
      <c r="B1565" s="35" t="s">
        <v>221</v>
      </c>
      <c r="C1565" s="36">
        <v>44658</v>
      </c>
      <c r="D1565" s="38">
        <v>44658.321736111109</v>
      </c>
      <c r="E1565" s="35">
        <v>123</v>
      </c>
      <c r="F1565" s="35" t="s">
        <v>187</v>
      </c>
      <c r="G1565" t="str">
        <f>VLOOKUP(E1565,'Record Types'!$B$8:$C$21,2,1)</f>
        <v>User Login Start is Good</v>
      </c>
      <c r="H1565" s="15">
        <f t="shared" si="120"/>
        <v>44658</v>
      </c>
      <c r="I1565" s="16">
        <f t="shared" si="121"/>
        <v>44658.321597222224</v>
      </c>
      <c r="J1565">
        <f t="shared" si="122"/>
        <v>113</v>
      </c>
      <c r="K1565" t="str">
        <f t="shared" si="123"/>
        <v>CanOnWat/xEmpH</v>
      </c>
      <c r="L1565" s="15">
        <f t="shared" si="124"/>
        <v>44658</v>
      </c>
    </row>
    <row r="1566" spans="1:12" x14ac:dyDescent="0.35">
      <c r="A1566" s="35" t="s">
        <v>176</v>
      </c>
      <c r="B1566" s="35" t="s">
        <v>221</v>
      </c>
      <c r="C1566" s="36">
        <v>44658</v>
      </c>
      <c r="D1566" s="38">
        <v>44658.321597222224</v>
      </c>
      <c r="E1566" s="35">
        <v>113</v>
      </c>
      <c r="F1566" s="35" t="s">
        <v>187</v>
      </c>
      <c r="G1566" t="str">
        <f>VLOOKUP(E1566,'Record Types'!$B$8:$C$21,2,1)</f>
        <v>User Login Start</v>
      </c>
      <c r="H1566" s="15">
        <f t="shared" si="120"/>
        <v>44658</v>
      </c>
      <c r="I1566" s="16">
        <f t="shared" si="121"/>
        <v>44658.317314814813</v>
      </c>
      <c r="J1566">
        <f t="shared" si="122"/>
        <v>112</v>
      </c>
      <c r="K1566" t="str">
        <f t="shared" si="123"/>
        <v>,CanOnWat/xEmpH</v>
      </c>
      <c r="L1566" s="15" t="e">
        <f t="shared" si="124"/>
        <v>#N/A</v>
      </c>
    </row>
    <row r="1567" spans="1:12" x14ac:dyDescent="0.35">
      <c r="A1567" s="35" t="s">
        <v>189</v>
      </c>
      <c r="B1567" s="35" t="s">
        <v>225</v>
      </c>
      <c r="C1567" s="36">
        <v>44658</v>
      </c>
      <c r="D1567" s="38">
        <v>44658.321435185186</v>
      </c>
      <c r="E1567" s="35">
        <v>102</v>
      </c>
      <c r="F1567" s="35" t="s">
        <v>226</v>
      </c>
      <c r="G1567" t="str">
        <f>VLOOKUP(E1567,'Record Types'!$B$8:$C$21,2,1)</f>
        <v>Device Start</v>
      </c>
      <c r="H1567" s="15" t="e">
        <f t="shared" si="120"/>
        <v>#N/A</v>
      </c>
      <c r="I1567" s="16" t="e">
        <f t="shared" si="121"/>
        <v>#N/A</v>
      </c>
      <c r="J1567" t="e">
        <f t="shared" si="122"/>
        <v>#N/A</v>
      </c>
      <c r="K1567" t="e">
        <f t="shared" si="123"/>
        <v>#N/A</v>
      </c>
      <c r="L1567" s="15">
        <f t="shared" si="124"/>
        <v>44658</v>
      </c>
    </row>
    <row r="1568" spans="1:12" x14ac:dyDescent="0.35">
      <c r="A1568" s="35" t="s">
        <v>189</v>
      </c>
      <c r="B1568" s="35" t="s">
        <v>212</v>
      </c>
      <c r="C1568" s="36">
        <v>44658</v>
      </c>
      <c r="D1568" s="38">
        <v>44658.3205787037</v>
      </c>
      <c r="E1568" s="35">
        <v>123</v>
      </c>
      <c r="F1568" s="35" t="s">
        <v>214</v>
      </c>
      <c r="G1568" t="str">
        <f>VLOOKUP(E1568,'Record Types'!$B$8:$C$21,2,1)</f>
        <v>User Login Start is Good</v>
      </c>
      <c r="H1568" s="15">
        <f t="shared" si="120"/>
        <v>44658</v>
      </c>
      <c r="I1568" s="16">
        <f t="shared" si="121"/>
        <v>44658.320555555554</v>
      </c>
      <c r="J1568">
        <f t="shared" si="122"/>
        <v>113</v>
      </c>
      <c r="K1568" t="str">
        <f t="shared" si="123"/>
        <v>CanOnTor/nEmpU,F110-ws</v>
      </c>
      <c r="L1568" s="15">
        <f t="shared" si="124"/>
        <v>44658</v>
      </c>
    </row>
    <row r="1569" spans="1:12" x14ac:dyDescent="0.35">
      <c r="A1569" s="35" t="s">
        <v>189</v>
      </c>
      <c r="B1569" s="35" t="s">
        <v>212</v>
      </c>
      <c r="C1569" s="36">
        <v>44658</v>
      </c>
      <c r="D1569" s="38">
        <v>44658.320555555554</v>
      </c>
      <c r="E1569" s="35">
        <v>113</v>
      </c>
      <c r="F1569" s="35" t="s">
        <v>219</v>
      </c>
      <c r="G1569" t="str">
        <f>VLOOKUP(E1569,'Record Types'!$B$8:$C$21,2,1)</f>
        <v>User Login Start</v>
      </c>
      <c r="H1569" s="15">
        <f t="shared" si="120"/>
        <v>44658</v>
      </c>
      <c r="I1569" s="16">
        <f t="shared" si="121"/>
        <v>44658.319918981484</v>
      </c>
      <c r="J1569">
        <f t="shared" si="122"/>
        <v>112</v>
      </c>
      <c r="K1569" t="str">
        <f t="shared" si="123"/>
        <v>F110-ws</v>
      </c>
      <c r="L1569" s="15">
        <f t="shared" si="124"/>
        <v>44658</v>
      </c>
    </row>
    <row r="1570" spans="1:12" x14ac:dyDescent="0.35">
      <c r="A1570" s="35" t="s">
        <v>189</v>
      </c>
      <c r="B1570" s="35" t="s">
        <v>212</v>
      </c>
      <c r="C1570" s="36">
        <v>44658</v>
      </c>
      <c r="D1570" s="38">
        <v>44658.319918981484</v>
      </c>
      <c r="E1570" s="35">
        <v>112</v>
      </c>
      <c r="F1570" s="35" t="s">
        <v>213</v>
      </c>
      <c r="G1570" t="str">
        <f>VLOOKUP(E1570,'Record Types'!$B$8:$C$21,2,1)</f>
        <v>Device Connect Network</v>
      </c>
      <c r="H1570" s="15">
        <f t="shared" si="120"/>
        <v>44658</v>
      </c>
      <c r="I1570" s="16">
        <f t="shared" si="121"/>
        <v>44658.319814814815</v>
      </c>
      <c r="J1570">
        <f t="shared" si="122"/>
        <v>106</v>
      </c>
      <c r="K1570" t="str">
        <f t="shared" si="123"/>
        <v>F110-ws</v>
      </c>
      <c r="L1570" s="15">
        <f t="shared" si="124"/>
        <v>44658</v>
      </c>
    </row>
    <row r="1571" spans="1:12" x14ac:dyDescent="0.35">
      <c r="A1571" s="35" t="s">
        <v>189</v>
      </c>
      <c r="B1571" s="35" t="s">
        <v>212</v>
      </c>
      <c r="C1571" s="36">
        <v>44658</v>
      </c>
      <c r="D1571" s="38">
        <v>44658.319814814815</v>
      </c>
      <c r="E1571" s="35">
        <v>106</v>
      </c>
      <c r="F1571" s="35" t="s">
        <v>213</v>
      </c>
      <c r="G1571" t="str">
        <f>VLOOKUP(E1571,'Record Types'!$B$8:$C$21,2,1)</f>
        <v>Device Start is Good</v>
      </c>
      <c r="H1571" s="15">
        <f t="shared" si="120"/>
        <v>44658</v>
      </c>
      <c r="I1571" s="16">
        <f t="shared" si="121"/>
        <v>44658.319120370368</v>
      </c>
      <c r="J1571">
        <f t="shared" si="122"/>
        <v>102</v>
      </c>
      <c r="K1571" t="str">
        <f t="shared" si="123"/>
        <v>F110-ws</v>
      </c>
      <c r="L1571" s="15">
        <f t="shared" si="124"/>
        <v>44658</v>
      </c>
    </row>
    <row r="1572" spans="1:12" x14ac:dyDescent="0.35">
      <c r="A1572" s="35" t="s">
        <v>189</v>
      </c>
      <c r="B1572" s="35" t="s">
        <v>204</v>
      </c>
      <c r="C1572" s="36">
        <v>44658</v>
      </c>
      <c r="D1572" s="38">
        <v>44658.319594907407</v>
      </c>
      <c r="E1572" s="35">
        <v>112</v>
      </c>
      <c r="F1572" s="35" t="s">
        <v>299</v>
      </c>
      <c r="G1572" t="str">
        <f>VLOOKUP(E1572,'Record Types'!$B$8:$C$21,2,1)</f>
        <v>Device Connect Network</v>
      </c>
      <c r="H1572" s="15" t="e">
        <f t="shared" si="120"/>
        <v>#N/A</v>
      </c>
      <c r="I1572" s="16" t="e">
        <f t="shared" si="121"/>
        <v>#N/A</v>
      </c>
      <c r="J1572" t="e">
        <f t="shared" si="122"/>
        <v>#N/A</v>
      </c>
      <c r="K1572" t="e">
        <f t="shared" si="123"/>
        <v>#N/A</v>
      </c>
      <c r="L1572" s="15">
        <f t="shared" si="124"/>
        <v>44658</v>
      </c>
    </row>
    <row r="1573" spans="1:12" x14ac:dyDescent="0.35">
      <c r="A1573" s="35" t="s">
        <v>176</v>
      </c>
      <c r="B1573" s="35" t="s">
        <v>196</v>
      </c>
      <c r="C1573" s="36">
        <v>44658</v>
      </c>
      <c r="D1573" s="38">
        <v>44658.319525462961</v>
      </c>
      <c r="E1573" s="35">
        <v>112</v>
      </c>
      <c r="F1573" s="35" t="s">
        <v>298</v>
      </c>
      <c r="G1573" t="str">
        <f>VLOOKUP(E1573,'Record Types'!$B$8:$C$21,2,1)</f>
        <v>Device Connect Network</v>
      </c>
      <c r="H1573" s="15" t="e">
        <f t="shared" si="120"/>
        <v>#N/A</v>
      </c>
      <c r="I1573" s="16" t="e">
        <f t="shared" si="121"/>
        <v>#N/A</v>
      </c>
      <c r="J1573" t="e">
        <f t="shared" si="122"/>
        <v>#N/A</v>
      </c>
      <c r="K1573" t="e">
        <f t="shared" si="123"/>
        <v>#N/A</v>
      </c>
      <c r="L1573" s="15">
        <f t="shared" si="124"/>
        <v>44658</v>
      </c>
    </row>
    <row r="1574" spans="1:12" x14ac:dyDescent="0.35">
      <c r="A1574" s="35" t="s">
        <v>189</v>
      </c>
      <c r="B1574" s="35" t="s">
        <v>212</v>
      </c>
      <c r="C1574" s="36">
        <v>44658</v>
      </c>
      <c r="D1574" s="38">
        <v>44658.319120370368</v>
      </c>
      <c r="E1574" s="35">
        <v>102</v>
      </c>
      <c r="F1574" s="35" t="s">
        <v>213</v>
      </c>
      <c r="G1574" t="str">
        <f>VLOOKUP(E1574,'Record Types'!$B$8:$C$21,2,1)</f>
        <v>Device Start</v>
      </c>
      <c r="H1574" s="15" t="e">
        <f t="shared" si="120"/>
        <v>#N/A</v>
      </c>
      <c r="I1574" s="16" t="e">
        <f t="shared" si="121"/>
        <v>#N/A</v>
      </c>
      <c r="J1574" t="e">
        <f t="shared" si="122"/>
        <v>#N/A</v>
      </c>
      <c r="K1574" t="e">
        <f t="shared" si="123"/>
        <v>#N/A</v>
      </c>
      <c r="L1574" s="15">
        <f t="shared" si="124"/>
        <v>44658</v>
      </c>
    </row>
    <row r="1575" spans="1:12" x14ac:dyDescent="0.35">
      <c r="A1575" s="35" t="s">
        <v>176</v>
      </c>
      <c r="B1575" s="35" t="s">
        <v>221</v>
      </c>
      <c r="C1575" s="36">
        <v>44658</v>
      </c>
      <c r="D1575" s="38">
        <v>44658.317314814813</v>
      </c>
      <c r="E1575" s="35">
        <v>112</v>
      </c>
      <c r="F1575" s="35" t="s">
        <v>300</v>
      </c>
      <c r="G1575" t="str">
        <f>VLOOKUP(E1575,'Record Types'!$B$8:$C$21,2,1)</f>
        <v>Device Connect Network</v>
      </c>
      <c r="H1575" s="15" t="e">
        <f t="shared" si="120"/>
        <v>#N/A</v>
      </c>
      <c r="I1575" s="16" t="e">
        <f t="shared" si="121"/>
        <v>#N/A</v>
      </c>
      <c r="J1575" t="e">
        <f t="shared" si="122"/>
        <v>#N/A</v>
      </c>
      <c r="K1575" t="e">
        <f t="shared" si="123"/>
        <v>#N/A</v>
      </c>
      <c r="L1575" s="15" t="e">
        <f t="shared" si="124"/>
        <v>#N/A</v>
      </c>
    </row>
    <row r="1576" spans="1:12" x14ac:dyDescent="0.35">
      <c r="A1576" s="35" t="s">
        <v>189</v>
      </c>
      <c r="B1576" s="35" t="s">
        <v>217</v>
      </c>
      <c r="C1576" s="36">
        <v>44658</v>
      </c>
      <c r="D1576" s="38">
        <v>44658.316111111111</v>
      </c>
      <c r="E1576" s="35">
        <v>123</v>
      </c>
      <c r="F1576" s="35" t="s">
        <v>222</v>
      </c>
      <c r="G1576" t="str">
        <f>VLOOKUP(E1576,'Record Types'!$B$8:$C$21,2,1)</f>
        <v>User Login Start is Good</v>
      </c>
      <c r="H1576" s="15">
        <f t="shared" si="120"/>
        <v>44658</v>
      </c>
      <c r="I1576" s="16">
        <f t="shared" si="121"/>
        <v>44658.315972222219</v>
      </c>
      <c r="J1576">
        <f t="shared" si="122"/>
        <v>113</v>
      </c>
      <c r="K1576" t="str">
        <f t="shared" si="123"/>
        <v>CanOnTor/zEmpR,S194-ws</v>
      </c>
      <c r="L1576" s="15">
        <f t="shared" si="124"/>
        <v>44658</v>
      </c>
    </row>
    <row r="1577" spans="1:12" x14ac:dyDescent="0.35">
      <c r="A1577" s="35" t="s">
        <v>189</v>
      </c>
      <c r="B1577" s="35" t="s">
        <v>217</v>
      </c>
      <c r="C1577" s="36">
        <v>44658</v>
      </c>
      <c r="D1577" s="38">
        <v>44658.315972222219</v>
      </c>
      <c r="E1577" s="35">
        <v>113</v>
      </c>
      <c r="F1577" s="35" t="s">
        <v>223</v>
      </c>
      <c r="G1577" t="str">
        <f>VLOOKUP(E1577,'Record Types'!$B$8:$C$21,2,1)</f>
        <v>User Login Start</v>
      </c>
      <c r="H1577" s="15">
        <f t="shared" si="120"/>
        <v>44658</v>
      </c>
      <c r="I1577" s="16">
        <f t="shared" si="121"/>
        <v>44658.313993055555</v>
      </c>
      <c r="J1577">
        <f t="shared" si="122"/>
        <v>135</v>
      </c>
      <c r="K1577" t="str">
        <f t="shared" si="123"/>
        <v>CanOnTor/zEmpR</v>
      </c>
      <c r="L1577" s="15">
        <f t="shared" si="124"/>
        <v>44658</v>
      </c>
    </row>
    <row r="1578" spans="1:12" x14ac:dyDescent="0.35">
      <c r="A1578" s="35" t="s">
        <v>189</v>
      </c>
      <c r="B1578" s="35" t="s">
        <v>217</v>
      </c>
      <c r="C1578" s="36">
        <v>44658</v>
      </c>
      <c r="D1578" s="38">
        <v>44658.313993055555</v>
      </c>
      <c r="E1578" s="35">
        <v>135</v>
      </c>
      <c r="F1578" s="35" t="s">
        <v>222</v>
      </c>
      <c r="G1578" t="str">
        <f>VLOOKUP(E1578,'Record Types'!$B$8:$C$21,2,1)</f>
        <v>User Login Start Fail</v>
      </c>
      <c r="H1578" s="15">
        <f t="shared" si="120"/>
        <v>44658</v>
      </c>
      <c r="I1578" s="16">
        <f t="shared" si="121"/>
        <v>44658.313969907409</v>
      </c>
      <c r="J1578">
        <f t="shared" si="122"/>
        <v>113</v>
      </c>
      <c r="K1578" t="str">
        <f t="shared" si="123"/>
        <v>CanOnTor/zEmpR,S194-ws</v>
      </c>
      <c r="L1578" s="15">
        <f t="shared" si="124"/>
        <v>44658</v>
      </c>
    </row>
    <row r="1579" spans="1:12" x14ac:dyDescent="0.35">
      <c r="A1579" s="35" t="s">
        <v>189</v>
      </c>
      <c r="B1579" s="35" t="s">
        <v>217</v>
      </c>
      <c r="C1579" s="36">
        <v>44658</v>
      </c>
      <c r="D1579" s="38">
        <v>44658.313969907409</v>
      </c>
      <c r="E1579" s="35">
        <v>113</v>
      </c>
      <c r="F1579" s="35" t="s">
        <v>223</v>
      </c>
      <c r="G1579" t="str">
        <f>VLOOKUP(E1579,'Record Types'!$B$8:$C$21,2,1)</f>
        <v>User Login Start</v>
      </c>
      <c r="H1579" s="15">
        <f t="shared" si="120"/>
        <v>44658</v>
      </c>
      <c r="I1579" s="16">
        <f t="shared" si="121"/>
        <v>44658.313321759262</v>
      </c>
      <c r="J1579">
        <f t="shared" si="122"/>
        <v>112</v>
      </c>
      <c r="K1579" t="str">
        <f t="shared" si="123"/>
        <v>S194-ws</v>
      </c>
      <c r="L1579" s="15">
        <f t="shared" si="124"/>
        <v>44658</v>
      </c>
    </row>
    <row r="1580" spans="1:12" x14ac:dyDescent="0.35">
      <c r="A1580" s="35" t="s">
        <v>189</v>
      </c>
      <c r="B1580" s="35" t="s">
        <v>217</v>
      </c>
      <c r="C1580" s="36">
        <v>44658</v>
      </c>
      <c r="D1580" s="38">
        <v>44658.313321759262</v>
      </c>
      <c r="E1580" s="35">
        <v>112</v>
      </c>
      <c r="F1580" s="35" t="s">
        <v>218</v>
      </c>
      <c r="G1580" t="str">
        <f>VLOOKUP(E1580,'Record Types'!$B$8:$C$21,2,1)</f>
        <v>Device Connect Network</v>
      </c>
      <c r="H1580" s="15">
        <f t="shared" si="120"/>
        <v>44658</v>
      </c>
      <c r="I1580" s="16">
        <f t="shared" si="121"/>
        <v>44658.313217592593</v>
      </c>
      <c r="J1580">
        <f t="shared" si="122"/>
        <v>106</v>
      </c>
      <c r="K1580" t="str">
        <f t="shared" si="123"/>
        <v>S194-ws</v>
      </c>
      <c r="L1580" s="15">
        <f t="shared" si="124"/>
        <v>44658</v>
      </c>
    </row>
    <row r="1581" spans="1:12" x14ac:dyDescent="0.35">
      <c r="A1581" s="35" t="s">
        <v>189</v>
      </c>
      <c r="B1581" s="35" t="s">
        <v>217</v>
      </c>
      <c r="C1581" s="36">
        <v>44658</v>
      </c>
      <c r="D1581" s="38">
        <v>44658.313217592593</v>
      </c>
      <c r="E1581" s="35">
        <v>106</v>
      </c>
      <c r="F1581" s="35" t="s">
        <v>218</v>
      </c>
      <c r="G1581" t="str">
        <f>VLOOKUP(E1581,'Record Types'!$B$8:$C$21,2,1)</f>
        <v>Device Start is Good</v>
      </c>
      <c r="H1581" s="15">
        <f t="shared" si="120"/>
        <v>44658</v>
      </c>
      <c r="I1581" s="16">
        <f t="shared" si="121"/>
        <v>44658.312673611108</v>
      </c>
      <c r="J1581">
        <f t="shared" si="122"/>
        <v>102</v>
      </c>
      <c r="K1581" t="str">
        <f t="shared" si="123"/>
        <v>S194-ws</v>
      </c>
      <c r="L1581" s="15">
        <f t="shared" si="124"/>
        <v>44658</v>
      </c>
    </row>
    <row r="1582" spans="1:12" x14ac:dyDescent="0.35">
      <c r="A1582" s="35" t="s">
        <v>189</v>
      </c>
      <c r="B1582" s="35" t="s">
        <v>217</v>
      </c>
      <c r="C1582" s="36">
        <v>44658</v>
      </c>
      <c r="D1582" s="38">
        <v>44658.312673611108</v>
      </c>
      <c r="E1582" s="35">
        <v>102</v>
      </c>
      <c r="F1582" s="35" t="s">
        <v>218</v>
      </c>
      <c r="G1582" t="str">
        <f>VLOOKUP(E1582,'Record Types'!$B$8:$C$21,2,1)</f>
        <v>Device Start</v>
      </c>
      <c r="H1582" s="15" t="e">
        <f t="shared" si="120"/>
        <v>#N/A</v>
      </c>
      <c r="I1582" s="16" t="e">
        <f t="shared" si="121"/>
        <v>#N/A</v>
      </c>
      <c r="J1582" t="e">
        <f t="shared" si="122"/>
        <v>#N/A</v>
      </c>
      <c r="K1582" t="e">
        <f t="shared" si="123"/>
        <v>#N/A</v>
      </c>
      <c r="L1582" s="15" t="e">
        <f t="shared" si="124"/>
        <v>#N/A</v>
      </c>
    </row>
    <row r="1583" spans="1:12" x14ac:dyDescent="0.35">
      <c r="A1583" s="35" t="s">
        <v>176</v>
      </c>
      <c r="B1583" s="35" t="s">
        <v>253</v>
      </c>
      <c r="C1583" s="36">
        <v>44658</v>
      </c>
      <c r="D1583" s="38">
        <v>44658.311261574076</v>
      </c>
      <c r="E1583" s="35">
        <v>123</v>
      </c>
      <c r="F1583" s="35" t="s">
        <v>257</v>
      </c>
      <c r="G1583" t="str">
        <f>VLOOKUP(E1583,'Record Types'!$B$8:$C$21,2,1)</f>
        <v>User Login Start is Good</v>
      </c>
      <c r="H1583" s="15">
        <f t="shared" si="120"/>
        <v>44658</v>
      </c>
      <c r="I1583" s="16">
        <f t="shared" si="121"/>
        <v>44658.311238425929</v>
      </c>
      <c r="J1583">
        <f t="shared" si="122"/>
        <v>113</v>
      </c>
      <c r="K1583" t="str">
        <f t="shared" si="123"/>
        <v>CanOnWat/oEmpO,J167-ws</v>
      </c>
      <c r="L1583" s="15">
        <f t="shared" si="124"/>
        <v>44658</v>
      </c>
    </row>
    <row r="1584" spans="1:12" x14ac:dyDescent="0.35">
      <c r="A1584" s="35" t="s">
        <v>176</v>
      </c>
      <c r="B1584" s="35" t="s">
        <v>253</v>
      </c>
      <c r="C1584" s="36">
        <v>44658</v>
      </c>
      <c r="D1584" s="38">
        <v>44658.311238425929</v>
      </c>
      <c r="E1584" s="35">
        <v>113</v>
      </c>
      <c r="F1584" s="35" t="s">
        <v>259</v>
      </c>
      <c r="G1584" t="str">
        <f>VLOOKUP(E1584,'Record Types'!$B$8:$C$21,2,1)</f>
        <v>User Login Start</v>
      </c>
      <c r="H1584" s="15">
        <f t="shared" si="120"/>
        <v>44658</v>
      </c>
      <c r="I1584" s="16">
        <f t="shared" si="121"/>
        <v>44658.310196759259</v>
      </c>
      <c r="J1584">
        <f t="shared" si="122"/>
        <v>112</v>
      </c>
      <c r="K1584" t="str">
        <f t="shared" si="123"/>
        <v>J167-ws</v>
      </c>
      <c r="L1584" s="15">
        <f t="shared" si="124"/>
        <v>44658</v>
      </c>
    </row>
    <row r="1585" spans="1:12" x14ac:dyDescent="0.35">
      <c r="A1585" s="35" t="s">
        <v>176</v>
      </c>
      <c r="B1585" s="35" t="s">
        <v>253</v>
      </c>
      <c r="C1585" s="36">
        <v>44658</v>
      </c>
      <c r="D1585" s="38">
        <v>44658.310196759259</v>
      </c>
      <c r="E1585" s="35">
        <v>112</v>
      </c>
      <c r="F1585" s="35" t="s">
        <v>254</v>
      </c>
      <c r="G1585" t="str">
        <f>VLOOKUP(E1585,'Record Types'!$B$8:$C$21,2,1)</f>
        <v>Device Connect Network</v>
      </c>
      <c r="H1585" s="15">
        <f t="shared" si="120"/>
        <v>44658</v>
      </c>
      <c r="I1585" s="16">
        <f t="shared" si="121"/>
        <v>44658.31009259259</v>
      </c>
      <c r="J1585">
        <f t="shared" si="122"/>
        <v>106</v>
      </c>
      <c r="K1585" t="str">
        <f t="shared" si="123"/>
        <v>J167-ws</v>
      </c>
      <c r="L1585" s="15">
        <f t="shared" si="124"/>
        <v>44658</v>
      </c>
    </row>
    <row r="1586" spans="1:12" x14ac:dyDescent="0.35">
      <c r="A1586" s="35" t="s">
        <v>176</v>
      </c>
      <c r="B1586" s="35" t="s">
        <v>253</v>
      </c>
      <c r="C1586" s="36">
        <v>44658</v>
      </c>
      <c r="D1586" s="38">
        <v>44658.31009259259</v>
      </c>
      <c r="E1586" s="35">
        <v>106</v>
      </c>
      <c r="F1586" s="35" t="s">
        <v>254</v>
      </c>
      <c r="G1586" t="str">
        <f>VLOOKUP(E1586,'Record Types'!$B$8:$C$21,2,1)</f>
        <v>Device Start is Good</v>
      </c>
      <c r="H1586" s="15">
        <f t="shared" si="120"/>
        <v>44658</v>
      </c>
      <c r="I1586" s="16">
        <f t="shared" si="121"/>
        <v>44658.309317129628</v>
      </c>
      <c r="J1586">
        <f t="shared" si="122"/>
        <v>102</v>
      </c>
      <c r="K1586" t="str">
        <f t="shared" si="123"/>
        <v>J167-ws</v>
      </c>
      <c r="L1586" s="15">
        <f t="shared" si="124"/>
        <v>44658</v>
      </c>
    </row>
    <row r="1587" spans="1:12" x14ac:dyDescent="0.35">
      <c r="A1587" s="35" t="s">
        <v>176</v>
      </c>
      <c r="B1587" s="35" t="s">
        <v>253</v>
      </c>
      <c r="C1587" s="36">
        <v>44658</v>
      </c>
      <c r="D1587" s="38">
        <v>44658.309317129628</v>
      </c>
      <c r="E1587" s="35">
        <v>102</v>
      </c>
      <c r="F1587" s="35" t="s">
        <v>254</v>
      </c>
      <c r="G1587" t="str">
        <f>VLOOKUP(E1587,'Record Types'!$B$8:$C$21,2,1)</f>
        <v>Device Start</v>
      </c>
      <c r="H1587" s="15" t="e">
        <f t="shared" si="120"/>
        <v>#N/A</v>
      </c>
      <c r="I1587" s="16" t="e">
        <f t="shared" si="121"/>
        <v>#N/A</v>
      </c>
      <c r="J1587" t="e">
        <f t="shared" si="122"/>
        <v>#N/A</v>
      </c>
      <c r="K1587" t="e">
        <f t="shared" si="123"/>
        <v>#N/A</v>
      </c>
      <c r="L1587" s="15">
        <f t="shared" si="124"/>
        <v>44658</v>
      </c>
    </row>
    <row r="1588" spans="1:12" x14ac:dyDescent="0.35">
      <c r="A1588" s="35" t="s">
        <v>176</v>
      </c>
      <c r="B1588" s="35" t="s">
        <v>177</v>
      </c>
      <c r="C1588" s="36">
        <v>44658</v>
      </c>
      <c r="D1588" s="38">
        <v>44658.306319444448</v>
      </c>
      <c r="E1588" s="35">
        <v>123</v>
      </c>
      <c r="F1588" s="35" t="s">
        <v>179</v>
      </c>
      <c r="G1588" t="str">
        <f>VLOOKUP(E1588,'Record Types'!$B$8:$C$21,2,1)</f>
        <v>User Login Start is Good</v>
      </c>
      <c r="H1588" s="15">
        <f t="shared" si="120"/>
        <v>44658</v>
      </c>
      <c r="I1588" s="16">
        <f t="shared" si="121"/>
        <v>44658.306307870371</v>
      </c>
      <c r="J1588">
        <f t="shared" si="122"/>
        <v>113</v>
      </c>
      <c r="K1588" t="str">
        <f t="shared" si="123"/>
        <v>CanOnWat/hEmpP,J165-ws</v>
      </c>
      <c r="L1588" s="15">
        <f t="shared" si="124"/>
        <v>44658</v>
      </c>
    </row>
    <row r="1589" spans="1:12" x14ac:dyDescent="0.35">
      <c r="A1589" s="35" t="s">
        <v>176</v>
      </c>
      <c r="B1589" s="35" t="s">
        <v>177</v>
      </c>
      <c r="C1589" s="36">
        <v>44658</v>
      </c>
      <c r="D1589" s="38">
        <v>44658.306307870371</v>
      </c>
      <c r="E1589" s="35">
        <v>113</v>
      </c>
      <c r="F1589" s="35" t="s">
        <v>180</v>
      </c>
      <c r="G1589" t="str">
        <f>VLOOKUP(E1589,'Record Types'!$B$8:$C$21,2,1)</f>
        <v>User Login Start</v>
      </c>
      <c r="H1589" s="15">
        <f t="shared" si="120"/>
        <v>44658</v>
      </c>
      <c r="I1589" s="16">
        <f t="shared" si="121"/>
        <v>44658.305324074077</v>
      </c>
      <c r="J1589">
        <f t="shared" si="122"/>
        <v>112</v>
      </c>
      <c r="K1589" t="str">
        <f t="shared" si="123"/>
        <v>J165-ws</v>
      </c>
      <c r="L1589" s="15">
        <f t="shared" si="124"/>
        <v>44658</v>
      </c>
    </row>
    <row r="1590" spans="1:12" x14ac:dyDescent="0.35">
      <c r="A1590" s="35" t="s">
        <v>176</v>
      </c>
      <c r="B1590" s="35" t="s">
        <v>177</v>
      </c>
      <c r="C1590" s="36">
        <v>44658</v>
      </c>
      <c r="D1590" s="38">
        <v>44658.305324074077</v>
      </c>
      <c r="E1590" s="35">
        <v>112</v>
      </c>
      <c r="F1590" s="35" t="s">
        <v>178</v>
      </c>
      <c r="G1590" t="str">
        <f>VLOOKUP(E1590,'Record Types'!$B$8:$C$21,2,1)</f>
        <v>Device Connect Network</v>
      </c>
      <c r="H1590" s="15">
        <f t="shared" si="120"/>
        <v>44658</v>
      </c>
      <c r="I1590" s="16">
        <f t="shared" si="121"/>
        <v>44658.305219907408</v>
      </c>
      <c r="J1590">
        <f t="shared" si="122"/>
        <v>106</v>
      </c>
      <c r="K1590" t="str">
        <f t="shared" si="123"/>
        <v>J165-ws</v>
      </c>
      <c r="L1590" s="15">
        <f t="shared" si="124"/>
        <v>44658</v>
      </c>
    </row>
    <row r="1591" spans="1:12" x14ac:dyDescent="0.35">
      <c r="A1591" s="35" t="s">
        <v>176</v>
      </c>
      <c r="B1591" s="35" t="s">
        <v>177</v>
      </c>
      <c r="C1591" s="36">
        <v>44658</v>
      </c>
      <c r="D1591" s="38">
        <v>44658.305219907408</v>
      </c>
      <c r="E1591" s="35">
        <v>106</v>
      </c>
      <c r="F1591" s="35" t="s">
        <v>178</v>
      </c>
      <c r="G1591" t="str">
        <f>VLOOKUP(E1591,'Record Types'!$B$8:$C$21,2,1)</f>
        <v>Device Start is Good</v>
      </c>
      <c r="H1591" s="15">
        <f t="shared" si="120"/>
        <v>44658</v>
      </c>
      <c r="I1591" s="16">
        <f t="shared" si="121"/>
        <v>44658.30431712963</v>
      </c>
      <c r="J1591">
        <f t="shared" si="122"/>
        <v>102</v>
      </c>
      <c r="K1591" t="str">
        <f t="shared" si="123"/>
        <v>J165-ws</v>
      </c>
      <c r="L1591" s="15">
        <f t="shared" si="124"/>
        <v>44658</v>
      </c>
    </row>
    <row r="1592" spans="1:12" x14ac:dyDescent="0.35">
      <c r="A1592" s="35" t="s">
        <v>176</v>
      </c>
      <c r="B1592" s="35" t="s">
        <v>177</v>
      </c>
      <c r="C1592" s="36">
        <v>44658</v>
      </c>
      <c r="D1592" s="38">
        <v>44658.30431712963</v>
      </c>
      <c r="E1592" s="35">
        <v>102</v>
      </c>
      <c r="F1592" s="35" t="s">
        <v>178</v>
      </c>
      <c r="G1592" t="str">
        <f>VLOOKUP(E1592,'Record Types'!$B$8:$C$21,2,1)</f>
        <v>Device Start</v>
      </c>
      <c r="H1592" s="15" t="e">
        <f t="shared" si="120"/>
        <v>#N/A</v>
      </c>
      <c r="I1592" s="16" t="e">
        <f t="shared" si="121"/>
        <v>#N/A</v>
      </c>
      <c r="J1592" t="e">
        <f t="shared" si="122"/>
        <v>#N/A</v>
      </c>
      <c r="K1592" t="e">
        <f t="shared" si="123"/>
        <v>#N/A</v>
      </c>
      <c r="L1592" s="15" t="e">
        <f t="shared" si="124"/>
        <v>#N/A</v>
      </c>
    </row>
    <row r="1593" spans="1:12" x14ac:dyDescent="0.35">
      <c r="A1593" s="35" t="s">
        <v>176</v>
      </c>
      <c r="B1593" s="35" t="s">
        <v>240</v>
      </c>
      <c r="C1593" s="36">
        <v>44658</v>
      </c>
      <c r="D1593" s="38">
        <v>44658.303506944445</v>
      </c>
      <c r="E1593" s="35">
        <v>123</v>
      </c>
      <c r="F1593" s="35" t="s">
        <v>242</v>
      </c>
      <c r="G1593" t="str">
        <f>VLOOKUP(E1593,'Record Types'!$B$8:$C$21,2,1)</f>
        <v>User Login Start is Good</v>
      </c>
      <c r="H1593" s="15">
        <f t="shared" si="120"/>
        <v>44658</v>
      </c>
      <c r="I1593" s="16">
        <f t="shared" si="121"/>
        <v>44658.303425925929</v>
      </c>
      <c r="J1593">
        <f t="shared" si="122"/>
        <v>113</v>
      </c>
      <c r="K1593" t="str">
        <f t="shared" si="123"/>
        <v>CanOnWat/xEmpN,V175-ws</v>
      </c>
      <c r="L1593" s="15">
        <f t="shared" si="124"/>
        <v>44658</v>
      </c>
    </row>
    <row r="1594" spans="1:12" x14ac:dyDescent="0.35">
      <c r="A1594" s="35" t="s">
        <v>189</v>
      </c>
      <c r="B1594" s="35" t="s">
        <v>262</v>
      </c>
      <c r="C1594" s="36">
        <v>44658</v>
      </c>
      <c r="D1594" s="38">
        <v>44658.303483796299</v>
      </c>
      <c r="E1594" s="35">
        <v>123</v>
      </c>
      <c r="F1594" s="35" t="s">
        <v>266</v>
      </c>
      <c r="G1594" t="str">
        <f>VLOOKUP(E1594,'Record Types'!$B$8:$C$21,2,1)</f>
        <v>User Login Start is Good</v>
      </c>
      <c r="H1594" s="15">
        <f t="shared" si="120"/>
        <v>44658</v>
      </c>
      <c r="I1594" s="16">
        <f t="shared" si="121"/>
        <v>44658.303379629629</v>
      </c>
      <c r="J1594">
        <f t="shared" si="122"/>
        <v>113</v>
      </c>
      <c r="K1594" t="str">
        <f t="shared" si="123"/>
        <v>CanOnTor/xEmpE,L227-ws</v>
      </c>
      <c r="L1594" s="15">
        <f t="shared" si="124"/>
        <v>44658</v>
      </c>
    </row>
    <row r="1595" spans="1:12" x14ac:dyDescent="0.35">
      <c r="A1595" s="35" t="s">
        <v>176</v>
      </c>
      <c r="B1595" s="35" t="s">
        <v>240</v>
      </c>
      <c r="C1595" s="36">
        <v>44658</v>
      </c>
      <c r="D1595" s="38">
        <v>44658.303425925929</v>
      </c>
      <c r="E1595" s="35">
        <v>113</v>
      </c>
      <c r="F1595" s="35" t="s">
        <v>243</v>
      </c>
      <c r="G1595" t="str">
        <f>VLOOKUP(E1595,'Record Types'!$B$8:$C$21,2,1)</f>
        <v>User Login Start</v>
      </c>
      <c r="H1595" s="15">
        <f t="shared" si="120"/>
        <v>44658</v>
      </c>
      <c r="I1595" s="16">
        <f t="shared" si="121"/>
        <v>44658.302581018521</v>
      </c>
      <c r="J1595">
        <f t="shared" si="122"/>
        <v>112</v>
      </c>
      <c r="K1595" t="str">
        <f t="shared" si="123"/>
        <v>V175-ws</v>
      </c>
      <c r="L1595" s="15">
        <f t="shared" si="124"/>
        <v>44658</v>
      </c>
    </row>
    <row r="1596" spans="1:12" x14ac:dyDescent="0.35">
      <c r="A1596" s="35" t="s">
        <v>189</v>
      </c>
      <c r="B1596" s="35" t="s">
        <v>262</v>
      </c>
      <c r="C1596" s="36">
        <v>44658</v>
      </c>
      <c r="D1596" s="38">
        <v>44658.303379629629</v>
      </c>
      <c r="E1596" s="35">
        <v>113</v>
      </c>
      <c r="F1596" s="35" t="s">
        <v>268</v>
      </c>
      <c r="G1596" t="str">
        <f>VLOOKUP(E1596,'Record Types'!$B$8:$C$21,2,1)</f>
        <v>User Login Start</v>
      </c>
      <c r="H1596" s="15">
        <f t="shared" si="120"/>
        <v>44658</v>
      </c>
      <c r="I1596" s="16">
        <f t="shared" si="121"/>
        <v>44658.302488425928</v>
      </c>
      <c r="J1596">
        <f t="shared" si="122"/>
        <v>112</v>
      </c>
      <c r="K1596" t="str">
        <f t="shared" si="123"/>
        <v>L227-ws</v>
      </c>
      <c r="L1596" s="15">
        <f t="shared" si="124"/>
        <v>44658</v>
      </c>
    </row>
    <row r="1597" spans="1:12" x14ac:dyDescent="0.35">
      <c r="A1597" s="35" t="s">
        <v>176</v>
      </c>
      <c r="B1597" s="35" t="s">
        <v>240</v>
      </c>
      <c r="C1597" s="36">
        <v>44658</v>
      </c>
      <c r="D1597" s="38">
        <v>44658.302581018521</v>
      </c>
      <c r="E1597" s="35">
        <v>112</v>
      </c>
      <c r="F1597" s="35" t="s">
        <v>241</v>
      </c>
      <c r="G1597" t="str">
        <f>VLOOKUP(E1597,'Record Types'!$B$8:$C$21,2,1)</f>
        <v>Device Connect Network</v>
      </c>
      <c r="H1597" s="15">
        <f t="shared" si="120"/>
        <v>44658</v>
      </c>
      <c r="I1597" s="16">
        <f t="shared" si="121"/>
        <v>44658.302476851852</v>
      </c>
      <c r="J1597">
        <f t="shared" si="122"/>
        <v>106</v>
      </c>
      <c r="K1597" t="str">
        <f t="shared" si="123"/>
        <v>V175-ws</v>
      </c>
      <c r="L1597" s="15">
        <f t="shared" si="124"/>
        <v>44658</v>
      </c>
    </row>
    <row r="1598" spans="1:12" x14ac:dyDescent="0.35">
      <c r="A1598" s="35" t="s">
        <v>189</v>
      </c>
      <c r="B1598" s="35" t="s">
        <v>262</v>
      </c>
      <c r="C1598" s="36">
        <v>44658</v>
      </c>
      <c r="D1598" s="38">
        <v>44658.302488425928</v>
      </c>
      <c r="E1598" s="35">
        <v>112</v>
      </c>
      <c r="F1598" s="35" t="s">
        <v>263</v>
      </c>
      <c r="G1598" t="str">
        <f>VLOOKUP(E1598,'Record Types'!$B$8:$C$21,2,1)</f>
        <v>Device Connect Network</v>
      </c>
      <c r="H1598" s="15">
        <f t="shared" si="120"/>
        <v>44658</v>
      </c>
      <c r="I1598" s="16">
        <f t="shared" si="121"/>
        <v>44658.302384259259</v>
      </c>
      <c r="J1598">
        <f t="shared" si="122"/>
        <v>106</v>
      </c>
      <c r="K1598" t="str">
        <f t="shared" si="123"/>
        <v>L227-ws</v>
      </c>
      <c r="L1598" s="15">
        <f t="shared" si="124"/>
        <v>44658</v>
      </c>
    </row>
    <row r="1599" spans="1:12" x14ac:dyDescent="0.35">
      <c r="A1599" s="35" t="s">
        <v>176</v>
      </c>
      <c r="B1599" s="35" t="s">
        <v>240</v>
      </c>
      <c r="C1599" s="36">
        <v>44658</v>
      </c>
      <c r="D1599" s="38">
        <v>44658.302476851852</v>
      </c>
      <c r="E1599" s="35">
        <v>106</v>
      </c>
      <c r="F1599" s="35" t="s">
        <v>241</v>
      </c>
      <c r="G1599" t="str">
        <f>VLOOKUP(E1599,'Record Types'!$B$8:$C$21,2,1)</f>
        <v>Device Start is Good</v>
      </c>
      <c r="H1599" s="15">
        <f t="shared" si="120"/>
        <v>44658</v>
      </c>
      <c r="I1599" s="16">
        <f t="shared" si="121"/>
        <v>44658.301932870374</v>
      </c>
      <c r="J1599">
        <f t="shared" si="122"/>
        <v>102</v>
      </c>
      <c r="K1599" t="str">
        <f t="shared" si="123"/>
        <v>V175-ws</v>
      </c>
      <c r="L1599" s="15">
        <f t="shared" si="124"/>
        <v>44658</v>
      </c>
    </row>
    <row r="1600" spans="1:12" x14ac:dyDescent="0.35">
      <c r="A1600" s="35" t="s">
        <v>189</v>
      </c>
      <c r="B1600" s="35" t="s">
        <v>262</v>
      </c>
      <c r="C1600" s="36">
        <v>44658</v>
      </c>
      <c r="D1600" s="38">
        <v>44658.302384259259</v>
      </c>
      <c r="E1600" s="35">
        <v>106</v>
      </c>
      <c r="F1600" s="35" t="s">
        <v>263</v>
      </c>
      <c r="G1600" t="str">
        <f>VLOOKUP(E1600,'Record Types'!$B$8:$C$21,2,1)</f>
        <v>Device Start is Good</v>
      </c>
      <c r="H1600" s="15">
        <f t="shared" si="120"/>
        <v>44658</v>
      </c>
      <c r="I1600" s="16">
        <f t="shared" si="121"/>
        <v>44658.301793981482</v>
      </c>
      <c r="J1600">
        <f t="shared" si="122"/>
        <v>102</v>
      </c>
      <c r="K1600" t="str">
        <f t="shared" si="123"/>
        <v>L227-ws</v>
      </c>
      <c r="L1600" s="15">
        <f t="shared" si="124"/>
        <v>44658</v>
      </c>
    </row>
    <row r="1601" spans="1:12" x14ac:dyDescent="0.35">
      <c r="A1601" s="35" t="s">
        <v>176</v>
      </c>
      <c r="B1601" s="35" t="s">
        <v>240</v>
      </c>
      <c r="C1601" s="36">
        <v>44658</v>
      </c>
      <c r="D1601" s="38">
        <v>44658.301932870374</v>
      </c>
      <c r="E1601" s="35">
        <v>102</v>
      </c>
      <c r="F1601" s="35" t="s">
        <v>241</v>
      </c>
      <c r="G1601" t="str">
        <f>VLOOKUP(E1601,'Record Types'!$B$8:$C$21,2,1)</f>
        <v>Device Start</v>
      </c>
      <c r="H1601" s="15" t="e">
        <f t="shared" si="120"/>
        <v>#N/A</v>
      </c>
      <c r="I1601" s="16" t="e">
        <f t="shared" si="121"/>
        <v>#N/A</v>
      </c>
      <c r="J1601" t="e">
        <f t="shared" si="122"/>
        <v>#N/A</v>
      </c>
      <c r="K1601" t="e">
        <f t="shared" si="123"/>
        <v>#N/A</v>
      </c>
      <c r="L1601" s="15" t="e">
        <f t="shared" si="124"/>
        <v>#N/A</v>
      </c>
    </row>
    <row r="1602" spans="1:12" x14ac:dyDescent="0.35">
      <c r="A1602" s="35" t="s">
        <v>189</v>
      </c>
      <c r="B1602" s="35" t="s">
        <v>262</v>
      </c>
      <c r="C1602" s="36">
        <v>44658</v>
      </c>
      <c r="D1602" s="38">
        <v>44658.301793981482</v>
      </c>
      <c r="E1602" s="35">
        <v>102</v>
      </c>
      <c r="F1602" s="35" t="s">
        <v>263</v>
      </c>
      <c r="G1602" t="str">
        <f>VLOOKUP(E1602,'Record Types'!$B$8:$C$21,2,1)</f>
        <v>Device Start</v>
      </c>
      <c r="H1602" s="15" t="e">
        <f t="shared" si="120"/>
        <v>#N/A</v>
      </c>
      <c r="I1602" s="16" t="e">
        <f t="shared" si="121"/>
        <v>#N/A</v>
      </c>
      <c r="J1602" t="e">
        <f t="shared" si="122"/>
        <v>#N/A</v>
      </c>
      <c r="K1602" t="e">
        <f t="shared" si="123"/>
        <v>#N/A</v>
      </c>
      <c r="L1602" s="15">
        <f t="shared" si="124"/>
        <v>44658</v>
      </c>
    </row>
    <row r="1603" spans="1:12" x14ac:dyDescent="0.35">
      <c r="A1603" s="35" t="s">
        <v>189</v>
      </c>
      <c r="B1603" s="35" t="s">
        <v>267</v>
      </c>
      <c r="C1603" s="36">
        <v>44658</v>
      </c>
      <c r="D1603" s="38">
        <v>44658.301365740743</v>
      </c>
      <c r="E1603" s="35">
        <v>123</v>
      </c>
      <c r="F1603" s="35" t="s">
        <v>273</v>
      </c>
      <c r="G1603" t="str">
        <f>VLOOKUP(E1603,'Record Types'!$B$8:$C$21,2,1)</f>
        <v>User Login Start is Good</v>
      </c>
      <c r="H1603" s="15">
        <f t="shared" si="120"/>
        <v>44658</v>
      </c>
      <c r="I1603" s="16">
        <f t="shared" si="121"/>
        <v>44658.301354166666</v>
      </c>
      <c r="J1603">
        <f t="shared" si="122"/>
        <v>113</v>
      </c>
      <c r="K1603" t="str">
        <f t="shared" si="123"/>
        <v>CanOnTor/oEmpJ,V111-ws</v>
      </c>
      <c r="L1603" s="15">
        <f t="shared" si="124"/>
        <v>44658</v>
      </c>
    </row>
    <row r="1604" spans="1:12" x14ac:dyDescent="0.35">
      <c r="A1604" s="35" t="s">
        <v>189</v>
      </c>
      <c r="B1604" s="35" t="s">
        <v>267</v>
      </c>
      <c r="C1604" s="36">
        <v>44658</v>
      </c>
      <c r="D1604" s="38">
        <v>44658.301354166666</v>
      </c>
      <c r="E1604" s="35">
        <v>113</v>
      </c>
      <c r="F1604" s="35" t="s">
        <v>274</v>
      </c>
      <c r="G1604" t="str">
        <f>VLOOKUP(E1604,'Record Types'!$B$8:$C$21,2,1)</f>
        <v>User Login Start</v>
      </c>
      <c r="H1604" s="15">
        <f t="shared" si="120"/>
        <v>44658</v>
      </c>
      <c r="I1604" s="16">
        <f t="shared" si="121"/>
        <v>44658.300671296296</v>
      </c>
      <c r="J1604">
        <f t="shared" si="122"/>
        <v>112</v>
      </c>
      <c r="K1604" t="str">
        <f t="shared" si="123"/>
        <v>V111-ws</v>
      </c>
      <c r="L1604" s="15">
        <f t="shared" si="124"/>
        <v>44658</v>
      </c>
    </row>
    <row r="1605" spans="1:12" x14ac:dyDescent="0.35">
      <c r="A1605" s="35" t="s">
        <v>189</v>
      </c>
      <c r="B1605" s="35" t="s">
        <v>267</v>
      </c>
      <c r="C1605" s="36">
        <v>44658</v>
      </c>
      <c r="D1605" s="38">
        <v>44658.300671296296</v>
      </c>
      <c r="E1605" s="35">
        <v>112</v>
      </c>
      <c r="F1605" s="35" t="s">
        <v>269</v>
      </c>
      <c r="G1605" t="str">
        <f>VLOOKUP(E1605,'Record Types'!$B$8:$C$21,2,1)</f>
        <v>Device Connect Network</v>
      </c>
      <c r="H1605" s="15">
        <f t="shared" si="120"/>
        <v>44658</v>
      </c>
      <c r="I1605" s="16">
        <f t="shared" si="121"/>
        <v>44658.300567129627</v>
      </c>
      <c r="J1605">
        <f t="shared" si="122"/>
        <v>106</v>
      </c>
      <c r="K1605" t="str">
        <f t="shared" si="123"/>
        <v>V111-ws</v>
      </c>
      <c r="L1605" s="15">
        <f t="shared" si="124"/>
        <v>44658</v>
      </c>
    </row>
    <row r="1606" spans="1:12" x14ac:dyDescent="0.35">
      <c r="A1606" s="35" t="s">
        <v>189</v>
      </c>
      <c r="B1606" s="35" t="s">
        <v>267</v>
      </c>
      <c r="C1606" s="36">
        <v>44658</v>
      </c>
      <c r="D1606" s="38">
        <v>44658.300567129627</v>
      </c>
      <c r="E1606" s="35">
        <v>106</v>
      </c>
      <c r="F1606" s="35" t="s">
        <v>269</v>
      </c>
      <c r="G1606" t="str">
        <f>VLOOKUP(E1606,'Record Types'!$B$8:$C$21,2,1)</f>
        <v>Device Start is Good</v>
      </c>
      <c r="H1606" s="15">
        <f t="shared" si="120"/>
        <v>44658</v>
      </c>
      <c r="I1606" s="16">
        <f t="shared" si="121"/>
        <v>44658.300046296295</v>
      </c>
      <c r="J1606">
        <f t="shared" si="122"/>
        <v>102</v>
      </c>
      <c r="K1606" t="str">
        <f t="shared" si="123"/>
        <v>V111-ws</v>
      </c>
      <c r="L1606" s="15">
        <f t="shared" si="124"/>
        <v>44658</v>
      </c>
    </row>
    <row r="1607" spans="1:12" x14ac:dyDescent="0.35">
      <c r="A1607" s="35" t="s">
        <v>176</v>
      </c>
      <c r="B1607" s="35" t="s">
        <v>260</v>
      </c>
      <c r="C1607" s="36">
        <v>44658</v>
      </c>
      <c r="D1607" s="38">
        <v>44658.300150462965</v>
      </c>
      <c r="E1607" s="35">
        <v>123</v>
      </c>
      <c r="F1607" s="35" t="s">
        <v>261</v>
      </c>
      <c r="G1607" t="str">
        <f>VLOOKUP(E1607,'Record Types'!$B$8:$C$21,2,1)</f>
        <v>User Login Start is Good</v>
      </c>
      <c r="H1607" s="15">
        <f t="shared" si="120"/>
        <v>44658</v>
      </c>
      <c r="I1607" s="16">
        <f t="shared" si="121"/>
        <v>44658.300104166665</v>
      </c>
      <c r="J1607">
        <f t="shared" si="122"/>
        <v>113</v>
      </c>
      <c r="K1607" t="str">
        <f t="shared" si="123"/>
        <v>CanOnWat/oEmpJ</v>
      </c>
      <c r="L1607" s="15">
        <f t="shared" si="124"/>
        <v>44658</v>
      </c>
    </row>
    <row r="1608" spans="1:12" x14ac:dyDescent="0.35">
      <c r="A1608" s="35" t="s">
        <v>176</v>
      </c>
      <c r="B1608" s="35" t="s">
        <v>260</v>
      </c>
      <c r="C1608" s="36">
        <v>44658</v>
      </c>
      <c r="D1608" s="38">
        <v>44658.300104166665</v>
      </c>
      <c r="E1608" s="35">
        <v>113</v>
      </c>
      <c r="F1608" s="35" t="s">
        <v>261</v>
      </c>
      <c r="G1608" t="str">
        <f>VLOOKUP(E1608,'Record Types'!$B$8:$C$21,2,1)</f>
        <v>User Login Start</v>
      </c>
      <c r="H1608" s="15">
        <f t="shared" si="120"/>
        <v>44658</v>
      </c>
      <c r="I1608" s="16">
        <f t="shared" si="121"/>
        <v>44658.298703703702</v>
      </c>
      <c r="J1608">
        <f t="shared" si="122"/>
        <v>135</v>
      </c>
      <c r="K1608" t="str">
        <f t="shared" si="123"/>
        <v>CanOnWat/oEmpJ</v>
      </c>
      <c r="L1608" s="15" t="e">
        <f t="shared" si="124"/>
        <v>#N/A</v>
      </c>
    </row>
    <row r="1609" spans="1:12" x14ac:dyDescent="0.35">
      <c r="A1609" s="35" t="s">
        <v>189</v>
      </c>
      <c r="B1609" s="35" t="s">
        <v>267</v>
      </c>
      <c r="C1609" s="36">
        <v>44658</v>
      </c>
      <c r="D1609" s="38">
        <v>44658.300046296295</v>
      </c>
      <c r="E1609" s="35">
        <v>102</v>
      </c>
      <c r="F1609" s="35" t="s">
        <v>269</v>
      </c>
      <c r="G1609" t="str">
        <f>VLOOKUP(E1609,'Record Types'!$B$8:$C$21,2,1)</f>
        <v>Device Start</v>
      </c>
      <c r="H1609" s="15" t="e">
        <f t="shared" si="120"/>
        <v>#N/A</v>
      </c>
      <c r="I1609" s="16" t="e">
        <f t="shared" si="121"/>
        <v>#N/A</v>
      </c>
      <c r="J1609" t="e">
        <f t="shared" si="122"/>
        <v>#N/A</v>
      </c>
      <c r="K1609" t="e">
        <f t="shared" si="123"/>
        <v>#N/A</v>
      </c>
      <c r="L1609" s="15">
        <f t="shared" si="124"/>
        <v>44658</v>
      </c>
    </row>
    <row r="1610" spans="1:12" x14ac:dyDescent="0.35">
      <c r="A1610" s="35" t="s">
        <v>176</v>
      </c>
      <c r="B1610" s="35" t="s">
        <v>264</v>
      </c>
      <c r="C1610" s="36">
        <v>44658</v>
      </c>
      <c r="D1610" s="38">
        <v>44658.299745370372</v>
      </c>
      <c r="E1610" s="35">
        <v>123</v>
      </c>
      <c r="F1610" s="35" t="s">
        <v>249</v>
      </c>
      <c r="G1610" t="str">
        <f>VLOOKUP(E1610,'Record Types'!$B$8:$C$21,2,1)</f>
        <v>User Login Start is Good</v>
      </c>
      <c r="H1610" s="15">
        <f t="shared" si="120"/>
        <v>44658</v>
      </c>
      <c r="I1610" s="16">
        <f t="shared" si="121"/>
        <v>44658.29965277778</v>
      </c>
      <c r="J1610">
        <f t="shared" si="122"/>
        <v>113</v>
      </c>
      <c r="K1610" t="str">
        <f t="shared" si="123"/>
        <v>CanOnWat/fEmpV,Y130-ws</v>
      </c>
      <c r="L1610" s="15">
        <f t="shared" si="124"/>
        <v>44658</v>
      </c>
    </row>
    <row r="1611" spans="1:12" x14ac:dyDescent="0.35">
      <c r="A1611" s="35" t="s">
        <v>176</v>
      </c>
      <c r="B1611" s="35" t="s">
        <v>264</v>
      </c>
      <c r="C1611" s="36">
        <v>44658</v>
      </c>
      <c r="D1611" s="38">
        <v>44658.29965277778</v>
      </c>
      <c r="E1611" s="35">
        <v>113</v>
      </c>
      <c r="F1611" s="35" t="s">
        <v>272</v>
      </c>
      <c r="G1611" t="str">
        <f>VLOOKUP(E1611,'Record Types'!$B$8:$C$21,2,1)</f>
        <v>User Login Start</v>
      </c>
      <c r="H1611" s="15">
        <f t="shared" si="120"/>
        <v>44658</v>
      </c>
      <c r="I1611" s="16">
        <f t="shared" si="121"/>
        <v>44658.299166666664</v>
      </c>
      <c r="J1611">
        <f t="shared" si="122"/>
        <v>112</v>
      </c>
      <c r="K1611" t="str">
        <f t="shared" si="123"/>
        <v>Y130-ws</v>
      </c>
      <c r="L1611" s="15">
        <f t="shared" si="124"/>
        <v>44658</v>
      </c>
    </row>
    <row r="1612" spans="1:12" x14ac:dyDescent="0.35">
      <c r="A1612" s="35" t="s">
        <v>176</v>
      </c>
      <c r="B1612" s="35" t="s">
        <v>248</v>
      </c>
      <c r="C1612" s="36">
        <v>44658</v>
      </c>
      <c r="D1612" s="38">
        <v>44658.299247685187</v>
      </c>
      <c r="E1612" s="35">
        <v>123</v>
      </c>
      <c r="F1612" s="35" t="s">
        <v>249</v>
      </c>
      <c r="G1612" t="str">
        <f>VLOOKUP(E1612,'Record Types'!$B$8:$C$21,2,1)</f>
        <v>User Login Start is Good</v>
      </c>
      <c r="H1612" s="15">
        <f t="shared" ref="H1612:H1675" si="125">VLOOKUP(B1612,B1613:C1624,2,FALSE)</f>
        <v>44658</v>
      </c>
      <c r="I1612" s="16">
        <f t="shared" ref="I1612:I1675" si="126">VLOOKUP(B1612,B1613:D1624,3,FALSE)</f>
        <v>44658.299201388887</v>
      </c>
      <c r="J1612">
        <f t="shared" ref="J1612:J1675" si="127">VLOOKUP(B1612,B1613:E1621,4,FALSE)</f>
        <v>113</v>
      </c>
      <c r="K1612" t="str">
        <f t="shared" ref="K1612:K1675" si="128">VLOOKUP(B1612,B1613:F1624,5,FALSE)</f>
        <v>CanOnWat/fEmpV</v>
      </c>
      <c r="L1612" s="15">
        <f t="shared" ref="L1612:L1675" si="129">VLOOKUP(B1612,B1613:C1622,2,TRUE)</f>
        <v>44658</v>
      </c>
    </row>
    <row r="1613" spans="1:12" x14ac:dyDescent="0.35">
      <c r="A1613" s="35" t="s">
        <v>176</v>
      </c>
      <c r="B1613" s="35" t="s">
        <v>248</v>
      </c>
      <c r="C1613" s="36">
        <v>44658</v>
      </c>
      <c r="D1613" s="38">
        <v>44658.299201388887</v>
      </c>
      <c r="E1613" s="35">
        <v>113</v>
      </c>
      <c r="F1613" s="35" t="s">
        <v>249</v>
      </c>
      <c r="G1613" t="str">
        <f>VLOOKUP(E1613,'Record Types'!$B$8:$C$21,2,1)</f>
        <v>User Login Start</v>
      </c>
      <c r="H1613" s="15" t="e">
        <f t="shared" si="125"/>
        <v>#N/A</v>
      </c>
      <c r="I1613" s="16" t="e">
        <f t="shared" si="126"/>
        <v>#N/A</v>
      </c>
      <c r="J1613" t="e">
        <f t="shared" si="127"/>
        <v>#N/A</v>
      </c>
      <c r="K1613" t="e">
        <f t="shared" si="128"/>
        <v>#N/A</v>
      </c>
      <c r="L1613" s="15" t="e">
        <f t="shared" si="129"/>
        <v>#N/A</v>
      </c>
    </row>
    <row r="1614" spans="1:12" x14ac:dyDescent="0.35">
      <c r="A1614" s="35" t="s">
        <v>176</v>
      </c>
      <c r="B1614" s="35" t="s">
        <v>264</v>
      </c>
      <c r="C1614" s="36">
        <v>44658</v>
      </c>
      <c r="D1614" s="38">
        <v>44658.299166666664</v>
      </c>
      <c r="E1614" s="35">
        <v>112</v>
      </c>
      <c r="F1614" s="35" t="s">
        <v>265</v>
      </c>
      <c r="G1614" t="str">
        <f>VLOOKUP(E1614,'Record Types'!$B$8:$C$21,2,1)</f>
        <v>Device Connect Network</v>
      </c>
      <c r="H1614" s="15">
        <f t="shared" si="125"/>
        <v>44658</v>
      </c>
      <c r="I1614" s="16">
        <f t="shared" si="126"/>
        <v>44658.299062500002</v>
      </c>
      <c r="J1614">
        <f t="shared" si="127"/>
        <v>106</v>
      </c>
      <c r="K1614" t="str">
        <f t="shared" si="128"/>
        <v>Y130-ws</v>
      </c>
      <c r="L1614" s="15">
        <f t="shared" si="129"/>
        <v>44658</v>
      </c>
    </row>
    <row r="1615" spans="1:12" x14ac:dyDescent="0.35">
      <c r="A1615" s="35" t="s">
        <v>176</v>
      </c>
      <c r="B1615" s="35" t="s">
        <v>264</v>
      </c>
      <c r="C1615" s="36">
        <v>44658</v>
      </c>
      <c r="D1615" s="38">
        <v>44658.299062500002</v>
      </c>
      <c r="E1615" s="35">
        <v>106</v>
      </c>
      <c r="F1615" s="35" t="s">
        <v>265</v>
      </c>
      <c r="G1615" t="str">
        <f>VLOOKUP(E1615,'Record Types'!$B$8:$C$21,2,1)</f>
        <v>Device Start is Good</v>
      </c>
      <c r="H1615" s="15">
        <f t="shared" si="125"/>
        <v>44658</v>
      </c>
      <c r="I1615" s="16">
        <f t="shared" si="126"/>
        <v>44658.298368055555</v>
      </c>
      <c r="J1615">
        <f t="shared" si="127"/>
        <v>102</v>
      </c>
      <c r="K1615" t="str">
        <f t="shared" si="128"/>
        <v>Y130-ws</v>
      </c>
      <c r="L1615" s="15">
        <f t="shared" si="129"/>
        <v>44658</v>
      </c>
    </row>
    <row r="1616" spans="1:12" x14ac:dyDescent="0.35">
      <c r="A1616" s="35" t="s">
        <v>176</v>
      </c>
      <c r="B1616" s="35" t="s">
        <v>260</v>
      </c>
      <c r="C1616" s="36">
        <v>44658</v>
      </c>
      <c r="D1616" s="38">
        <v>44658.298703703702</v>
      </c>
      <c r="E1616" s="35">
        <v>135</v>
      </c>
      <c r="F1616" s="35" t="s">
        <v>261</v>
      </c>
      <c r="G1616" t="str">
        <f>VLOOKUP(E1616,'Record Types'!$B$8:$C$21,2,1)</f>
        <v>User Login Start Fail</v>
      </c>
      <c r="H1616" s="15">
        <f t="shared" si="125"/>
        <v>44658</v>
      </c>
      <c r="I1616" s="16">
        <f t="shared" si="126"/>
        <v>44658.298634259256</v>
      </c>
      <c r="J1616">
        <f t="shared" si="127"/>
        <v>113</v>
      </c>
      <c r="K1616" t="str">
        <f t="shared" si="128"/>
        <v>CanOnWat/oEmpJ</v>
      </c>
      <c r="L1616" s="15">
        <f t="shared" si="129"/>
        <v>44658</v>
      </c>
    </row>
    <row r="1617" spans="1:12" x14ac:dyDescent="0.35">
      <c r="A1617" s="35" t="s">
        <v>176</v>
      </c>
      <c r="B1617" s="35" t="s">
        <v>260</v>
      </c>
      <c r="C1617" s="36">
        <v>44658</v>
      </c>
      <c r="D1617" s="38">
        <v>44658.298634259256</v>
      </c>
      <c r="E1617" s="35">
        <v>113</v>
      </c>
      <c r="F1617" s="35" t="s">
        <v>261</v>
      </c>
      <c r="G1617" t="str">
        <f>VLOOKUP(E1617,'Record Types'!$B$8:$C$21,2,1)</f>
        <v>User Login Start</v>
      </c>
      <c r="H1617" s="15" t="e">
        <f t="shared" si="125"/>
        <v>#N/A</v>
      </c>
      <c r="I1617" s="16" t="e">
        <f t="shared" si="126"/>
        <v>#N/A</v>
      </c>
      <c r="J1617" t="e">
        <f t="shared" si="127"/>
        <v>#N/A</v>
      </c>
      <c r="K1617" t="e">
        <f t="shared" si="128"/>
        <v>#N/A</v>
      </c>
      <c r="L1617" s="15" t="e">
        <f t="shared" si="129"/>
        <v>#N/A</v>
      </c>
    </row>
    <row r="1618" spans="1:12" x14ac:dyDescent="0.35">
      <c r="A1618" s="35" t="s">
        <v>176</v>
      </c>
      <c r="B1618" s="35" t="s">
        <v>264</v>
      </c>
      <c r="C1618" s="36">
        <v>44658</v>
      </c>
      <c r="D1618" s="38">
        <v>44658.298368055555</v>
      </c>
      <c r="E1618" s="35">
        <v>102</v>
      </c>
      <c r="F1618" s="35" t="s">
        <v>265</v>
      </c>
      <c r="G1618" t="str">
        <f>VLOOKUP(E1618,'Record Types'!$B$8:$C$21,2,1)</f>
        <v>Device Start</v>
      </c>
      <c r="H1618" s="15" t="e">
        <f t="shared" si="125"/>
        <v>#N/A</v>
      </c>
      <c r="I1618" s="16" t="e">
        <f t="shared" si="126"/>
        <v>#N/A</v>
      </c>
      <c r="J1618" t="e">
        <f t="shared" si="127"/>
        <v>#N/A</v>
      </c>
      <c r="K1618" t="e">
        <f t="shared" si="128"/>
        <v>#N/A</v>
      </c>
      <c r="L1618" s="15">
        <f t="shared" si="129"/>
        <v>44658</v>
      </c>
    </row>
    <row r="1619" spans="1:12" x14ac:dyDescent="0.35">
      <c r="A1619" s="35" t="s">
        <v>189</v>
      </c>
      <c r="B1619" s="35" t="s">
        <v>244</v>
      </c>
      <c r="C1619" s="36">
        <v>44658</v>
      </c>
      <c r="D1619" s="38">
        <v>44658.298101851855</v>
      </c>
      <c r="E1619" s="35">
        <v>123</v>
      </c>
      <c r="F1619" s="35" t="s">
        <v>246</v>
      </c>
      <c r="G1619" t="str">
        <f>VLOOKUP(E1619,'Record Types'!$B$8:$C$21,2,1)</f>
        <v>User Login Start is Good</v>
      </c>
      <c r="H1619" s="15">
        <f t="shared" si="125"/>
        <v>44658</v>
      </c>
      <c r="I1619" s="16">
        <f t="shared" si="126"/>
        <v>44658.298043981478</v>
      </c>
      <c r="J1619">
        <f t="shared" si="127"/>
        <v>113</v>
      </c>
      <c r="K1619" t="str">
        <f t="shared" si="128"/>
        <v>CanOnTor/oEmpT,Y133-ws</v>
      </c>
      <c r="L1619" s="15">
        <f t="shared" si="129"/>
        <v>44658</v>
      </c>
    </row>
    <row r="1620" spans="1:12" x14ac:dyDescent="0.35">
      <c r="A1620" s="35" t="s">
        <v>189</v>
      </c>
      <c r="B1620" s="35" t="s">
        <v>244</v>
      </c>
      <c r="C1620" s="36">
        <v>44658</v>
      </c>
      <c r="D1620" s="38">
        <v>44658.298043981478</v>
      </c>
      <c r="E1620" s="35">
        <v>113</v>
      </c>
      <c r="F1620" s="35" t="s">
        <v>247</v>
      </c>
      <c r="G1620" t="str">
        <f>VLOOKUP(E1620,'Record Types'!$B$8:$C$21,2,1)</f>
        <v>User Login Start</v>
      </c>
      <c r="H1620" s="15">
        <f t="shared" si="125"/>
        <v>44658</v>
      </c>
      <c r="I1620" s="16">
        <f t="shared" si="126"/>
        <v>44658.297118055554</v>
      </c>
      <c r="J1620">
        <f t="shared" si="127"/>
        <v>112</v>
      </c>
      <c r="K1620" t="str">
        <f t="shared" si="128"/>
        <v>Y133-ws</v>
      </c>
      <c r="L1620" s="15">
        <f t="shared" si="129"/>
        <v>44658</v>
      </c>
    </row>
    <row r="1621" spans="1:12" x14ac:dyDescent="0.35">
      <c r="A1621" s="35" t="s">
        <v>189</v>
      </c>
      <c r="B1621" s="35" t="s">
        <v>244</v>
      </c>
      <c r="C1621" s="36">
        <v>44658</v>
      </c>
      <c r="D1621" s="38">
        <v>44658.297118055554</v>
      </c>
      <c r="E1621" s="35">
        <v>112</v>
      </c>
      <c r="F1621" s="35" t="s">
        <v>245</v>
      </c>
      <c r="G1621" t="str">
        <f>VLOOKUP(E1621,'Record Types'!$B$8:$C$21,2,1)</f>
        <v>Device Connect Network</v>
      </c>
      <c r="H1621" s="15">
        <f t="shared" si="125"/>
        <v>44658</v>
      </c>
      <c r="I1621" s="16">
        <f t="shared" si="126"/>
        <v>44658.297013888892</v>
      </c>
      <c r="J1621">
        <f t="shared" si="127"/>
        <v>106</v>
      </c>
      <c r="K1621" t="str">
        <f t="shared" si="128"/>
        <v>Y133-ws</v>
      </c>
      <c r="L1621" s="15">
        <f t="shared" si="129"/>
        <v>44658</v>
      </c>
    </row>
    <row r="1622" spans="1:12" x14ac:dyDescent="0.35">
      <c r="A1622" s="35" t="s">
        <v>189</v>
      </c>
      <c r="B1622" s="35" t="s">
        <v>244</v>
      </c>
      <c r="C1622" s="36">
        <v>44658</v>
      </c>
      <c r="D1622" s="38">
        <v>44658.297013888892</v>
      </c>
      <c r="E1622" s="35">
        <v>106</v>
      </c>
      <c r="F1622" s="35" t="s">
        <v>245</v>
      </c>
      <c r="G1622" t="str">
        <f>VLOOKUP(E1622,'Record Types'!$B$8:$C$21,2,1)</f>
        <v>Device Start is Good</v>
      </c>
      <c r="H1622" s="15">
        <f t="shared" si="125"/>
        <v>44658</v>
      </c>
      <c r="I1622" s="16">
        <f t="shared" si="126"/>
        <v>44658.296215277776</v>
      </c>
      <c r="J1622">
        <f t="shared" si="127"/>
        <v>102</v>
      </c>
      <c r="K1622" t="str">
        <f t="shared" si="128"/>
        <v>Y133-ws</v>
      </c>
      <c r="L1622" s="15">
        <f t="shared" si="129"/>
        <v>44658</v>
      </c>
    </row>
    <row r="1623" spans="1:12" x14ac:dyDescent="0.35">
      <c r="A1623" s="35" t="s">
        <v>189</v>
      </c>
      <c r="B1623" s="35" t="s">
        <v>200</v>
      </c>
      <c r="C1623" s="36">
        <v>44658</v>
      </c>
      <c r="D1623" s="38">
        <v>44658.296574074076</v>
      </c>
      <c r="E1623" s="35">
        <v>123</v>
      </c>
      <c r="F1623" s="35" t="s">
        <v>202</v>
      </c>
      <c r="G1623" t="str">
        <f>VLOOKUP(E1623,'Record Types'!$B$8:$C$21,2,1)</f>
        <v>User Login Start is Good</v>
      </c>
      <c r="H1623" s="15">
        <f t="shared" si="125"/>
        <v>44658</v>
      </c>
      <c r="I1623" s="16">
        <f t="shared" si="126"/>
        <v>44658.296412037038</v>
      </c>
      <c r="J1623">
        <f t="shared" si="127"/>
        <v>113</v>
      </c>
      <c r="K1623" t="str">
        <f t="shared" si="128"/>
        <v>CanOnTor/tEmpK,A132-ws</v>
      </c>
      <c r="L1623" s="15" t="e">
        <f t="shared" si="129"/>
        <v>#N/A</v>
      </c>
    </row>
    <row r="1624" spans="1:12" x14ac:dyDescent="0.35">
      <c r="A1624" s="35" t="s">
        <v>189</v>
      </c>
      <c r="B1624" s="35" t="s">
        <v>270</v>
      </c>
      <c r="C1624" s="36">
        <v>44658</v>
      </c>
      <c r="D1624" s="38">
        <v>44658.296458333331</v>
      </c>
      <c r="E1624" s="35">
        <v>123</v>
      </c>
      <c r="F1624" s="35" t="s">
        <v>275</v>
      </c>
      <c r="G1624" t="str">
        <f>VLOOKUP(E1624,'Record Types'!$B$8:$C$21,2,1)</f>
        <v>User Login Start is Good</v>
      </c>
      <c r="H1624" s="15">
        <f t="shared" si="125"/>
        <v>44658</v>
      </c>
      <c r="I1624" s="16">
        <f t="shared" si="126"/>
        <v>44658.296446759261</v>
      </c>
      <c r="J1624">
        <f t="shared" si="127"/>
        <v>113</v>
      </c>
      <c r="K1624" t="str">
        <f t="shared" si="128"/>
        <v>CanOnTor/gEmpI,L134-ws</v>
      </c>
      <c r="L1624" s="15">
        <f t="shared" si="129"/>
        <v>44658</v>
      </c>
    </row>
    <row r="1625" spans="1:12" x14ac:dyDescent="0.35">
      <c r="A1625" s="35" t="s">
        <v>189</v>
      </c>
      <c r="B1625" s="35" t="s">
        <v>270</v>
      </c>
      <c r="C1625" s="36">
        <v>44658</v>
      </c>
      <c r="D1625" s="38">
        <v>44658.296446759261</v>
      </c>
      <c r="E1625" s="35">
        <v>113</v>
      </c>
      <c r="F1625" s="35" t="s">
        <v>276</v>
      </c>
      <c r="G1625" t="str">
        <f>VLOOKUP(E1625,'Record Types'!$B$8:$C$21,2,1)</f>
        <v>User Login Start</v>
      </c>
      <c r="H1625" s="15">
        <f t="shared" si="125"/>
        <v>44658</v>
      </c>
      <c r="I1625" s="16">
        <f t="shared" si="126"/>
        <v>44658.296400462961</v>
      </c>
      <c r="J1625">
        <f t="shared" si="127"/>
        <v>112</v>
      </c>
      <c r="K1625" t="str">
        <f t="shared" si="128"/>
        <v>L134-ws</v>
      </c>
      <c r="L1625" s="15">
        <f t="shared" si="129"/>
        <v>44658</v>
      </c>
    </row>
    <row r="1626" spans="1:12" x14ac:dyDescent="0.35">
      <c r="A1626" s="35" t="s">
        <v>189</v>
      </c>
      <c r="B1626" s="35" t="s">
        <v>200</v>
      </c>
      <c r="C1626" s="36">
        <v>44658</v>
      </c>
      <c r="D1626" s="38">
        <v>44658.296412037038</v>
      </c>
      <c r="E1626" s="35">
        <v>113</v>
      </c>
      <c r="F1626" s="35" t="s">
        <v>203</v>
      </c>
      <c r="G1626" t="str">
        <f>VLOOKUP(E1626,'Record Types'!$B$8:$C$21,2,1)</f>
        <v>User Login Start</v>
      </c>
      <c r="H1626" s="15">
        <f t="shared" si="125"/>
        <v>44658</v>
      </c>
      <c r="I1626" s="16">
        <f t="shared" si="126"/>
        <v>44658.295810185184</v>
      </c>
      <c r="J1626">
        <f t="shared" si="127"/>
        <v>112</v>
      </c>
      <c r="K1626" t="str">
        <f t="shared" si="128"/>
        <v>A132-ws</v>
      </c>
      <c r="L1626" s="15" t="e">
        <f t="shared" si="129"/>
        <v>#N/A</v>
      </c>
    </row>
    <row r="1627" spans="1:12" x14ac:dyDescent="0.35">
      <c r="A1627" s="35" t="s">
        <v>189</v>
      </c>
      <c r="B1627" s="35" t="s">
        <v>270</v>
      </c>
      <c r="C1627" s="36">
        <v>44658</v>
      </c>
      <c r="D1627" s="38">
        <v>44658.296400462961</v>
      </c>
      <c r="E1627" s="35">
        <v>112</v>
      </c>
      <c r="F1627" s="35" t="s">
        <v>271</v>
      </c>
      <c r="G1627" t="str">
        <f>VLOOKUP(E1627,'Record Types'!$B$8:$C$21,2,1)</f>
        <v>Device Connect Network</v>
      </c>
      <c r="H1627" s="15">
        <f t="shared" si="125"/>
        <v>44658</v>
      </c>
      <c r="I1627" s="16">
        <f t="shared" si="126"/>
        <v>44658.296296296299</v>
      </c>
      <c r="J1627">
        <f t="shared" si="127"/>
        <v>106</v>
      </c>
      <c r="K1627" t="str">
        <f t="shared" si="128"/>
        <v>L134-ws</v>
      </c>
      <c r="L1627" s="15">
        <f t="shared" si="129"/>
        <v>44658</v>
      </c>
    </row>
    <row r="1628" spans="1:12" x14ac:dyDescent="0.35">
      <c r="A1628" s="35" t="s">
        <v>189</v>
      </c>
      <c r="B1628" s="35" t="s">
        <v>270</v>
      </c>
      <c r="C1628" s="36">
        <v>44658</v>
      </c>
      <c r="D1628" s="38">
        <v>44658.296296296299</v>
      </c>
      <c r="E1628" s="35">
        <v>106</v>
      </c>
      <c r="F1628" s="35" t="s">
        <v>271</v>
      </c>
      <c r="G1628" t="str">
        <f>VLOOKUP(E1628,'Record Types'!$B$8:$C$21,2,1)</f>
        <v>Device Start is Good</v>
      </c>
      <c r="H1628" s="15">
        <f t="shared" si="125"/>
        <v>44658</v>
      </c>
      <c r="I1628" s="16">
        <f t="shared" si="126"/>
        <v>44658.295451388891</v>
      </c>
      <c r="J1628" t="e">
        <f t="shared" si="127"/>
        <v>#N/A</v>
      </c>
      <c r="K1628" t="str">
        <f t="shared" si="128"/>
        <v>L134-ws</v>
      </c>
      <c r="L1628" s="15">
        <f t="shared" si="129"/>
        <v>44658</v>
      </c>
    </row>
    <row r="1629" spans="1:12" x14ac:dyDescent="0.35">
      <c r="A1629" s="35" t="s">
        <v>189</v>
      </c>
      <c r="B1629" s="35" t="s">
        <v>244</v>
      </c>
      <c r="C1629" s="36">
        <v>44658</v>
      </c>
      <c r="D1629" s="38">
        <v>44658.296215277776</v>
      </c>
      <c r="E1629" s="35">
        <v>102</v>
      </c>
      <c r="F1629" s="35" t="s">
        <v>245</v>
      </c>
      <c r="G1629" t="str">
        <f>VLOOKUP(E1629,'Record Types'!$B$8:$C$21,2,1)</f>
        <v>Device Start</v>
      </c>
      <c r="H1629" s="15" t="e">
        <f t="shared" si="125"/>
        <v>#N/A</v>
      </c>
      <c r="I1629" s="16" t="e">
        <f t="shared" si="126"/>
        <v>#N/A</v>
      </c>
      <c r="J1629" t="e">
        <f t="shared" si="127"/>
        <v>#N/A</v>
      </c>
      <c r="K1629" t="e">
        <f t="shared" si="128"/>
        <v>#N/A</v>
      </c>
      <c r="L1629" s="15">
        <f t="shared" si="129"/>
        <v>44658</v>
      </c>
    </row>
    <row r="1630" spans="1:12" x14ac:dyDescent="0.35">
      <c r="A1630" s="35" t="s">
        <v>189</v>
      </c>
      <c r="B1630" s="35" t="s">
        <v>277</v>
      </c>
      <c r="C1630" s="36">
        <v>44658</v>
      </c>
      <c r="D1630" s="38">
        <v>44658.296064814815</v>
      </c>
      <c r="E1630" s="35">
        <v>123</v>
      </c>
      <c r="F1630" s="35" t="s">
        <v>279</v>
      </c>
      <c r="G1630" t="str">
        <f>VLOOKUP(E1630,'Record Types'!$B$8:$C$21,2,1)</f>
        <v>User Login Start is Good</v>
      </c>
      <c r="H1630" s="15">
        <f t="shared" si="125"/>
        <v>44658</v>
      </c>
      <c r="I1630" s="16">
        <f t="shared" si="126"/>
        <v>44658.296053240738</v>
      </c>
      <c r="J1630">
        <f t="shared" si="127"/>
        <v>113</v>
      </c>
      <c r="K1630" t="str">
        <f t="shared" si="128"/>
        <v>CanOnTor/xEmpS,F129-ws</v>
      </c>
      <c r="L1630" s="15">
        <f t="shared" si="129"/>
        <v>44658</v>
      </c>
    </row>
    <row r="1631" spans="1:12" x14ac:dyDescent="0.35">
      <c r="A1631" s="35" t="s">
        <v>189</v>
      </c>
      <c r="B1631" s="35" t="s">
        <v>277</v>
      </c>
      <c r="C1631" s="36">
        <v>44658</v>
      </c>
      <c r="D1631" s="38">
        <v>44658.296053240738</v>
      </c>
      <c r="E1631" s="35">
        <v>113</v>
      </c>
      <c r="F1631" s="35" t="s">
        <v>280</v>
      </c>
      <c r="G1631" t="str">
        <f>VLOOKUP(E1631,'Record Types'!$B$8:$C$21,2,1)</f>
        <v>User Login Start</v>
      </c>
      <c r="H1631" s="15">
        <f t="shared" si="125"/>
        <v>44658</v>
      </c>
      <c r="I1631" s="16">
        <f t="shared" si="126"/>
        <v>44658.296006944445</v>
      </c>
      <c r="J1631">
        <f t="shared" si="127"/>
        <v>112</v>
      </c>
      <c r="K1631" t="str">
        <f t="shared" si="128"/>
        <v>F129-ws</v>
      </c>
      <c r="L1631" s="15">
        <f t="shared" si="129"/>
        <v>44658</v>
      </c>
    </row>
    <row r="1632" spans="1:12" x14ac:dyDescent="0.35">
      <c r="A1632" s="35" t="s">
        <v>189</v>
      </c>
      <c r="B1632" s="35" t="s">
        <v>277</v>
      </c>
      <c r="C1632" s="36">
        <v>44658</v>
      </c>
      <c r="D1632" s="38">
        <v>44658.296006944445</v>
      </c>
      <c r="E1632" s="35">
        <v>112</v>
      </c>
      <c r="F1632" s="35" t="s">
        <v>278</v>
      </c>
      <c r="G1632" t="str">
        <f>VLOOKUP(E1632,'Record Types'!$B$8:$C$21,2,1)</f>
        <v>Device Connect Network</v>
      </c>
      <c r="H1632" s="15">
        <f t="shared" si="125"/>
        <v>44658</v>
      </c>
      <c r="I1632" s="16">
        <f t="shared" si="126"/>
        <v>44658.295902777776</v>
      </c>
      <c r="J1632">
        <f t="shared" si="127"/>
        <v>106</v>
      </c>
      <c r="K1632" t="str">
        <f t="shared" si="128"/>
        <v>F129-ws</v>
      </c>
      <c r="L1632" s="15">
        <f t="shared" si="129"/>
        <v>44658</v>
      </c>
    </row>
    <row r="1633" spans="1:12" x14ac:dyDescent="0.35">
      <c r="A1633" s="35" t="s">
        <v>189</v>
      </c>
      <c r="B1633" s="35" t="s">
        <v>277</v>
      </c>
      <c r="C1633" s="36">
        <v>44658</v>
      </c>
      <c r="D1633" s="38">
        <v>44658.295902777776</v>
      </c>
      <c r="E1633" s="35">
        <v>106</v>
      </c>
      <c r="F1633" s="35" t="s">
        <v>278</v>
      </c>
      <c r="G1633" t="str">
        <f>VLOOKUP(E1633,'Record Types'!$B$8:$C$21,2,1)</f>
        <v>Device Start is Good</v>
      </c>
      <c r="H1633" s="15" t="e">
        <f t="shared" si="125"/>
        <v>#N/A</v>
      </c>
      <c r="I1633" s="16" t="e">
        <f t="shared" si="126"/>
        <v>#N/A</v>
      </c>
      <c r="J1633" t="e">
        <f t="shared" si="127"/>
        <v>#N/A</v>
      </c>
      <c r="K1633" t="e">
        <f t="shared" si="128"/>
        <v>#N/A</v>
      </c>
      <c r="L1633" s="15">
        <f t="shared" si="129"/>
        <v>44658</v>
      </c>
    </row>
    <row r="1634" spans="1:12" x14ac:dyDescent="0.35">
      <c r="A1634" s="35" t="s">
        <v>189</v>
      </c>
      <c r="B1634" s="35" t="s">
        <v>281</v>
      </c>
      <c r="C1634" s="36">
        <v>44658</v>
      </c>
      <c r="D1634" s="38">
        <v>44658.295844907407</v>
      </c>
      <c r="E1634" s="35">
        <v>123</v>
      </c>
      <c r="F1634" s="35" t="s">
        <v>283</v>
      </c>
      <c r="G1634" t="str">
        <f>VLOOKUP(E1634,'Record Types'!$B$8:$C$21,2,1)</f>
        <v>User Login Start is Good</v>
      </c>
      <c r="H1634" s="15">
        <f t="shared" si="125"/>
        <v>44658</v>
      </c>
      <c r="I1634" s="16">
        <f t="shared" si="126"/>
        <v>44658.295706018522</v>
      </c>
      <c r="J1634">
        <f t="shared" si="127"/>
        <v>113</v>
      </c>
      <c r="K1634" t="str">
        <f t="shared" si="128"/>
        <v>CanOnTor/uEmpC,C227-ws</v>
      </c>
      <c r="L1634" s="15">
        <f t="shared" si="129"/>
        <v>44658</v>
      </c>
    </row>
    <row r="1635" spans="1:12" x14ac:dyDescent="0.35">
      <c r="A1635" s="35" t="s">
        <v>189</v>
      </c>
      <c r="B1635" s="35" t="s">
        <v>200</v>
      </c>
      <c r="C1635" s="36">
        <v>44658</v>
      </c>
      <c r="D1635" s="38">
        <v>44658.295810185184</v>
      </c>
      <c r="E1635" s="35">
        <v>112</v>
      </c>
      <c r="F1635" s="35" t="s">
        <v>201</v>
      </c>
      <c r="G1635" t="str">
        <f>VLOOKUP(E1635,'Record Types'!$B$8:$C$21,2,1)</f>
        <v>Device Connect Network</v>
      </c>
      <c r="H1635" s="15">
        <f t="shared" si="125"/>
        <v>44658</v>
      </c>
      <c r="I1635" s="16">
        <f t="shared" si="126"/>
        <v>44658.295706018522</v>
      </c>
      <c r="J1635">
        <f t="shared" si="127"/>
        <v>106</v>
      </c>
      <c r="K1635" t="str">
        <f t="shared" si="128"/>
        <v>A132-ws</v>
      </c>
      <c r="L1635" s="15">
        <f t="shared" si="129"/>
        <v>44658</v>
      </c>
    </row>
    <row r="1636" spans="1:12" x14ac:dyDescent="0.35">
      <c r="A1636" s="35" t="s">
        <v>189</v>
      </c>
      <c r="B1636" s="35" t="s">
        <v>200</v>
      </c>
      <c r="C1636" s="36">
        <v>44658</v>
      </c>
      <c r="D1636" s="38">
        <v>44658.295706018522</v>
      </c>
      <c r="E1636" s="35">
        <v>106</v>
      </c>
      <c r="F1636" s="35" t="s">
        <v>201</v>
      </c>
      <c r="G1636" t="str">
        <f>VLOOKUP(E1636,'Record Types'!$B$8:$C$21,2,1)</f>
        <v>Device Start is Good</v>
      </c>
      <c r="H1636" s="15">
        <f t="shared" si="125"/>
        <v>44658</v>
      </c>
      <c r="I1636" s="16">
        <f t="shared" si="126"/>
        <v>44658.294976851852</v>
      </c>
      <c r="J1636">
        <f t="shared" si="127"/>
        <v>102</v>
      </c>
      <c r="K1636" t="str">
        <f t="shared" si="128"/>
        <v>A132-ws</v>
      </c>
      <c r="L1636" s="15" t="e">
        <f t="shared" si="129"/>
        <v>#N/A</v>
      </c>
    </row>
    <row r="1637" spans="1:12" x14ac:dyDescent="0.35">
      <c r="A1637" s="35" t="s">
        <v>189</v>
      </c>
      <c r="B1637" s="35" t="s">
        <v>281</v>
      </c>
      <c r="C1637" s="36">
        <v>44658</v>
      </c>
      <c r="D1637" s="38">
        <v>44658.295706018522</v>
      </c>
      <c r="E1637" s="35">
        <v>113</v>
      </c>
      <c r="F1637" s="35" t="s">
        <v>284</v>
      </c>
      <c r="G1637" t="str">
        <f>VLOOKUP(E1637,'Record Types'!$B$8:$C$21,2,1)</f>
        <v>User Login Start</v>
      </c>
      <c r="H1637" s="15">
        <f t="shared" si="125"/>
        <v>44658</v>
      </c>
      <c r="I1637" s="16">
        <f t="shared" si="126"/>
        <v>44658.295162037037</v>
      </c>
      <c r="J1637">
        <f t="shared" si="127"/>
        <v>112</v>
      </c>
      <c r="K1637" t="str">
        <f t="shared" si="128"/>
        <v>C227-ws</v>
      </c>
      <c r="L1637" s="15">
        <f t="shared" si="129"/>
        <v>44658</v>
      </c>
    </row>
    <row r="1638" spans="1:12" x14ac:dyDescent="0.35">
      <c r="A1638" s="35" t="s">
        <v>189</v>
      </c>
      <c r="B1638" s="35" t="s">
        <v>250</v>
      </c>
      <c r="C1638" s="36">
        <v>44658</v>
      </c>
      <c r="D1638" s="38">
        <v>44658.295659722222</v>
      </c>
      <c r="E1638" s="35">
        <v>123</v>
      </c>
      <c r="F1638" s="35" t="s">
        <v>202</v>
      </c>
      <c r="G1638" t="str">
        <f>VLOOKUP(E1638,'Record Types'!$B$8:$C$21,2,1)</f>
        <v>User Login Start is Good</v>
      </c>
      <c r="H1638" s="15">
        <f t="shared" si="125"/>
        <v>44658</v>
      </c>
      <c r="I1638" s="16">
        <f t="shared" si="126"/>
        <v>44658.295497685183</v>
      </c>
      <c r="J1638">
        <f t="shared" si="127"/>
        <v>113</v>
      </c>
      <c r="K1638" t="str">
        <f t="shared" si="128"/>
        <v>CanOnTor/tEmpK</v>
      </c>
      <c r="L1638" s="15">
        <f t="shared" si="129"/>
        <v>44658</v>
      </c>
    </row>
    <row r="1639" spans="1:12" x14ac:dyDescent="0.35">
      <c r="A1639" s="35" t="s">
        <v>189</v>
      </c>
      <c r="B1639" s="35" t="s">
        <v>250</v>
      </c>
      <c r="C1639" s="36">
        <v>44658</v>
      </c>
      <c r="D1639" s="38">
        <v>44658.295497685183</v>
      </c>
      <c r="E1639" s="35">
        <v>113</v>
      </c>
      <c r="F1639" s="35" t="s">
        <v>202</v>
      </c>
      <c r="G1639" t="str">
        <f>VLOOKUP(E1639,'Record Types'!$B$8:$C$21,2,1)</f>
        <v>User Login Start</v>
      </c>
      <c r="H1639" s="15">
        <f t="shared" si="125"/>
        <v>44658</v>
      </c>
      <c r="I1639" s="16">
        <f t="shared" si="126"/>
        <v>44658.290775462963</v>
      </c>
      <c r="J1639" t="e">
        <f t="shared" si="127"/>
        <v>#N/A</v>
      </c>
      <c r="K1639" t="str">
        <f t="shared" si="128"/>
        <v>,CanOnTor/tEmpK</v>
      </c>
      <c r="L1639" s="15" t="e">
        <f t="shared" si="129"/>
        <v>#N/A</v>
      </c>
    </row>
    <row r="1640" spans="1:12" x14ac:dyDescent="0.35">
      <c r="A1640" s="35" t="s">
        <v>189</v>
      </c>
      <c r="B1640" s="35" t="s">
        <v>270</v>
      </c>
      <c r="C1640" s="36">
        <v>44658</v>
      </c>
      <c r="D1640" s="38">
        <v>44658.295451388891</v>
      </c>
      <c r="E1640" s="35">
        <v>102</v>
      </c>
      <c r="F1640" s="35" t="s">
        <v>271</v>
      </c>
      <c r="G1640" t="str">
        <f>VLOOKUP(E1640,'Record Types'!$B$8:$C$21,2,1)</f>
        <v>Device Start</v>
      </c>
      <c r="H1640" s="15" t="e">
        <f t="shared" si="125"/>
        <v>#N/A</v>
      </c>
      <c r="I1640" s="16" t="e">
        <f t="shared" si="126"/>
        <v>#N/A</v>
      </c>
      <c r="J1640" t="e">
        <f t="shared" si="127"/>
        <v>#N/A</v>
      </c>
      <c r="K1640" t="e">
        <f t="shared" si="128"/>
        <v>#N/A</v>
      </c>
      <c r="L1640" s="15">
        <f t="shared" si="129"/>
        <v>44658</v>
      </c>
    </row>
    <row r="1641" spans="1:12" x14ac:dyDescent="0.35">
      <c r="A1641" s="35" t="s">
        <v>189</v>
      </c>
      <c r="B1641" s="35" t="s">
        <v>281</v>
      </c>
      <c r="C1641" s="36">
        <v>44658</v>
      </c>
      <c r="D1641" s="38">
        <v>44658.295162037037</v>
      </c>
      <c r="E1641" s="35">
        <v>112</v>
      </c>
      <c r="F1641" s="35" t="s">
        <v>282</v>
      </c>
      <c r="G1641" t="str">
        <f>VLOOKUP(E1641,'Record Types'!$B$8:$C$21,2,1)</f>
        <v>Device Connect Network</v>
      </c>
      <c r="H1641" s="15">
        <f t="shared" si="125"/>
        <v>44658</v>
      </c>
      <c r="I1641" s="16">
        <f t="shared" si="126"/>
        <v>44658.295057870368</v>
      </c>
      <c r="J1641">
        <f t="shared" si="127"/>
        <v>106</v>
      </c>
      <c r="K1641" t="str">
        <f t="shared" si="128"/>
        <v>C227-ws</v>
      </c>
      <c r="L1641" s="15">
        <f t="shared" si="129"/>
        <v>44658</v>
      </c>
    </row>
    <row r="1642" spans="1:12" x14ac:dyDescent="0.35">
      <c r="A1642" s="35" t="s">
        <v>189</v>
      </c>
      <c r="B1642" s="35" t="s">
        <v>281</v>
      </c>
      <c r="C1642" s="36">
        <v>44658</v>
      </c>
      <c r="D1642" s="38">
        <v>44658.295057870368</v>
      </c>
      <c r="E1642" s="35">
        <v>106</v>
      </c>
      <c r="F1642" s="35" t="s">
        <v>282</v>
      </c>
      <c r="G1642" t="str">
        <f>VLOOKUP(E1642,'Record Types'!$B$8:$C$21,2,1)</f>
        <v>Device Start is Good</v>
      </c>
      <c r="H1642" s="15">
        <f t="shared" si="125"/>
        <v>44658</v>
      </c>
      <c r="I1642" s="16">
        <f t="shared" si="126"/>
        <v>44658.294351851851</v>
      </c>
      <c r="J1642">
        <f t="shared" si="127"/>
        <v>102</v>
      </c>
      <c r="K1642" t="str">
        <f t="shared" si="128"/>
        <v>C227-ws</v>
      </c>
      <c r="L1642" s="15">
        <f t="shared" si="129"/>
        <v>44658</v>
      </c>
    </row>
    <row r="1643" spans="1:12" x14ac:dyDescent="0.35">
      <c r="A1643" s="35" t="s">
        <v>189</v>
      </c>
      <c r="B1643" s="35" t="s">
        <v>200</v>
      </c>
      <c r="C1643" s="36">
        <v>44658</v>
      </c>
      <c r="D1643" s="38">
        <v>44658.294976851852</v>
      </c>
      <c r="E1643" s="35">
        <v>102</v>
      </c>
      <c r="F1643" s="35" t="s">
        <v>201</v>
      </c>
      <c r="G1643" t="str">
        <f>VLOOKUP(E1643,'Record Types'!$B$8:$C$21,2,1)</f>
        <v>Device Start</v>
      </c>
      <c r="H1643" s="15" t="e">
        <f t="shared" si="125"/>
        <v>#N/A</v>
      </c>
      <c r="I1643" s="16" t="e">
        <f t="shared" si="126"/>
        <v>#N/A</v>
      </c>
      <c r="J1643" t="e">
        <f t="shared" si="127"/>
        <v>#N/A</v>
      </c>
      <c r="K1643" t="e">
        <f t="shared" si="128"/>
        <v>#N/A</v>
      </c>
      <c r="L1643" s="15" t="e">
        <f t="shared" si="129"/>
        <v>#N/A</v>
      </c>
    </row>
    <row r="1644" spans="1:12" x14ac:dyDescent="0.35">
      <c r="A1644" s="35" t="s">
        <v>176</v>
      </c>
      <c r="B1644" s="35" t="s">
        <v>248</v>
      </c>
      <c r="C1644" s="36">
        <v>44658</v>
      </c>
      <c r="D1644" s="38">
        <v>44658.294583333336</v>
      </c>
      <c r="E1644" s="35">
        <v>112</v>
      </c>
      <c r="F1644" s="35" t="s">
        <v>301</v>
      </c>
      <c r="G1644" t="str">
        <f>VLOOKUP(E1644,'Record Types'!$B$8:$C$21,2,1)</f>
        <v>Device Connect Network</v>
      </c>
      <c r="H1644" s="15" t="e">
        <f t="shared" si="125"/>
        <v>#N/A</v>
      </c>
      <c r="I1644" s="16" t="e">
        <f t="shared" si="126"/>
        <v>#N/A</v>
      </c>
      <c r="J1644" t="e">
        <f t="shared" si="127"/>
        <v>#N/A</v>
      </c>
      <c r="K1644" t="e">
        <f t="shared" si="128"/>
        <v>#N/A</v>
      </c>
      <c r="L1644" s="15" t="e">
        <f t="shared" si="129"/>
        <v>#N/A</v>
      </c>
    </row>
    <row r="1645" spans="1:12" x14ac:dyDescent="0.35">
      <c r="A1645" s="35" t="s">
        <v>189</v>
      </c>
      <c r="B1645" s="35" t="s">
        <v>281</v>
      </c>
      <c r="C1645" s="36">
        <v>44658</v>
      </c>
      <c r="D1645" s="38">
        <v>44658.294351851851</v>
      </c>
      <c r="E1645" s="35">
        <v>102</v>
      </c>
      <c r="F1645" s="35" t="s">
        <v>282</v>
      </c>
      <c r="G1645" t="str">
        <f>VLOOKUP(E1645,'Record Types'!$B$8:$C$21,2,1)</f>
        <v>Device Start</v>
      </c>
      <c r="H1645" s="15" t="e">
        <f t="shared" si="125"/>
        <v>#N/A</v>
      </c>
      <c r="I1645" s="16" t="e">
        <f t="shared" si="126"/>
        <v>#N/A</v>
      </c>
      <c r="J1645" t="e">
        <f t="shared" si="127"/>
        <v>#N/A</v>
      </c>
      <c r="K1645" t="e">
        <f t="shared" si="128"/>
        <v>#N/A</v>
      </c>
      <c r="L1645" s="15">
        <f t="shared" si="129"/>
        <v>44658</v>
      </c>
    </row>
    <row r="1646" spans="1:12" x14ac:dyDescent="0.35">
      <c r="A1646" s="35" t="s">
        <v>189</v>
      </c>
      <c r="B1646" s="35" t="s">
        <v>277</v>
      </c>
      <c r="C1646" s="36">
        <v>44658</v>
      </c>
      <c r="D1646" s="38">
        <v>44658.293923611112</v>
      </c>
      <c r="E1646" s="35">
        <v>102</v>
      </c>
      <c r="F1646" s="35" t="s">
        <v>278</v>
      </c>
      <c r="G1646" t="str">
        <f>VLOOKUP(E1646,'Record Types'!$B$8:$C$21,2,1)</f>
        <v>Device Start</v>
      </c>
      <c r="H1646" s="15" t="e">
        <f t="shared" si="125"/>
        <v>#N/A</v>
      </c>
      <c r="I1646" s="16" t="e">
        <f t="shared" si="126"/>
        <v>#N/A</v>
      </c>
      <c r="J1646" t="e">
        <f t="shared" si="127"/>
        <v>#N/A</v>
      </c>
      <c r="K1646" t="e">
        <f t="shared" si="128"/>
        <v>#N/A</v>
      </c>
      <c r="L1646" s="15">
        <f t="shared" si="129"/>
        <v>44658</v>
      </c>
    </row>
    <row r="1647" spans="1:12" x14ac:dyDescent="0.35">
      <c r="A1647" s="35" t="s">
        <v>176</v>
      </c>
      <c r="B1647" s="35" t="s">
        <v>260</v>
      </c>
      <c r="C1647" s="36">
        <v>44658</v>
      </c>
      <c r="D1647" s="38">
        <v>44658.293854166666</v>
      </c>
      <c r="E1647" s="35">
        <v>112</v>
      </c>
      <c r="F1647" s="35" t="s">
        <v>302</v>
      </c>
      <c r="G1647" t="str">
        <f>VLOOKUP(E1647,'Record Types'!$B$8:$C$21,2,1)</f>
        <v>Device Connect Network</v>
      </c>
      <c r="H1647" s="15" t="e">
        <f t="shared" si="125"/>
        <v>#N/A</v>
      </c>
      <c r="I1647" s="16" t="e">
        <f t="shared" si="126"/>
        <v>#N/A</v>
      </c>
      <c r="J1647" t="e">
        <f t="shared" si="127"/>
        <v>#N/A</v>
      </c>
      <c r="K1647" t="e">
        <f t="shared" si="128"/>
        <v>#N/A</v>
      </c>
      <c r="L1647" s="15">
        <f t="shared" si="129"/>
        <v>44658</v>
      </c>
    </row>
    <row r="1648" spans="1:12" x14ac:dyDescent="0.35">
      <c r="A1648" s="35" t="s">
        <v>176</v>
      </c>
      <c r="B1648" s="35" t="s">
        <v>287</v>
      </c>
      <c r="C1648" s="36">
        <v>44658</v>
      </c>
      <c r="D1648" s="38">
        <v>44658.293113425927</v>
      </c>
      <c r="E1648" s="35">
        <v>123</v>
      </c>
      <c r="F1648" s="35" t="s">
        <v>288</v>
      </c>
      <c r="G1648" t="str">
        <f>VLOOKUP(E1648,'Record Types'!$B$8:$C$21,2,1)</f>
        <v>User Login Start is Good</v>
      </c>
      <c r="H1648" s="15">
        <f t="shared" si="125"/>
        <v>44658</v>
      </c>
      <c r="I1648" s="16">
        <f t="shared" si="126"/>
        <v>44658.292951388888</v>
      </c>
      <c r="J1648">
        <f t="shared" si="127"/>
        <v>113</v>
      </c>
      <c r="K1648" t="str">
        <f t="shared" si="128"/>
        <v>CanOnWat/uEmpC</v>
      </c>
      <c r="L1648" s="15">
        <f t="shared" si="129"/>
        <v>44658</v>
      </c>
    </row>
    <row r="1649" spans="1:12" x14ac:dyDescent="0.35">
      <c r="A1649" s="35" t="s">
        <v>176</v>
      </c>
      <c r="B1649" s="35" t="s">
        <v>287</v>
      </c>
      <c r="C1649" s="36">
        <v>44658</v>
      </c>
      <c r="D1649" s="38">
        <v>44658.292951388888</v>
      </c>
      <c r="E1649" s="35">
        <v>113</v>
      </c>
      <c r="F1649" s="35" t="s">
        <v>288</v>
      </c>
      <c r="G1649" t="str">
        <f>VLOOKUP(E1649,'Record Types'!$B$8:$C$21,2,1)</f>
        <v>User Login Start</v>
      </c>
      <c r="H1649" s="15">
        <f t="shared" si="125"/>
        <v>44658</v>
      </c>
      <c r="I1649" s="16">
        <f t="shared" si="126"/>
        <v>44658.288761574076</v>
      </c>
      <c r="J1649">
        <f t="shared" si="127"/>
        <v>112</v>
      </c>
      <c r="K1649" t="str">
        <f t="shared" si="128"/>
        <v>,CanOnWat/uEmpC</v>
      </c>
      <c r="L1649" s="15">
        <f t="shared" si="129"/>
        <v>44658</v>
      </c>
    </row>
    <row r="1650" spans="1:12" x14ac:dyDescent="0.35">
      <c r="A1650" s="35" t="s">
        <v>189</v>
      </c>
      <c r="B1650" s="35" t="s">
        <v>250</v>
      </c>
      <c r="C1650" s="36">
        <v>44658</v>
      </c>
      <c r="D1650" s="38">
        <v>44658.290775462963</v>
      </c>
      <c r="E1650" s="35">
        <v>112</v>
      </c>
      <c r="F1650" s="35" t="s">
        <v>303</v>
      </c>
      <c r="G1650" t="str">
        <f>VLOOKUP(E1650,'Record Types'!$B$8:$C$21,2,1)</f>
        <v>Device Connect Network</v>
      </c>
      <c r="H1650" s="15" t="e">
        <f t="shared" si="125"/>
        <v>#N/A</v>
      </c>
      <c r="I1650" s="16" t="e">
        <f t="shared" si="126"/>
        <v>#N/A</v>
      </c>
      <c r="J1650" t="e">
        <f t="shared" si="127"/>
        <v>#N/A</v>
      </c>
      <c r="K1650" t="e">
        <f t="shared" si="128"/>
        <v>#N/A</v>
      </c>
      <c r="L1650" s="15">
        <f t="shared" si="129"/>
        <v>44658</v>
      </c>
    </row>
    <row r="1651" spans="1:12" x14ac:dyDescent="0.35">
      <c r="A1651" s="35" t="s">
        <v>189</v>
      </c>
      <c r="B1651" s="35" t="s">
        <v>251</v>
      </c>
      <c r="C1651" s="36">
        <v>44658</v>
      </c>
      <c r="D1651" s="38">
        <v>44658.288877314815</v>
      </c>
      <c r="E1651" s="35">
        <v>123</v>
      </c>
      <c r="F1651" s="35" t="s">
        <v>256</v>
      </c>
      <c r="G1651" t="str">
        <f>VLOOKUP(E1651,'Record Types'!$B$8:$C$21,2,1)</f>
        <v>User Login Start is Good</v>
      </c>
      <c r="H1651" s="15">
        <f t="shared" si="125"/>
        <v>44658</v>
      </c>
      <c r="I1651" s="16">
        <f t="shared" si="126"/>
        <v>44658.288831018515</v>
      </c>
      <c r="J1651">
        <f t="shared" si="127"/>
        <v>113</v>
      </c>
      <c r="K1651" t="str">
        <f t="shared" si="128"/>
        <v>CanOnTor/cEmpZ,Q216-ws</v>
      </c>
      <c r="L1651" s="15">
        <f t="shared" si="129"/>
        <v>44658</v>
      </c>
    </row>
    <row r="1652" spans="1:12" x14ac:dyDescent="0.35">
      <c r="A1652" s="35" t="s">
        <v>189</v>
      </c>
      <c r="B1652" s="35" t="s">
        <v>251</v>
      </c>
      <c r="C1652" s="36">
        <v>44658</v>
      </c>
      <c r="D1652" s="38">
        <v>44658.288831018515</v>
      </c>
      <c r="E1652" s="35">
        <v>113</v>
      </c>
      <c r="F1652" s="35" t="s">
        <v>258</v>
      </c>
      <c r="G1652" t="str">
        <f>VLOOKUP(E1652,'Record Types'!$B$8:$C$21,2,1)</f>
        <v>User Login Start</v>
      </c>
      <c r="H1652" s="15">
        <f t="shared" si="125"/>
        <v>44658</v>
      </c>
      <c r="I1652" s="16">
        <f t="shared" si="126"/>
        <v>44658.288078703707</v>
      </c>
      <c r="J1652">
        <f t="shared" si="127"/>
        <v>112</v>
      </c>
      <c r="K1652" t="str">
        <f t="shared" si="128"/>
        <v>Q216-ws</v>
      </c>
      <c r="L1652" s="15">
        <f t="shared" si="129"/>
        <v>44658</v>
      </c>
    </row>
    <row r="1653" spans="1:12" x14ac:dyDescent="0.35">
      <c r="A1653" s="35" t="s">
        <v>176</v>
      </c>
      <c r="B1653" s="35" t="s">
        <v>287</v>
      </c>
      <c r="C1653" s="36">
        <v>44658</v>
      </c>
      <c r="D1653" s="38">
        <v>44658.288761574076</v>
      </c>
      <c r="E1653" s="35">
        <v>112</v>
      </c>
      <c r="F1653" s="35" t="s">
        <v>304</v>
      </c>
      <c r="G1653" t="str">
        <f>VLOOKUP(E1653,'Record Types'!$B$8:$C$21,2,1)</f>
        <v>Device Connect Network</v>
      </c>
      <c r="H1653" s="15" t="e">
        <f t="shared" si="125"/>
        <v>#N/A</v>
      </c>
      <c r="I1653" s="16" t="e">
        <f t="shared" si="126"/>
        <v>#N/A</v>
      </c>
      <c r="J1653" t="e">
        <f t="shared" si="127"/>
        <v>#N/A</v>
      </c>
      <c r="K1653" t="e">
        <f t="shared" si="128"/>
        <v>#N/A</v>
      </c>
      <c r="L1653" s="15">
        <f t="shared" si="129"/>
        <v>44658</v>
      </c>
    </row>
    <row r="1654" spans="1:12" x14ac:dyDescent="0.35">
      <c r="A1654" s="35" t="s">
        <v>189</v>
      </c>
      <c r="B1654" s="35" t="s">
        <v>251</v>
      </c>
      <c r="C1654" s="36">
        <v>44658</v>
      </c>
      <c r="D1654" s="38">
        <v>44658.288078703707</v>
      </c>
      <c r="E1654" s="35">
        <v>112</v>
      </c>
      <c r="F1654" s="35" t="s">
        <v>252</v>
      </c>
      <c r="G1654" t="str">
        <f>VLOOKUP(E1654,'Record Types'!$B$8:$C$21,2,1)</f>
        <v>Device Connect Network</v>
      </c>
      <c r="H1654" s="15">
        <f t="shared" si="125"/>
        <v>44658</v>
      </c>
      <c r="I1654" s="16">
        <f t="shared" si="126"/>
        <v>44658.287974537037</v>
      </c>
      <c r="J1654">
        <f t="shared" si="127"/>
        <v>106</v>
      </c>
      <c r="K1654" t="str">
        <f t="shared" si="128"/>
        <v>Q216-ws</v>
      </c>
      <c r="L1654" s="15">
        <f t="shared" si="129"/>
        <v>44658</v>
      </c>
    </row>
    <row r="1655" spans="1:12" x14ac:dyDescent="0.35">
      <c r="A1655" s="35" t="s">
        <v>189</v>
      </c>
      <c r="B1655" s="35" t="s">
        <v>251</v>
      </c>
      <c r="C1655" s="36">
        <v>44658</v>
      </c>
      <c r="D1655" s="38">
        <v>44658.287974537037</v>
      </c>
      <c r="E1655" s="35">
        <v>106</v>
      </c>
      <c r="F1655" s="35" t="s">
        <v>252</v>
      </c>
      <c r="G1655" t="str">
        <f>VLOOKUP(E1655,'Record Types'!$B$8:$C$21,2,1)</f>
        <v>Device Start is Good</v>
      </c>
      <c r="H1655" s="15">
        <f t="shared" si="125"/>
        <v>44658</v>
      </c>
      <c r="I1655" s="16">
        <f t="shared" si="126"/>
        <v>44658.286087962966</v>
      </c>
      <c r="J1655">
        <f t="shared" si="127"/>
        <v>102</v>
      </c>
      <c r="K1655" t="str">
        <f t="shared" si="128"/>
        <v>Q216-ws</v>
      </c>
      <c r="L1655" s="15">
        <f t="shared" si="129"/>
        <v>44658</v>
      </c>
    </row>
    <row r="1656" spans="1:12" x14ac:dyDescent="0.35">
      <c r="A1656" s="35" t="s">
        <v>189</v>
      </c>
      <c r="B1656" s="35" t="s">
        <v>255</v>
      </c>
      <c r="C1656" s="36">
        <v>44658</v>
      </c>
      <c r="D1656" s="38">
        <v>44658.286932870367</v>
      </c>
      <c r="E1656" s="35">
        <v>123</v>
      </c>
      <c r="F1656" s="35" t="s">
        <v>256</v>
      </c>
      <c r="G1656" t="str">
        <f>VLOOKUP(E1656,'Record Types'!$B$8:$C$21,2,1)</f>
        <v>User Login Start is Good</v>
      </c>
      <c r="H1656" s="15">
        <f t="shared" si="125"/>
        <v>44658</v>
      </c>
      <c r="I1656" s="16">
        <f t="shared" si="126"/>
        <v>44658.286840277775</v>
      </c>
      <c r="J1656">
        <f t="shared" si="127"/>
        <v>113</v>
      </c>
      <c r="K1656" t="str">
        <f t="shared" si="128"/>
        <v>CanOnTor/cEmpZ</v>
      </c>
      <c r="L1656" s="15">
        <f t="shared" si="129"/>
        <v>44658</v>
      </c>
    </row>
    <row r="1657" spans="1:12" x14ac:dyDescent="0.35">
      <c r="A1657" s="35" t="s">
        <v>189</v>
      </c>
      <c r="B1657" s="35" t="s">
        <v>255</v>
      </c>
      <c r="C1657" s="36">
        <v>44658</v>
      </c>
      <c r="D1657" s="38">
        <v>44658.286840277775</v>
      </c>
      <c r="E1657" s="35">
        <v>113</v>
      </c>
      <c r="F1657" s="35" t="s">
        <v>256</v>
      </c>
      <c r="G1657" t="str">
        <f>VLOOKUP(E1657,'Record Types'!$B$8:$C$21,2,1)</f>
        <v>User Login Start</v>
      </c>
      <c r="H1657" s="15">
        <f t="shared" si="125"/>
        <v>44658</v>
      </c>
      <c r="I1657" s="16">
        <f t="shared" si="126"/>
        <v>44658.282187500001</v>
      </c>
      <c r="J1657">
        <f t="shared" si="127"/>
        <v>112</v>
      </c>
      <c r="K1657" t="str">
        <f t="shared" si="128"/>
        <v>,CanOnTor/cEmpZ</v>
      </c>
      <c r="L1657" s="15">
        <f t="shared" si="129"/>
        <v>44658</v>
      </c>
    </row>
    <row r="1658" spans="1:12" x14ac:dyDescent="0.35">
      <c r="A1658" s="35" t="s">
        <v>189</v>
      </c>
      <c r="B1658" s="35" t="s">
        <v>251</v>
      </c>
      <c r="C1658" s="36">
        <v>44658</v>
      </c>
      <c r="D1658" s="38">
        <v>44658.286087962966</v>
      </c>
      <c r="E1658" s="35">
        <v>102</v>
      </c>
      <c r="F1658" s="35" t="s">
        <v>252</v>
      </c>
      <c r="G1658" t="str">
        <f>VLOOKUP(E1658,'Record Types'!$B$8:$C$21,2,1)</f>
        <v>Device Start</v>
      </c>
      <c r="H1658" s="15" t="e">
        <f t="shared" si="125"/>
        <v>#N/A</v>
      </c>
      <c r="I1658" s="16" t="e">
        <f t="shared" si="126"/>
        <v>#N/A</v>
      </c>
      <c r="J1658" t="e">
        <f t="shared" si="127"/>
        <v>#N/A</v>
      </c>
      <c r="K1658" t="e">
        <f t="shared" si="128"/>
        <v>#N/A</v>
      </c>
      <c r="L1658" s="15">
        <f t="shared" si="129"/>
        <v>44658</v>
      </c>
    </row>
    <row r="1659" spans="1:12" x14ac:dyDescent="0.35">
      <c r="A1659" s="35" t="s">
        <v>189</v>
      </c>
      <c r="B1659" s="35" t="s">
        <v>255</v>
      </c>
      <c r="C1659" s="36">
        <v>44658</v>
      </c>
      <c r="D1659" s="38">
        <v>44658.282187500001</v>
      </c>
      <c r="E1659" s="35">
        <v>112</v>
      </c>
      <c r="F1659" s="35" t="s">
        <v>305</v>
      </c>
      <c r="G1659" t="str">
        <f>VLOOKUP(E1659,'Record Types'!$B$8:$C$21,2,1)</f>
        <v>Device Connect Network</v>
      </c>
      <c r="H1659" s="15" t="e">
        <f t="shared" si="125"/>
        <v>#N/A</v>
      </c>
      <c r="I1659" s="16" t="e">
        <f t="shared" si="126"/>
        <v>#N/A</v>
      </c>
      <c r="J1659" t="e">
        <f t="shared" si="127"/>
        <v>#N/A</v>
      </c>
      <c r="K1659" t="e">
        <f t="shared" si="128"/>
        <v>#N/A</v>
      </c>
      <c r="L1659" s="15" t="e">
        <f t="shared" si="129"/>
        <v>#N/A</v>
      </c>
    </row>
    <row r="1660" spans="1:12" x14ac:dyDescent="0.35">
      <c r="A1660" s="35" t="s">
        <v>176</v>
      </c>
      <c r="B1660" s="35" t="s">
        <v>289</v>
      </c>
      <c r="C1660" s="36">
        <v>44658</v>
      </c>
      <c r="D1660" s="38">
        <v>44658.274930555555</v>
      </c>
      <c r="E1660" s="35">
        <v>123</v>
      </c>
      <c r="F1660" s="35" t="s">
        <v>286</v>
      </c>
      <c r="G1660" t="str">
        <f>VLOOKUP(E1660,'Record Types'!$B$8:$C$21,2,1)</f>
        <v>User Login Start is Good</v>
      </c>
      <c r="H1660" s="15">
        <f t="shared" si="125"/>
        <v>44658</v>
      </c>
      <c r="I1660" s="16">
        <f t="shared" si="126"/>
        <v>44658.274895833332</v>
      </c>
      <c r="J1660">
        <f t="shared" si="127"/>
        <v>113</v>
      </c>
      <c r="K1660" t="str">
        <f t="shared" si="128"/>
        <v>CanOnWat/vEmpQ,S141-ws</v>
      </c>
      <c r="L1660" s="15">
        <f t="shared" si="129"/>
        <v>44658</v>
      </c>
    </row>
    <row r="1661" spans="1:12" x14ac:dyDescent="0.35">
      <c r="A1661" s="35" t="s">
        <v>176</v>
      </c>
      <c r="B1661" s="35" t="s">
        <v>289</v>
      </c>
      <c r="C1661" s="36">
        <v>44658</v>
      </c>
      <c r="D1661" s="38">
        <v>44658.274895833332</v>
      </c>
      <c r="E1661" s="35">
        <v>113</v>
      </c>
      <c r="F1661" s="35" t="s">
        <v>291</v>
      </c>
      <c r="G1661" t="str">
        <f>VLOOKUP(E1661,'Record Types'!$B$8:$C$21,2,1)</f>
        <v>User Login Start</v>
      </c>
      <c r="H1661" s="15">
        <f t="shared" si="125"/>
        <v>44658</v>
      </c>
      <c r="I1661" s="16">
        <f t="shared" si="126"/>
        <v>44658.273587962962</v>
      </c>
      <c r="J1661">
        <f t="shared" si="127"/>
        <v>112</v>
      </c>
      <c r="K1661" t="str">
        <f t="shared" si="128"/>
        <v>S141-ws</v>
      </c>
      <c r="L1661" s="15">
        <f t="shared" si="129"/>
        <v>44658</v>
      </c>
    </row>
    <row r="1662" spans="1:12" x14ac:dyDescent="0.35">
      <c r="A1662" s="35" t="s">
        <v>189</v>
      </c>
      <c r="B1662" s="35" t="s">
        <v>294</v>
      </c>
      <c r="C1662" s="36">
        <v>44658</v>
      </c>
      <c r="D1662" s="38">
        <v>44658.274837962963</v>
      </c>
      <c r="E1662" s="35">
        <v>123</v>
      </c>
      <c r="F1662" s="35" t="s">
        <v>293</v>
      </c>
      <c r="G1662" t="str">
        <f>VLOOKUP(E1662,'Record Types'!$B$8:$C$21,2,1)</f>
        <v>User Login Start is Good</v>
      </c>
      <c r="H1662" s="15">
        <f t="shared" si="125"/>
        <v>44658</v>
      </c>
      <c r="I1662" s="16">
        <f t="shared" si="126"/>
        <v>44658.274675925924</v>
      </c>
      <c r="J1662">
        <f t="shared" si="127"/>
        <v>113</v>
      </c>
      <c r="K1662" t="str">
        <f t="shared" si="128"/>
        <v>CanOnTor/nEmpY,S101-ws</v>
      </c>
      <c r="L1662" s="15">
        <f t="shared" si="129"/>
        <v>44658</v>
      </c>
    </row>
    <row r="1663" spans="1:12" x14ac:dyDescent="0.35">
      <c r="A1663" s="35" t="s">
        <v>189</v>
      </c>
      <c r="B1663" s="35" t="s">
        <v>294</v>
      </c>
      <c r="C1663" s="36">
        <v>44658</v>
      </c>
      <c r="D1663" s="38">
        <v>44658.274675925924</v>
      </c>
      <c r="E1663" s="35">
        <v>113</v>
      </c>
      <c r="F1663" s="35" t="s">
        <v>296</v>
      </c>
      <c r="G1663" t="str">
        <f>VLOOKUP(E1663,'Record Types'!$B$8:$C$21,2,1)</f>
        <v>User Login Start</v>
      </c>
      <c r="H1663" s="15">
        <f t="shared" si="125"/>
        <v>44658</v>
      </c>
      <c r="I1663" s="16">
        <f t="shared" si="126"/>
        <v>44658.274247685185</v>
      </c>
      <c r="J1663">
        <f t="shared" si="127"/>
        <v>112</v>
      </c>
      <c r="K1663" t="str">
        <f t="shared" si="128"/>
        <v>S101-ws</v>
      </c>
      <c r="L1663" s="15">
        <f t="shared" si="129"/>
        <v>44658</v>
      </c>
    </row>
    <row r="1664" spans="1:12" x14ac:dyDescent="0.35">
      <c r="A1664" s="35" t="s">
        <v>176</v>
      </c>
      <c r="B1664" s="35" t="s">
        <v>285</v>
      </c>
      <c r="C1664" s="36">
        <v>44658</v>
      </c>
      <c r="D1664" s="38">
        <v>44658.274537037039</v>
      </c>
      <c r="E1664" s="35">
        <v>123</v>
      </c>
      <c r="F1664" s="35" t="s">
        <v>286</v>
      </c>
      <c r="G1664" t="str">
        <f>VLOOKUP(E1664,'Record Types'!$B$8:$C$21,2,1)</f>
        <v>User Login Start is Good</v>
      </c>
      <c r="H1664" s="15">
        <f t="shared" si="125"/>
        <v>44658</v>
      </c>
      <c r="I1664" s="16">
        <f t="shared" si="126"/>
        <v>44658.274386574078</v>
      </c>
      <c r="J1664">
        <f t="shared" si="127"/>
        <v>113</v>
      </c>
      <c r="K1664" t="str">
        <f t="shared" si="128"/>
        <v>CanOnWat/vEmpQ</v>
      </c>
      <c r="L1664" s="15">
        <f t="shared" si="129"/>
        <v>44658</v>
      </c>
    </row>
    <row r="1665" spans="1:12" x14ac:dyDescent="0.35">
      <c r="A1665" s="35" t="s">
        <v>176</v>
      </c>
      <c r="B1665" s="35" t="s">
        <v>285</v>
      </c>
      <c r="C1665" s="36">
        <v>44658</v>
      </c>
      <c r="D1665" s="38">
        <v>44658.274386574078</v>
      </c>
      <c r="E1665" s="35">
        <v>113</v>
      </c>
      <c r="F1665" s="35" t="s">
        <v>286</v>
      </c>
      <c r="G1665" t="str">
        <f>VLOOKUP(E1665,'Record Types'!$B$8:$C$21,2,1)</f>
        <v>User Login Start</v>
      </c>
      <c r="H1665" s="15">
        <f t="shared" si="125"/>
        <v>44658</v>
      </c>
      <c r="I1665" s="16">
        <f t="shared" si="126"/>
        <v>44658.269780092596</v>
      </c>
      <c r="J1665">
        <f t="shared" si="127"/>
        <v>112</v>
      </c>
      <c r="K1665" t="str">
        <f t="shared" si="128"/>
        <v>,CanOnWat/vEmpQ</v>
      </c>
      <c r="L1665" s="15" t="e">
        <f t="shared" si="129"/>
        <v>#N/A</v>
      </c>
    </row>
    <row r="1666" spans="1:12" x14ac:dyDescent="0.35">
      <c r="A1666" s="35" t="s">
        <v>189</v>
      </c>
      <c r="B1666" s="35" t="s">
        <v>292</v>
      </c>
      <c r="C1666" s="36">
        <v>44658</v>
      </c>
      <c r="D1666" s="38">
        <v>44658.274328703701</v>
      </c>
      <c r="E1666" s="35">
        <v>123</v>
      </c>
      <c r="F1666" s="35" t="s">
        <v>293</v>
      </c>
      <c r="G1666" t="str">
        <f>VLOOKUP(E1666,'Record Types'!$B$8:$C$21,2,1)</f>
        <v>User Login Start is Good</v>
      </c>
      <c r="H1666" s="15">
        <f t="shared" si="125"/>
        <v>44658</v>
      </c>
      <c r="I1666" s="16">
        <f t="shared" si="126"/>
        <v>44658.274270833332</v>
      </c>
      <c r="J1666">
        <f t="shared" si="127"/>
        <v>113</v>
      </c>
      <c r="K1666" t="str">
        <f t="shared" si="128"/>
        <v>CanOnTor/nEmpY</v>
      </c>
      <c r="L1666" s="15">
        <f t="shared" si="129"/>
        <v>44658</v>
      </c>
    </row>
    <row r="1667" spans="1:12" x14ac:dyDescent="0.35">
      <c r="A1667" s="35" t="s">
        <v>189</v>
      </c>
      <c r="B1667" s="35" t="s">
        <v>292</v>
      </c>
      <c r="C1667" s="36">
        <v>44658</v>
      </c>
      <c r="D1667" s="38">
        <v>44658.274270833332</v>
      </c>
      <c r="E1667" s="35">
        <v>113</v>
      </c>
      <c r="F1667" s="35" t="s">
        <v>293</v>
      </c>
      <c r="G1667" t="str">
        <f>VLOOKUP(E1667,'Record Types'!$B$8:$C$21,2,1)</f>
        <v>User Login Start</v>
      </c>
      <c r="H1667" s="15">
        <f t="shared" si="125"/>
        <v>44658</v>
      </c>
      <c r="I1667" s="16">
        <f t="shared" si="126"/>
        <v>44658.268831018519</v>
      </c>
      <c r="J1667">
        <f t="shared" si="127"/>
        <v>112</v>
      </c>
      <c r="K1667" t="str">
        <f t="shared" si="128"/>
        <v>,CanOnTor/nEmpY</v>
      </c>
      <c r="L1667" s="15">
        <f t="shared" si="129"/>
        <v>44658</v>
      </c>
    </row>
    <row r="1668" spans="1:12" x14ac:dyDescent="0.35">
      <c r="A1668" s="35" t="s">
        <v>189</v>
      </c>
      <c r="B1668" s="35" t="s">
        <v>294</v>
      </c>
      <c r="C1668" s="36">
        <v>44658</v>
      </c>
      <c r="D1668" s="38">
        <v>44658.274247685185</v>
      </c>
      <c r="E1668" s="35">
        <v>112</v>
      </c>
      <c r="F1668" s="35" t="s">
        <v>295</v>
      </c>
      <c r="G1668" t="str">
        <f>VLOOKUP(E1668,'Record Types'!$B$8:$C$21,2,1)</f>
        <v>Device Connect Network</v>
      </c>
      <c r="H1668" s="15">
        <f t="shared" si="125"/>
        <v>44658</v>
      </c>
      <c r="I1668" s="16">
        <f t="shared" si="126"/>
        <v>44658.274143518516</v>
      </c>
      <c r="J1668">
        <f t="shared" si="127"/>
        <v>106</v>
      </c>
      <c r="K1668" t="str">
        <f t="shared" si="128"/>
        <v>S101-ws</v>
      </c>
      <c r="L1668" s="15">
        <f t="shared" si="129"/>
        <v>44658</v>
      </c>
    </row>
    <row r="1669" spans="1:12" x14ac:dyDescent="0.35">
      <c r="A1669" s="35" t="s">
        <v>189</v>
      </c>
      <c r="B1669" s="35" t="s">
        <v>294</v>
      </c>
      <c r="C1669" s="36">
        <v>44658</v>
      </c>
      <c r="D1669" s="38">
        <v>44658.274143518516</v>
      </c>
      <c r="E1669" s="35">
        <v>106</v>
      </c>
      <c r="F1669" s="35" t="s">
        <v>295</v>
      </c>
      <c r="G1669" t="str">
        <f>VLOOKUP(E1669,'Record Types'!$B$8:$C$21,2,1)</f>
        <v>Device Start is Good</v>
      </c>
      <c r="H1669" s="15">
        <f t="shared" si="125"/>
        <v>44658</v>
      </c>
      <c r="I1669" s="16">
        <f t="shared" si="126"/>
        <v>44658.273263888892</v>
      </c>
      <c r="J1669">
        <f t="shared" si="127"/>
        <v>102</v>
      </c>
      <c r="K1669" t="str">
        <f t="shared" si="128"/>
        <v>S101-ws</v>
      </c>
      <c r="L1669" s="15">
        <f t="shared" si="129"/>
        <v>44658</v>
      </c>
    </row>
    <row r="1670" spans="1:12" x14ac:dyDescent="0.35">
      <c r="A1670" s="35" t="s">
        <v>176</v>
      </c>
      <c r="B1670" s="35" t="s">
        <v>289</v>
      </c>
      <c r="C1670" s="36">
        <v>44658</v>
      </c>
      <c r="D1670" s="38">
        <v>44658.273587962962</v>
      </c>
      <c r="E1670" s="35">
        <v>112</v>
      </c>
      <c r="F1670" s="35" t="s">
        <v>290</v>
      </c>
      <c r="G1670" t="str">
        <f>VLOOKUP(E1670,'Record Types'!$B$8:$C$21,2,1)</f>
        <v>Device Connect Network</v>
      </c>
      <c r="H1670" s="15">
        <f t="shared" si="125"/>
        <v>44658</v>
      </c>
      <c r="I1670" s="16">
        <f t="shared" si="126"/>
        <v>44658.2734837963</v>
      </c>
      <c r="J1670">
        <f t="shared" si="127"/>
        <v>106</v>
      </c>
      <c r="K1670" t="str">
        <f t="shared" si="128"/>
        <v>S141-ws</v>
      </c>
      <c r="L1670" s="15">
        <f t="shared" si="129"/>
        <v>44658</v>
      </c>
    </row>
    <row r="1671" spans="1:12" x14ac:dyDescent="0.35">
      <c r="A1671" s="35" t="s">
        <v>176</v>
      </c>
      <c r="B1671" s="35" t="s">
        <v>289</v>
      </c>
      <c r="C1671" s="36">
        <v>44658</v>
      </c>
      <c r="D1671" s="38">
        <v>44658.2734837963</v>
      </c>
      <c r="E1671" s="35">
        <v>106</v>
      </c>
      <c r="F1671" s="35" t="s">
        <v>290</v>
      </c>
      <c r="G1671" t="str">
        <f>VLOOKUP(E1671,'Record Types'!$B$8:$C$21,2,1)</f>
        <v>Device Start is Good</v>
      </c>
      <c r="H1671" s="15">
        <f t="shared" si="125"/>
        <v>44658</v>
      </c>
      <c r="I1671" s="16">
        <f t="shared" si="126"/>
        <v>44658.272870370369</v>
      </c>
      <c r="J1671">
        <f t="shared" si="127"/>
        <v>102</v>
      </c>
      <c r="K1671" t="str">
        <f t="shared" si="128"/>
        <v>S141-ws</v>
      </c>
      <c r="L1671" s="15">
        <f t="shared" si="129"/>
        <v>44658</v>
      </c>
    </row>
    <row r="1672" spans="1:12" x14ac:dyDescent="0.35">
      <c r="A1672" s="35" t="s">
        <v>189</v>
      </c>
      <c r="B1672" s="35" t="s">
        <v>294</v>
      </c>
      <c r="C1672" s="36">
        <v>44658</v>
      </c>
      <c r="D1672" s="38">
        <v>44658.273263888892</v>
      </c>
      <c r="E1672" s="35">
        <v>102</v>
      </c>
      <c r="F1672" s="35" t="s">
        <v>295</v>
      </c>
      <c r="G1672" t="str">
        <f>VLOOKUP(E1672,'Record Types'!$B$8:$C$21,2,1)</f>
        <v>Device Start</v>
      </c>
      <c r="H1672" s="15" t="e">
        <f t="shared" si="125"/>
        <v>#N/A</v>
      </c>
      <c r="I1672" s="16" t="e">
        <f t="shared" si="126"/>
        <v>#N/A</v>
      </c>
      <c r="J1672" t="e">
        <f t="shared" si="127"/>
        <v>#N/A</v>
      </c>
      <c r="K1672" t="e">
        <f t="shared" si="128"/>
        <v>#N/A</v>
      </c>
      <c r="L1672" s="15">
        <f t="shared" si="129"/>
        <v>44658</v>
      </c>
    </row>
    <row r="1673" spans="1:12" x14ac:dyDescent="0.35">
      <c r="A1673" s="35" t="s">
        <v>176</v>
      </c>
      <c r="B1673" s="35" t="s">
        <v>289</v>
      </c>
      <c r="C1673" s="36">
        <v>44658</v>
      </c>
      <c r="D1673" s="38">
        <v>44658.272870370369</v>
      </c>
      <c r="E1673" s="35">
        <v>102</v>
      </c>
      <c r="F1673" s="35" t="s">
        <v>290</v>
      </c>
      <c r="G1673" t="str">
        <f>VLOOKUP(E1673,'Record Types'!$B$8:$C$21,2,1)</f>
        <v>Device Start</v>
      </c>
      <c r="H1673" s="15" t="e">
        <f t="shared" si="125"/>
        <v>#N/A</v>
      </c>
      <c r="I1673" s="16" t="e">
        <f t="shared" si="126"/>
        <v>#N/A</v>
      </c>
      <c r="J1673" t="e">
        <f t="shared" si="127"/>
        <v>#N/A</v>
      </c>
      <c r="K1673" t="e">
        <f t="shared" si="128"/>
        <v>#N/A</v>
      </c>
      <c r="L1673" s="15">
        <f t="shared" si="129"/>
        <v>44658</v>
      </c>
    </row>
    <row r="1674" spans="1:12" x14ac:dyDescent="0.35">
      <c r="A1674" s="35" t="s">
        <v>176</v>
      </c>
      <c r="B1674" s="35" t="s">
        <v>285</v>
      </c>
      <c r="C1674" s="36">
        <v>44658</v>
      </c>
      <c r="D1674" s="38">
        <v>44658.269780092596</v>
      </c>
      <c r="E1674" s="35">
        <v>112</v>
      </c>
      <c r="F1674" s="35" t="s">
        <v>306</v>
      </c>
      <c r="G1674" t="str">
        <f>VLOOKUP(E1674,'Record Types'!$B$8:$C$21,2,1)</f>
        <v>Device Connect Network</v>
      </c>
      <c r="H1674" s="15" t="e">
        <f t="shared" si="125"/>
        <v>#N/A</v>
      </c>
      <c r="I1674" s="16" t="e">
        <f t="shared" si="126"/>
        <v>#N/A</v>
      </c>
      <c r="J1674" t="e">
        <f t="shared" si="127"/>
        <v>#N/A</v>
      </c>
      <c r="K1674" t="e">
        <f t="shared" si="128"/>
        <v>#N/A</v>
      </c>
      <c r="L1674" s="15" t="e">
        <f t="shared" si="129"/>
        <v>#N/A</v>
      </c>
    </row>
    <row r="1675" spans="1:12" x14ac:dyDescent="0.35">
      <c r="A1675" s="35" t="s">
        <v>189</v>
      </c>
      <c r="B1675" s="35" t="s">
        <v>292</v>
      </c>
      <c r="C1675" s="36">
        <v>44658</v>
      </c>
      <c r="D1675" s="38">
        <v>44658.268831018519</v>
      </c>
      <c r="E1675" s="35">
        <v>112</v>
      </c>
      <c r="F1675" s="35" t="s">
        <v>307</v>
      </c>
      <c r="G1675" t="str">
        <f>VLOOKUP(E1675,'Record Types'!$B$8:$C$21,2,1)</f>
        <v>Device Connect Network</v>
      </c>
      <c r="H1675" s="15" t="e">
        <f t="shared" si="125"/>
        <v>#N/A</v>
      </c>
      <c r="I1675" s="16" t="e">
        <f t="shared" si="126"/>
        <v>#N/A</v>
      </c>
      <c r="J1675" t="e">
        <f t="shared" si="127"/>
        <v>#N/A</v>
      </c>
      <c r="K1675" t="e">
        <f t="shared" si="128"/>
        <v>#N/A</v>
      </c>
      <c r="L1675" s="15" t="e">
        <f t="shared" si="129"/>
        <v>#N/A</v>
      </c>
    </row>
  </sheetData>
  <mergeCells count="1">
    <mergeCell ref="A10:F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CAA1-6613-4691-B6DA-8445B5C9AE17}">
  <dimension ref="A1:N49"/>
  <sheetViews>
    <sheetView topLeftCell="B1" workbookViewId="0">
      <selection activeCell="H1" sqref="H1:I1"/>
    </sheetView>
  </sheetViews>
  <sheetFormatPr defaultRowHeight="14.5" x14ac:dyDescent="0.35"/>
  <cols>
    <col min="1" max="1" width="14.54296875" bestFit="1" customWidth="1"/>
    <col min="2" max="2" width="24.81640625" bestFit="1" customWidth="1"/>
    <col min="3" max="3" width="22.453125" bestFit="1" customWidth="1"/>
    <col min="4" max="4" width="17.453125" bestFit="1" customWidth="1"/>
    <col min="6" max="6" width="15.7265625" customWidth="1"/>
    <col min="7" max="7" width="17.453125" bestFit="1" customWidth="1"/>
    <col min="9" max="9" width="14.54296875" customWidth="1"/>
    <col min="10" max="10" width="24.81640625" bestFit="1" customWidth="1"/>
    <col min="11" max="42" width="25.1796875" bestFit="1" customWidth="1"/>
    <col min="43" max="43" width="10.7265625" bestFit="1" customWidth="1"/>
  </cols>
  <sheetData>
    <row r="1" spans="1:14" x14ac:dyDescent="0.35">
      <c r="A1" s="64" t="s">
        <v>34</v>
      </c>
      <c r="B1" s="64" t="s">
        <v>14</v>
      </c>
      <c r="C1" s="64"/>
      <c r="D1" s="64"/>
      <c r="E1" s="65" t="s">
        <v>82</v>
      </c>
      <c r="F1" t="s">
        <v>308</v>
      </c>
      <c r="G1" s="66"/>
      <c r="H1" s="65"/>
      <c r="I1" s="65"/>
    </row>
    <row r="6" spans="1:14" x14ac:dyDescent="0.35">
      <c r="A6" t="s">
        <v>309</v>
      </c>
      <c r="C6" t="s">
        <v>310</v>
      </c>
      <c r="F6" t="s">
        <v>311</v>
      </c>
      <c r="I6" t="s">
        <v>312</v>
      </c>
    </row>
    <row r="7" spans="1:14" x14ac:dyDescent="0.35">
      <c r="A7" s="17" t="s">
        <v>165</v>
      </c>
      <c r="C7" s="17" t="s">
        <v>165</v>
      </c>
      <c r="D7" s="17" t="s">
        <v>169</v>
      </c>
      <c r="F7" t="s">
        <v>165</v>
      </c>
      <c r="G7" t="s">
        <v>169</v>
      </c>
    </row>
    <row r="8" spans="1:14" x14ac:dyDescent="0.35">
      <c r="A8" t="s">
        <v>255</v>
      </c>
      <c r="C8" t="s">
        <v>255</v>
      </c>
      <c r="D8" t="s">
        <v>305</v>
      </c>
      <c r="F8" t="s">
        <v>255</v>
      </c>
      <c r="G8" t="s">
        <v>305</v>
      </c>
      <c r="I8" s="17" t="s">
        <v>165</v>
      </c>
      <c r="J8" s="17" t="s">
        <v>169</v>
      </c>
      <c r="K8" t="s">
        <v>165</v>
      </c>
      <c r="L8" t="s">
        <v>169</v>
      </c>
      <c r="M8" t="s">
        <v>313</v>
      </c>
      <c r="N8" t="s">
        <v>314</v>
      </c>
    </row>
    <row r="9" spans="1:14" x14ac:dyDescent="0.35">
      <c r="A9" t="s">
        <v>177</v>
      </c>
      <c r="C9" t="s">
        <v>177</v>
      </c>
      <c r="D9" t="s">
        <v>178</v>
      </c>
      <c r="F9" t="s">
        <v>205</v>
      </c>
      <c r="G9" t="s">
        <v>297</v>
      </c>
      <c r="I9" t="s">
        <v>255</v>
      </c>
      <c r="J9" t="s">
        <v>256</v>
      </c>
      <c r="K9" t="s">
        <v>255</v>
      </c>
      <c r="L9" t="s">
        <v>256</v>
      </c>
      <c r="M9" t="str">
        <f>MID(L9,FIND("/",L9)+1,100)</f>
        <v>cEmpZ</v>
      </c>
      <c r="N9" t="str">
        <f>IF(ISNUMBER(FIND(",",L9)),LEFT(L9,FIND(",",L9)-1),L9)</f>
        <v>CanOnTor/cEmpZ</v>
      </c>
    </row>
    <row r="10" spans="1:14" x14ac:dyDescent="0.35">
      <c r="A10" t="s">
        <v>240</v>
      </c>
      <c r="C10" t="s">
        <v>240</v>
      </c>
      <c r="D10" t="s">
        <v>241</v>
      </c>
      <c r="F10" t="s">
        <v>292</v>
      </c>
      <c r="G10" t="s">
        <v>307</v>
      </c>
      <c r="I10" t="s">
        <v>177</v>
      </c>
      <c r="J10" t="s">
        <v>180</v>
      </c>
      <c r="K10" t="s">
        <v>177</v>
      </c>
      <c r="L10" t="s">
        <v>180</v>
      </c>
      <c r="M10" t="str">
        <f t="shared" ref="M10:M45" si="0">MID(L10,FIND("/",L10)+1,100)</f>
        <v>hEmpP,J165-ws</v>
      </c>
      <c r="N10" t="str">
        <f t="shared" ref="N10:N45" si="1">IF(ISNUMBER(FIND(",",L10)),LEFT(L10,FIND(",",L10)-1),L10)</f>
        <v>CanOnWat/hEmpP</v>
      </c>
    </row>
    <row r="11" spans="1:14" x14ac:dyDescent="0.35">
      <c r="A11" t="s">
        <v>285</v>
      </c>
      <c r="C11" t="s">
        <v>285</v>
      </c>
      <c r="D11" t="s">
        <v>306</v>
      </c>
      <c r="F11" t="s">
        <v>204</v>
      </c>
      <c r="G11" t="s">
        <v>299</v>
      </c>
      <c r="I11" t="s">
        <v>240</v>
      </c>
      <c r="J11" t="s">
        <v>243</v>
      </c>
      <c r="K11" t="s">
        <v>240</v>
      </c>
      <c r="L11" t="s">
        <v>243</v>
      </c>
      <c r="M11" t="str">
        <f t="shared" si="0"/>
        <v>xEmpN,V175-ws</v>
      </c>
      <c r="N11" t="str">
        <f t="shared" si="1"/>
        <v>CanOnWat/xEmpN</v>
      </c>
    </row>
    <row r="12" spans="1:14" x14ac:dyDescent="0.35">
      <c r="A12" t="s">
        <v>294</v>
      </c>
      <c r="C12" t="s">
        <v>294</v>
      </c>
      <c r="D12" t="s">
        <v>295</v>
      </c>
      <c r="F12" t="s">
        <v>250</v>
      </c>
      <c r="G12" t="s">
        <v>303</v>
      </c>
      <c r="I12" t="s">
        <v>285</v>
      </c>
      <c r="J12" t="s">
        <v>286</v>
      </c>
      <c r="K12" t="s">
        <v>285</v>
      </c>
      <c r="L12" t="s">
        <v>286</v>
      </c>
      <c r="M12" t="str">
        <f t="shared" si="0"/>
        <v>vEmpQ</v>
      </c>
      <c r="N12" t="str">
        <f t="shared" si="1"/>
        <v>CanOnWat/vEmpQ</v>
      </c>
    </row>
    <row r="13" spans="1:14" x14ac:dyDescent="0.35">
      <c r="A13" t="s">
        <v>200</v>
      </c>
      <c r="C13" t="s">
        <v>200</v>
      </c>
      <c r="D13" t="s">
        <v>201</v>
      </c>
      <c r="F13" t="s">
        <v>248</v>
      </c>
      <c r="G13" t="s">
        <v>301</v>
      </c>
      <c r="I13" t="s">
        <v>294</v>
      </c>
      <c r="J13" t="s">
        <v>296</v>
      </c>
      <c r="K13" t="s">
        <v>294</v>
      </c>
      <c r="L13" t="s">
        <v>296</v>
      </c>
      <c r="M13" t="str">
        <f t="shared" si="0"/>
        <v>nEmpY,S101-ws</v>
      </c>
      <c r="N13" t="str">
        <f t="shared" si="1"/>
        <v>CanOnTor/nEmpY</v>
      </c>
    </row>
    <row r="14" spans="1:14" x14ac:dyDescent="0.35">
      <c r="A14" t="s">
        <v>221</v>
      </c>
      <c r="C14" t="s">
        <v>221</v>
      </c>
      <c r="D14" t="s">
        <v>300</v>
      </c>
      <c r="F14" t="s">
        <v>196</v>
      </c>
      <c r="G14" t="s">
        <v>298</v>
      </c>
      <c r="I14" t="s">
        <v>200</v>
      </c>
      <c r="J14" t="s">
        <v>203</v>
      </c>
      <c r="K14" t="s">
        <v>200</v>
      </c>
      <c r="L14" t="s">
        <v>203</v>
      </c>
      <c r="M14" t="str">
        <f t="shared" si="0"/>
        <v>tEmpK,A132-ws</v>
      </c>
      <c r="N14" t="str">
        <f t="shared" si="1"/>
        <v>CanOnTor/tEmpK</v>
      </c>
    </row>
    <row r="15" spans="1:14" x14ac:dyDescent="0.35">
      <c r="A15" t="s">
        <v>181</v>
      </c>
      <c r="C15" t="s">
        <v>181</v>
      </c>
      <c r="D15" t="s">
        <v>182</v>
      </c>
      <c r="F15" t="s">
        <v>260</v>
      </c>
      <c r="G15" t="s">
        <v>302</v>
      </c>
      <c r="I15" t="s">
        <v>221</v>
      </c>
      <c r="J15" t="s">
        <v>187</v>
      </c>
      <c r="K15" t="s">
        <v>221</v>
      </c>
      <c r="L15" t="s">
        <v>187</v>
      </c>
      <c r="M15" t="str">
        <f t="shared" si="0"/>
        <v>xEmpH</v>
      </c>
      <c r="N15" t="str">
        <f t="shared" si="1"/>
        <v>CanOnWat/xEmpH</v>
      </c>
    </row>
    <row r="16" spans="1:14" x14ac:dyDescent="0.35">
      <c r="A16" t="s">
        <v>251</v>
      </c>
      <c r="C16" t="s">
        <v>251</v>
      </c>
      <c r="D16" t="s">
        <v>252</v>
      </c>
      <c r="F16" t="s">
        <v>287</v>
      </c>
      <c r="G16" t="s">
        <v>304</v>
      </c>
      <c r="I16" t="s">
        <v>181</v>
      </c>
      <c r="J16" t="s">
        <v>184</v>
      </c>
      <c r="K16" t="s">
        <v>181</v>
      </c>
      <c r="L16" t="s">
        <v>184</v>
      </c>
      <c r="M16" t="str">
        <f t="shared" si="0"/>
        <v>wEmpF,T235-ws</v>
      </c>
      <c r="N16" t="str">
        <f t="shared" si="1"/>
        <v>CanOnWat/wEmpF</v>
      </c>
    </row>
    <row r="17" spans="1:14" x14ac:dyDescent="0.35">
      <c r="A17" t="s">
        <v>205</v>
      </c>
      <c r="C17" t="s">
        <v>205</v>
      </c>
      <c r="D17" t="s">
        <v>297</v>
      </c>
      <c r="F17" t="s">
        <v>285</v>
      </c>
      <c r="G17" t="s">
        <v>306</v>
      </c>
      <c r="I17" t="s">
        <v>251</v>
      </c>
      <c r="J17" t="s">
        <v>258</v>
      </c>
      <c r="K17" t="s">
        <v>251</v>
      </c>
      <c r="L17" t="s">
        <v>258</v>
      </c>
      <c r="M17" t="str">
        <f t="shared" si="0"/>
        <v>cEmpZ,Q216-ws</v>
      </c>
      <c r="N17" t="str">
        <f t="shared" si="1"/>
        <v>CanOnTor/cEmpZ</v>
      </c>
    </row>
    <row r="18" spans="1:14" x14ac:dyDescent="0.35">
      <c r="A18" t="s">
        <v>292</v>
      </c>
      <c r="C18" t="s">
        <v>292</v>
      </c>
      <c r="D18" t="s">
        <v>307</v>
      </c>
      <c r="F18" t="s">
        <v>221</v>
      </c>
      <c r="G18" t="s">
        <v>300</v>
      </c>
      <c r="I18" t="s">
        <v>205</v>
      </c>
      <c r="J18" t="s">
        <v>207</v>
      </c>
      <c r="K18" t="s">
        <v>205</v>
      </c>
      <c r="L18" t="s">
        <v>207</v>
      </c>
      <c r="M18" t="str">
        <f t="shared" si="0"/>
        <v>jEmpG</v>
      </c>
      <c r="N18" t="str">
        <f t="shared" si="1"/>
        <v>CanOnTor/jEmpG</v>
      </c>
    </row>
    <row r="19" spans="1:14" x14ac:dyDescent="0.35">
      <c r="A19" t="s">
        <v>215</v>
      </c>
      <c r="C19" t="s">
        <v>215</v>
      </c>
      <c r="D19" t="s">
        <v>216</v>
      </c>
      <c r="I19" t="s">
        <v>292</v>
      </c>
      <c r="J19" t="s">
        <v>293</v>
      </c>
      <c r="K19" t="s">
        <v>292</v>
      </c>
      <c r="L19" t="s">
        <v>293</v>
      </c>
      <c r="M19" t="str">
        <f t="shared" si="0"/>
        <v>nEmpY</v>
      </c>
      <c r="N19" t="str">
        <f t="shared" si="1"/>
        <v>CanOnTor/nEmpY</v>
      </c>
    </row>
    <row r="20" spans="1:14" x14ac:dyDescent="0.35">
      <c r="A20" t="s">
        <v>185</v>
      </c>
      <c r="C20" t="s">
        <v>185</v>
      </c>
      <c r="D20" t="s">
        <v>186</v>
      </c>
      <c r="F20" t="s">
        <v>315</v>
      </c>
      <c r="I20" t="s">
        <v>215</v>
      </c>
      <c r="J20" t="s">
        <v>224</v>
      </c>
      <c r="K20" t="s">
        <v>215</v>
      </c>
      <c r="L20" t="s">
        <v>224</v>
      </c>
      <c r="M20" t="str">
        <f t="shared" si="0"/>
        <v>jEmpG,A236-ws</v>
      </c>
      <c r="N20" t="str">
        <f t="shared" si="1"/>
        <v>CanOnWat/jEmpG</v>
      </c>
    </row>
    <row r="21" spans="1:14" x14ac:dyDescent="0.35">
      <c r="A21" t="s">
        <v>217</v>
      </c>
      <c r="C21" t="s">
        <v>217</v>
      </c>
      <c r="D21" t="s">
        <v>218</v>
      </c>
      <c r="F21" t="s">
        <v>165</v>
      </c>
      <c r="G21" t="s">
        <v>169</v>
      </c>
      <c r="I21" t="s">
        <v>185</v>
      </c>
      <c r="J21" t="s">
        <v>188</v>
      </c>
      <c r="K21" t="s">
        <v>185</v>
      </c>
      <c r="L21" t="s">
        <v>188</v>
      </c>
      <c r="M21" t="str">
        <f t="shared" si="0"/>
        <v>xEmpH,V157-ws</v>
      </c>
      <c r="N21" t="str">
        <f t="shared" si="1"/>
        <v>CanOnWat/xEmpH</v>
      </c>
    </row>
    <row r="22" spans="1:14" x14ac:dyDescent="0.35">
      <c r="A22" t="s">
        <v>260</v>
      </c>
      <c r="C22" t="s">
        <v>260</v>
      </c>
      <c r="D22" t="s">
        <v>302</v>
      </c>
      <c r="F22" t="s">
        <v>200</v>
      </c>
      <c r="G22" t="s">
        <v>201</v>
      </c>
      <c r="I22" t="s">
        <v>217</v>
      </c>
      <c r="J22" t="s">
        <v>223</v>
      </c>
      <c r="K22" t="s">
        <v>217</v>
      </c>
      <c r="L22" t="s">
        <v>223</v>
      </c>
      <c r="M22" t="str">
        <f t="shared" si="0"/>
        <v>zEmpR,S194-ws</v>
      </c>
      <c r="N22" t="str">
        <f t="shared" si="1"/>
        <v>CanOnTor/zEmpR</v>
      </c>
    </row>
    <row r="23" spans="1:14" x14ac:dyDescent="0.35">
      <c r="A23" t="s">
        <v>250</v>
      </c>
      <c r="C23" t="s">
        <v>250</v>
      </c>
      <c r="D23" t="s">
        <v>303</v>
      </c>
      <c r="F23" t="s">
        <v>208</v>
      </c>
      <c r="G23" t="s">
        <v>209</v>
      </c>
      <c r="I23" t="s">
        <v>260</v>
      </c>
      <c r="J23" t="s">
        <v>261</v>
      </c>
      <c r="K23" t="s">
        <v>260</v>
      </c>
      <c r="L23" t="s">
        <v>261</v>
      </c>
      <c r="M23" t="str">
        <f t="shared" si="0"/>
        <v>oEmpJ</v>
      </c>
      <c r="N23" t="str">
        <f t="shared" si="1"/>
        <v>CanOnWat/oEmpJ</v>
      </c>
    </row>
    <row r="24" spans="1:14" x14ac:dyDescent="0.35">
      <c r="A24" t="s">
        <v>235</v>
      </c>
      <c r="C24" t="s">
        <v>235</v>
      </c>
      <c r="D24" t="s">
        <v>236</v>
      </c>
      <c r="F24" t="s">
        <v>215</v>
      </c>
      <c r="G24" t="s">
        <v>216</v>
      </c>
      <c r="I24" t="s">
        <v>250</v>
      </c>
      <c r="J24" t="s">
        <v>202</v>
      </c>
      <c r="K24" t="s">
        <v>250</v>
      </c>
      <c r="L24" t="s">
        <v>202</v>
      </c>
      <c r="M24" t="str">
        <f t="shared" si="0"/>
        <v>tEmpK</v>
      </c>
      <c r="N24" t="str">
        <f t="shared" si="1"/>
        <v>CanOnTor/tEmpK</v>
      </c>
    </row>
    <row r="25" spans="1:14" x14ac:dyDescent="0.35">
      <c r="A25" t="s">
        <v>248</v>
      </c>
      <c r="C25" t="s">
        <v>248</v>
      </c>
      <c r="D25" t="s">
        <v>301</v>
      </c>
      <c r="F25" t="s">
        <v>231</v>
      </c>
      <c r="G25" t="s">
        <v>232</v>
      </c>
      <c r="I25" t="s">
        <v>235</v>
      </c>
      <c r="J25" t="s">
        <v>239</v>
      </c>
      <c r="K25" t="s">
        <v>235</v>
      </c>
      <c r="L25" t="s">
        <v>239</v>
      </c>
      <c r="M25" t="str">
        <f t="shared" si="0"/>
        <v>hEmpW,F184-ws</v>
      </c>
      <c r="N25" t="str">
        <f t="shared" si="1"/>
        <v>CanOnWat/hEmpW</v>
      </c>
    </row>
    <row r="26" spans="1:14" x14ac:dyDescent="0.35">
      <c r="A26" t="s">
        <v>208</v>
      </c>
      <c r="C26" t="s">
        <v>208</v>
      </c>
      <c r="D26" t="s">
        <v>209</v>
      </c>
      <c r="F26" t="s">
        <v>281</v>
      </c>
      <c r="G26" t="s">
        <v>282</v>
      </c>
      <c r="I26" t="s">
        <v>248</v>
      </c>
      <c r="J26" t="s">
        <v>249</v>
      </c>
      <c r="K26" t="s">
        <v>248</v>
      </c>
      <c r="L26" t="s">
        <v>249</v>
      </c>
      <c r="M26" t="str">
        <f t="shared" si="0"/>
        <v>fEmpV</v>
      </c>
      <c r="N26" t="str">
        <f t="shared" si="1"/>
        <v>CanOnWat/fEmpV</v>
      </c>
    </row>
    <row r="27" spans="1:14" x14ac:dyDescent="0.35">
      <c r="A27" t="s">
        <v>229</v>
      </c>
      <c r="C27" t="s">
        <v>229</v>
      </c>
      <c r="D27" t="s">
        <v>230</v>
      </c>
      <c r="F27" t="s">
        <v>212</v>
      </c>
      <c r="G27" t="s">
        <v>213</v>
      </c>
      <c r="I27" t="s">
        <v>208</v>
      </c>
      <c r="J27" t="s">
        <v>211</v>
      </c>
      <c r="K27" t="s">
        <v>208</v>
      </c>
      <c r="L27" t="s">
        <v>211</v>
      </c>
      <c r="M27" t="str">
        <f t="shared" si="0"/>
        <v>sEmpX,A182-ws</v>
      </c>
      <c r="N27" t="str">
        <f t="shared" si="1"/>
        <v>CanOnWat/sEmpX</v>
      </c>
    </row>
    <row r="28" spans="1:14" x14ac:dyDescent="0.35">
      <c r="A28" t="s">
        <v>196</v>
      </c>
      <c r="C28" t="s">
        <v>196</v>
      </c>
      <c r="D28" t="s">
        <v>298</v>
      </c>
      <c r="F28" t="s">
        <v>277</v>
      </c>
      <c r="G28" t="s">
        <v>278</v>
      </c>
      <c r="I28" t="s">
        <v>229</v>
      </c>
      <c r="J28" t="s">
        <v>234</v>
      </c>
      <c r="K28" t="s">
        <v>229</v>
      </c>
      <c r="L28" t="s">
        <v>234</v>
      </c>
      <c r="M28" t="str">
        <f t="shared" si="0"/>
        <v>pEmpL,F182-ws</v>
      </c>
      <c r="N28" t="str">
        <f t="shared" si="1"/>
        <v>CanOnWat/pEmpL</v>
      </c>
    </row>
    <row r="29" spans="1:14" x14ac:dyDescent="0.35">
      <c r="A29" t="s">
        <v>253</v>
      </c>
      <c r="C29" t="s">
        <v>253</v>
      </c>
      <c r="D29" t="s">
        <v>254</v>
      </c>
      <c r="F29" t="s">
        <v>229</v>
      </c>
      <c r="G29" t="s">
        <v>230</v>
      </c>
      <c r="I29" t="s">
        <v>196</v>
      </c>
      <c r="J29" t="s">
        <v>198</v>
      </c>
      <c r="K29" t="s">
        <v>196</v>
      </c>
      <c r="L29" t="s">
        <v>198</v>
      </c>
      <c r="M29" t="str">
        <f t="shared" si="0"/>
        <v>lEmpA</v>
      </c>
      <c r="N29" t="str">
        <f t="shared" si="1"/>
        <v>CanOnWat/lEmpA</v>
      </c>
    </row>
    <row r="30" spans="1:14" x14ac:dyDescent="0.35">
      <c r="A30" t="s">
        <v>289</v>
      </c>
      <c r="C30" t="s">
        <v>289</v>
      </c>
      <c r="D30" t="s">
        <v>290</v>
      </c>
      <c r="F30" t="s">
        <v>235</v>
      </c>
      <c r="G30" t="s">
        <v>236</v>
      </c>
      <c r="I30" t="s">
        <v>253</v>
      </c>
      <c r="J30" t="s">
        <v>259</v>
      </c>
      <c r="K30" t="s">
        <v>253</v>
      </c>
      <c r="L30" t="s">
        <v>259</v>
      </c>
      <c r="M30" t="str">
        <f t="shared" si="0"/>
        <v>oEmpO,J167-ws</v>
      </c>
      <c r="N30" t="str">
        <f t="shared" si="1"/>
        <v>CanOnWat/oEmpO</v>
      </c>
    </row>
    <row r="31" spans="1:14" x14ac:dyDescent="0.35">
      <c r="A31" t="s">
        <v>204</v>
      </c>
      <c r="C31" t="s">
        <v>204</v>
      </c>
      <c r="D31" t="s">
        <v>299</v>
      </c>
      <c r="F31" t="s">
        <v>177</v>
      </c>
      <c r="G31" t="s">
        <v>178</v>
      </c>
      <c r="I31" t="s">
        <v>289</v>
      </c>
      <c r="J31" t="s">
        <v>291</v>
      </c>
      <c r="K31" t="s">
        <v>289</v>
      </c>
      <c r="L31" t="s">
        <v>291</v>
      </c>
      <c r="M31" t="str">
        <f t="shared" si="0"/>
        <v>vEmpQ,S141-ws</v>
      </c>
      <c r="N31" t="str">
        <f t="shared" si="1"/>
        <v>CanOnWat/vEmpQ</v>
      </c>
    </row>
    <row r="32" spans="1:14" x14ac:dyDescent="0.35">
      <c r="A32" t="s">
        <v>190</v>
      </c>
      <c r="C32" t="s">
        <v>190</v>
      </c>
      <c r="D32" t="s">
        <v>191</v>
      </c>
      <c r="F32" t="s">
        <v>253</v>
      </c>
      <c r="G32" t="s">
        <v>254</v>
      </c>
      <c r="I32" t="s">
        <v>204</v>
      </c>
      <c r="J32" t="s">
        <v>206</v>
      </c>
      <c r="K32" t="s">
        <v>204</v>
      </c>
      <c r="L32" t="s">
        <v>206</v>
      </c>
      <c r="M32" t="str">
        <f t="shared" si="0"/>
        <v>sEmpX</v>
      </c>
      <c r="N32" t="str">
        <f t="shared" si="1"/>
        <v>CanOnTor/sEmpX</v>
      </c>
    </row>
    <row r="33" spans="1:14" x14ac:dyDescent="0.35">
      <c r="A33" t="s">
        <v>212</v>
      </c>
      <c r="C33" t="s">
        <v>212</v>
      </c>
      <c r="D33" t="s">
        <v>213</v>
      </c>
      <c r="F33" t="s">
        <v>270</v>
      </c>
      <c r="G33" t="s">
        <v>271</v>
      </c>
      <c r="I33" t="s">
        <v>190</v>
      </c>
      <c r="J33" t="s">
        <v>199</v>
      </c>
      <c r="K33" t="s">
        <v>190</v>
      </c>
      <c r="L33" t="s">
        <v>199</v>
      </c>
      <c r="M33" t="str">
        <f t="shared" si="0"/>
        <v>nEmpM,T217-ws</v>
      </c>
      <c r="N33" t="str">
        <f t="shared" si="1"/>
        <v>CanOnTor/nEmpM</v>
      </c>
    </row>
    <row r="34" spans="1:14" x14ac:dyDescent="0.35">
      <c r="A34" t="s">
        <v>231</v>
      </c>
      <c r="C34" t="s">
        <v>231</v>
      </c>
      <c r="D34" t="s">
        <v>232</v>
      </c>
      <c r="F34" t="s">
        <v>262</v>
      </c>
      <c r="G34" t="s">
        <v>263</v>
      </c>
      <c r="I34" t="s">
        <v>212</v>
      </c>
      <c r="J34" t="s">
        <v>219</v>
      </c>
      <c r="K34" t="s">
        <v>212</v>
      </c>
      <c r="L34" t="s">
        <v>219</v>
      </c>
      <c r="M34" t="str">
        <f t="shared" si="0"/>
        <v>nEmpU,F110-ws</v>
      </c>
      <c r="N34" t="str">
        <f t="shared" si="1"/>
        <v>CanOnTor/nEmpU</v>
      </c>
    </row>
    <row r="35" spans="1:14" x14ac:dyDescent="0.35">
      <c r="A35" t="s">
        <v>281</v>
      </c>
      <c r="C35" t="s">
        <v>281</v>
      </c>
      <c r="D35" t="s">
        <v>282</v>
      </c>
      <c r="F35" t="s">
        <v>251</v>
      </c>
      <c r="G35" t="s">
        <v>252</v>
      </c>
      <c r="I35" t="s">
        <v>231</v>
      </c>
      <c r="J35" t="s">
        <v>237</v>
      </c>
      <c r="K35" t="s">
        <v>231</v>
      </c>
      <c r="L35" t="s">
        <v>237</v>
      </c>
      <c r="M35" t="str">
        <f t="shared" si="0"/>
        <v>lEmpA,C225-ws</v>
      </c>
      <c r="N35" t="str">
        <f t="shared" si="1"/>
        <v>CanOnWat/lEmpA</v>
      </c>
    </row>
    <row r="36" spans="1:14" x14ac:dyDescent="0.35">
      <c r="A36" t="s">
        <v>244</v>
      </c>
      <c r="C36" t="s">
        <v>244</v>
      </c>
      <c r="D36" t="s">
        <v>245</v>
      </c>
      <c r="F36" t="s">
        <v>294</v>
      </c>
      <c r="G36" t="s">
        <v>295</v>
      </c>
      <c r="I36" t="s">
        <v>281</v>
      </c>
      <c r="J36" t="s">
        <v>284</v>
      </c>
      <c r="K36" t="s">
        <v>281</v>
      </c>
      <c r="L36" t="s">
        <v>284</v>
      </c>
      <c r="M36" t="str">
        <f t="shared" si="0"/>
        <v>uEmpC,C227-ws</v>
      </c>
      <c r="N36" t="str">
        <f t="shared" si="1"/>
        <v>CanOnTor/uEmpC</v>
      </c>
    </row>
    <row r="37" spans="1:14" x14ac:dyDescent="0.35">
      <c r="A37" t="s">
        <v>264</v>
      </c>
      <c r="C37" t="s">
        <v>264</v>
      </c>
      <c r="D37" t="s">
        <v>265</v>
      </c>
      <c r="F37" t="s">
        <v>289</v>
      </c>
      <c r="G37" t="s">
        <v>290</v>
      </c>
      <c r="I37" t="s">
        <v>244</v>
      </c>
      <c r="J37" t="s">
        <v>247</v>
      </c>
      <c r="K37" t="s">
        <v>244</v>
      </c>
      <c r="L37" t="s">
        <v>247</v>
      </c>
      <c r="M37" t="str">
        <f t="shared" si="0"/>
        <v>oEmpT,Y133-ws</v>
      </c>
      <c r="N37" t="str">
        <f t="shared" si="1"/>
        <v>CanOnTor/oEmpT</v>
      </c>
    </row>
    <row r="38" spans="1:14" x14ac:dyDescent="0.35">
      <c r="A38" t="s">
        <v>277</v>
      </c>
      <c r="C38" t="s">
        <v>277</v>
      </c>
      <c r="D38" t="s">
        <v>278</v>
      </c>
      <c r="F38" t="s">
        <v>217</v>
      </c>
      <c r="G38" t="s">
        <v>218</v>
      </c>
      <c r="I38" t="s">
        <v>264</v>
      </c>
      <c r="J38" t="s">
        <v>272</v>
      </c>
      <c r="K38" t="s">
        <v>264</v>
      </c>
      <c r="L38" t="s">
        <v>272</v>
      </c>
      <c r="M38" t="str">
        <f t="shared" si="0"/>
        <v>fEmpV,Y130-ws</v>
      </c>
      <c r="N38" t="str">
        <f t="shared" si="1"/>
        <v>CanOnWat/fEmpV</v>
      </c>
    </row>
    <row r="39" spans="1:14" x14ac:dyDescent="0.35">
      <c r="A39" t="s">
        <v>225</v>
      </c>
      <c r="C39" t="s">
        <v>225</v>
      </c>
      <c r="D39" t="s">
        <v>226</v>
      </c>
      <c r="F39" t="s">
        <v>192</v>
      </c>
      <c r="G39" t="s">
        <v>193</v>
      </c>
      <c r="I39" t="s">
        <v>277</v>
      </c>
      <c r="J39" t="s">
        <v>280</v>
      </c>
      <c r="K39" t="s">
        <v>277</v>
      </c>
      <c r="L39" t="s">
        <v>280</v>
      </c>
      <c r="M39" t="str">
        <f t="shared" si="0"/>
        <v>xEmpS,F129-ws</v>
      </c>
      <c r="N39" t="str">
        <f t="shared" si="1"/>
        <v>CanOnTor/xEmpS</v>
      </c>
    </row>
    <row r="40" spans="1:14" x14ac:dyDescent="0.35">
      <c r="A40" t="s">
        <v>267</v>
      </c>
      <c r="C40" t="s">
        <v>267</v>
      </c>
      <c r="D40" t="s">
        <v>269</v>
      </c>
      <c r="F40" t="s">
        <v>190</v>
      </c>
      <c r="G40" t="s">
        <v>191</v>
      </c>
      <c r="I40" t="s">
        <v>225</v>
      </c>
      <c r="J40" t="s">
        <v>228</v>
      </c>
      <c r="K40" t="s">
        <v>225</v>
      </c>
      <c r="L40" t="s">
        <v>228</v>
      </c>
      <c r="M40" t="str">
        <f t="shared" si="0"/>
        <v>qEmpD,Y132-ws</v>
      </c>
      <c r="N40" t="str">
        <f t="shared" si="1"/>
        <v>CanOnTor/qEmpD</v>
      </c>
    </row>
    <row r="41" spans="1:14" x14ac:dyDescent="0.35">
      <c r="A41" t="s">
        <v>287</v>
      </c>
      <c r="C41" t="s">
        <v>287</v>
      </c>
      <c r="D41" t="s">
        <v>304</v>
      </c>
      <c r="F41" t="s">
        <v>181</v>
      </c>
      <c r="G41" t="s">
        <v>182</v>
      </c>
      <c r="I41" t="s">
        <v>267</v>
      </c>
      <c r="J41" t="s">
        <v>274</v>
      </c>
      <c r="K41" t="s">
        <v>267</v>
      </c>
      <c r="L41" t="s">
        <v>274</v>
      </c>
      <c r="M41" t="str">
        <f t="shared" si="0"/>
        <v>oEmpJ,V111-ws</v>
      </c>
      <c r="N41" t="str">
        <f t="shared" si="1"/>
        <v>CanOnTor/oEmpJ</v>
      </c>
    </row>
    <row r="42" spans="1:14" x14ac:dyDescent="0.35">
      <c r="A42" t="s">
        <v>262</v>
      </c>
      <c r="C42" t="s">
        <v>262</v>
      </c>
      <c r="D42" t="s">
        <v>263</v>
      </c>
      <c r="F42" t="s">
        <v>267</v>
      </c>
      <c r="G42" t="s">
        <v>269</v>
      </c>
      <c r="I42" t="s">
        <v>287</v>
      </c>
      <c r="J42" t="s">
        <v>288</v>
      </c>
      <c r="K42" t="s">
        <v>287</v>
      </c>
      <c r="L42" t="s">
        <v>288</v>
      </c>
      <c r="M42" t="str">
        <f t="shared" si="0"/>
        <v>uEmpC</v>
      </c>
      <c r="N42" t="str">
        <f t="shared" si="1"/>
        <v>CanOnWat/uEmpC</v>
      </c>
    </row>
    <row r="43" spans="1:14" x14ac:dyDescent="0.35">
      <c r="A43" t="s">
        <v>192</v>
      </c>
      <c r="C43" t="s">
        <v>192</v>
      </c>
      <c r="D43" t="s">
        <v>193</v>
      </c>
      <c r="F43" t="s">
        <v>185</v>
      </c>
      <c r="G43" t="s">
        <v>186</v>
      </c>
      <c r="I43" t="s">
        <v>262</v>
      </c>
      <c r="J43" t="s">
        <v>268</v>
      </c>
      <c r="K43" t="s">
        <v>262</v>
      </c>
      <c r="L43" t="s">
        <v>268</v>
      </c>
      <c r="M43" t="str">
        <f t="shared" si="0"/>
        <v>xEmpE,L227-ws</v>
      </c>
      <c r="N43" t="str">
        <f t="shared" si="1"/>
        <v>CanOnTor/xEmpE</v>
      </c>
    </row>
    <row r="44" spans="1:14" x14ac:dyDescent="0.35">
      <c r="A44" t="s">
        <v>270</v>
      </c>
      <c r="C44" t="s">
        <v>270</v>
      </c>
      <c r="D44" t="s">
        <v>271</v>
      </c>
      <c r="F44" t="s">
        <v>240</v>
      </c>
      <c r="G44" t="s">
        <v>241</v>
      </c>
      <c r="I44" t="s">
        <v>192</v>
      </c>
      <c r="J44" t="s">
        <v>197</v>
      </c>
      <c r="K44" t="s">
        <v>192</v>
      </c>
      <c r="L44" t="s">
        <v>197</v>
      </c>
      <c r="M44" t="str">
        <f t="shared" si="0"/>
        <v>jEmpB,S226-ws</v>
      </c>
      <c r="N44" t="str">
        <f t="shared" si="1"/>
        <v>CanOnWat/jEmpB</v>
      </c>
    </row>
    <row r="45" spans="1:14" x14ac:dyDescent="0.35">
      <c r="A45" t="s">
        <v>316</v>
      </c>
      <c r="C45" t="s">
        <v>316</v>
      </c>
      <c r="F45" t="s">
        <v>264</v>
      </c>
      <c r="G45" t="s">
        <v>265</v>
      </c>
      <c r="I45" t="s">
        <v>270</v>
      </c>
      <c r="J45" t="s">
        <v>276</v>
      </c>
      <c r="K45" t="s">
        <v>270</v>
      </c>
      <c r="L45" t="s">
        <v>276</v>
      </c>
      <c r="M45" t="str">
        <f t="shared" si="0"/>
        <v>gEmpI,L134-ws</v>
      </c>
      <c r="N45" t="str">
        <f t="shared" si="1"/>
        <v>CanOnTor/gEmpI</v>
      </c>
    </row>
    <row r="46" spans="1:14" x14ac:dyDescent="0.35">
      <c r="F46" t="s">
        <v>225</v>
      </c>
      <c r="G46" t="s">
        <v>226</v>
      </c>
      <c r="I46" t="s">
        <v>316</v>
      </c>
      <c r="K46" t="s">
        <v>316</v>
      </c>
    </row>
    <row r="47" spans="1:14" x14ac:dyDescent="0.35">
      <c r="F47" t="s">
        <v>244</v>
      </c>
      <c r="G47" t="s">
        <v>245</v>
      </c>
    </row>
    <row r="48" spans="1:14" x14ac:dyDescent="0.35">
      <c r="A48" t="s">
        <v>317</v>
      </c>
      <c r="B48">
        <v>37</v>
      </c>
    </row>
    <row r="49" spans="1:2" x14ac:dyDescent="0.35">
      <c r="A49" t="s">
        <v>318</v>
      </c>
      <c r="B49">
        <v>37</v>
      </c>
    </row>
  </sheetData>
  <autoFilter ref="F7:G7" xr:uid="{FEF8CAA1-6613-4691-B6DA-8445B5C9AE17}">
    <sortState xmlns:xlrd2="http://schemas.microsoft.com/office/spreadsheetml/2017/richdata2" ref="F8:G44">
      <sortCondition ref="G7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D805-0C53-46D7-BD97-74DB3411A37E}">
  <dimension ref="A1:K198"/>
  <sheetViews>
    <sheetView topLeftCell="B1" workbookViewId="0">
      <selection activeCell="I1" sqref="I1:J1"/>
    </sheetView>
  </sheetViews>
  <sheetFormatPr defaultRowHeight="14.5" x14ac:dyDescent="0.35"/>
  <cols>
    <col min="1" max="1" width="10.453125" bestFit="1" customWidth="1"/>
    <col min="2" max="2" width="11.453125" bestFit="1" customWidth="1"/>
    <col min="3" max="3" width="8.453125" bestFit="1" customWidth="1"/>
    <col min="4" max="4" width="12.453125" bestFit="1" customWidth="1"/>
    <col min="5" max="5" width="13.54296875" bestFit="1" customWidth="1"/>
    <col min="6" max="6" width="17.453125" bestFit="1" customWidth="1"/>
    <col min="7" max="7" width="21.453125" bestFit="1" customWidth="1"/>
    <col min="8" max="8" width="11.54296875" bestFit="1" customWidth="1"/>
    <col min="9" max="9" width="11.7265625" bestFit="1" customWidth="1"/>
    <col min="10" max="10" width="17.54296875" bestFit="1" customWidth="1"/>
    <col min="11" max="11" width="24.81640625" bestFit="1" customWidth="1"/>
  </cols>
  <sheetData>
    <row r="1" spans="1:11" x14ac:dyDescent="0.35">
      <c r="B1" s="64" t="s">
        <v>34</v>
      </c>
      <c r="C1" s="64" t="s">
        <v>16</v>
      </c>
      <c r="D1" s="64"/>
      <c r="E1" s="64"/>
      <c r="F1" s="65" t="s">
        <v>82</v>
      </c>
      <c r="G1" t="s">
        <v>12</v>
      </c>
      <c r="H1" s="66"/>
      <c r="I1" s="65"/>
      <c r="J1" s="65"/>
    </row>
    <row r="4" spans="1:11" x14ac:dyDescent="0.35">
      <c r="B4" s="78" t="s">
        <v>161</v>
      </c>
      <c r="C4" t="s">
        <v>105</v>
      </c>
    </row>
    <row r="5" spans="1:11" x14ac:dyDescent="0.35">
      <c r="C5" t="s">
        <v>106</v>
      </c>
    </row>
    <row r="6" spans="1:11" x14ac:dyDescent="0.35">
      <c r="C6" t="s">
        <v>107</v>
      </c>
    </row>
    <row r="7" spans="1:11" x14ac:dyDescent="0.35">
      <c r="C7" t="s">
        <v>108</v>
      </c>
    </row>
    <row r="8" spans="1:11" x14ac:dyDescent="0.35">
      <c r="C8" t="s">
        <v>109</v>
      </c>
    </row>
    <row r="9" spans="1:11" x14ac:dyDescent="0.35">
      <c r="C9" t="s">
        <v>110</v>
      </c>
    </row>
    <row r="13" spans="1:11" x14ac:dyDescent="0.35">
      <c r="A13" s="11" t="s">
        <v>164</v>
      </c>
      <c r="B13" s="11" t="s">
        <v>165</v>
      </c>
      <c r="C13" s="11" t="s">
        <v>166</v>
      </c>
      <c r="D13" s="33" t="s">
        <v>167</v>
      </c>
      <c r="E13" s="11" t="s">
        <v>168</v>
      </c>
      <c r="F13" s="11" t="s">
        <v>169</v>
      </c>
      <c r="G13" s="11" t="s">
        <v>170</v>
      </c>
      <c r="H13" s="21" t="s">
        <v>171</v>
      </c>
      <c r="I13" s="21" t="s">
        <v>172</v>
      </c>
      <c r="J13" s="21" t="s">
        <v>173</v>
      </c>
      <c r="K13" s="21" t="s">
        <v>174</v>
      </c>
    </row>
    <row r="14" spans="1:11" x14ac:dyDescent="0.35">
      <c r="A14" s="12" t="s">
        <v>176</v>
      </c>
      <c r="B14" s="12" t="s">
        <v>181</v>
      </c>
      <c r="C14" s="13">
        <v>44780</v>
      </c>
      <c r="D14" s="28">
        <v>44780.334687499999</v>
      </c>
      <c r="E14" s="12">
        <v>112</v>
      </c>
      <c r="F14" s="12" t="s">
        <v>182</v>
      </c>
      <c r="G14" t="s">
        <v>145</v>
      </c>
      <c r="H14" s="15">
        <v>44780</v>
      </c>
      <c r="I14" s="16">
        <v>44780.334583333337</v>
      </c>
      <c r="J14">
        <v>106</v>
      </c>
      <c r="K14" t="s">
        <v>182</v>
      </c>
    </row>
    <row r="15" spans="1:11" x14ac:dyDescent="0.35">
      <c r="A15" s="12" t="s">
        <v>176</v>
      </c>
      <c r="B15" s="12" t="s">
        <v>215</v>
      </c>
      <c r="C15" s="13">
        <v>44780</v>
      </c>
      <c r="D15" s="28">
        <v>44780.331423611111</v>
      </c>
      <c r="E15" s="12">
        <v>112</v>
      </c>
      <c r="F15" s="12" t="s">
        <v>216</v>
      </c>
      <c r="G15" t="s">
        <v>145</v>
      </c>
      <c r="H15" s="15">
        <v>44780</v>
      </c>
      <c r="I15" s="16">
        <v>44780.331319444442</v>
      </c>
      <c r="J15">
        <v>106</v>
      </c>
      <c r="K15" t="s">
        <v>216</v>
      </c>
    </row>
    <row r="16" spans="1:11" x14ac:dyDescent="0.35">
      <c r="A16" s="12" t="s">
        <v>189</v>
      </c>
      <c r="B16" s="12" t="s">
        <v>190</v>
      </c>
      <c r="C16" s="13">
        <v>44780</v>
      </c>
      <c r="D16" s="28">
        <v>44780.327638888892</v>
      </c>
      <c r="E16" s="12">
        <v>112</v>
      </c>
      <c r="F16" s="12" t="s">
        <v>191</v>
      </c>
      <c r="G16" t="s">
        <v>145</v>
      </c>
      <c r="H16" s="15">
        <v>44780</v>
      </c>
      <c r="I16" s="16">
        <v>44780.327534722222</v>
      </c>
      <c r="J16">
        <v>106</v>
      </c>
      <c r="K16" t="s">
        <v>191</v>
      </c>
    </row>
    <row r="17" spans="1:11" x14ac:dyDescent="0.35">
      <c r="A17" s="12" t="s">
        <v>176</v>
      </c>
      <c r="B17" s="12" t="s">
        <v>229</v>
      </c>
      <c r="C17" s="13">
        <v>44780</v>
      </c>
      <c r="D17" s="28">
        <v>44780.326539351852</v>
      </c>
      <c r="E17" s="12">
        <v>112</v>
      </c>
      <c r="F17" s="12" t="s">
        <v>230</v>
      </c>
      <c r="G17" t="s">
        <v>145</v>
      </c>
      <c r="H17" s="15">
        <v>44780</v>
      </c>
      <c r="I17" s="16">
        <v>44780.326435185183</v>
      </c>
      <c r="J17">
        <v>106</v>
      </c>
      <c r="K17" t="s">
        <v>230</v>
      </c>
    </row>
    <row r="18" spans="1:11" x14ac:dyDescent="0.35">
      <c r="A18" s="12" t="s">
        <v>176</v>
      </c>
      <c r="B18" s="12" t="s">
        <v>192</v>
      </c>
      <c r="C18" s="13">
        <v>44780</v>
      </c>
      <c r="D18" s="28">
        <v>44780.325196759259</v>
      </c>
      <c r="E18" s="12">
        <v>112</v>
      </c>
      <c r="F18" s="12" t="s">
        <v>193</v>
      </c>
      <c r="G18" t="s">
        <v>145</v>
      </c>
      <c r="H18" s="15">
        <v>44780</v>
      </c>
      <c r="I18" s="16">
        <v>44780.325092592589</v>
      </c>
      <c r="J18">
        <v>106</v>
      </c>
      <c r="K18" t="s">
        <v>193</v>
      </c>
    </row>
    <row r="19" spans="1:11" x14ac:dyDescent="0.35">
      <c r="A19" s="12" t="s">
        <v>176</v>
      </c>
      <c r="B19" s="12" t="s">
        <v>208</v>
      </c>
      <c r="C19" s="13">
        <v>44780</v>
      </c>
      <c r="D19" s="28">
        <v>44780.324884259258</v>
      </c>
      <c r="E19" s="12">
        <v>112</v>
      </c>
      <c r="F19" s="12" t="s">
        <v>209</v>
      </c>
      <c r="G19" t="s">
        <v>145</v>
      </c>
      <c r="H19" s="15">
        <v>44780</v>
      </c>
      <c r="I19" s="16">
        <v>44780.324780092589</v>
      </c>
      <c r="J19">
        <v>106</v>
      </c>
      <c r="K19" t="s">
        <v>209</v>
      </c>
    </row>
    <row r="20" spans="1:11" x14ac:dyDescent="0.35">
      <c r="A20" s="12" t="s">
        <v>189</v>
      </c>
      <c r="B20" s="12" t="s">
        <v>205</v>
      </c>
      <c r="C20" s="13">
        <v>44780</v>
      </c>
      <c r="D20" s="28">
        <v>44780.324675925927</v>
      </c>
      <c r="E20" s="12">
        <v>112</v>
      </c>
      <c r="F20" s="12" t="s">
        <v>297</v>
      </c>
      <c r="G20" t="s">
        <v>145</v>
      </c>
      <c r="H20" s="15" t="e">
        <v>#N/A</v>
      </c>
      <c r="I20" s="16" t="e">
        <v>#N/A</v>
      </c>
      <c r="J20" t="e">
        <v>#N/A</v>
      </c>
      <c r="K20" t="e">
        <v>#N/A</v>
      </c>
    </row>
    <row r="21" spans="1:11" x14ac:dyDescent="0.35">
      <c r="A21" s="12" t="s">
        <v>176</v>
      </c>
      <c r="B21" s="12" t="s">
        <v>235</v>
      </c>
      <c r="C21" s="13">
        <v>44780</v>
      </c>
      <c r="D21" s="28">
        <v>44780.324490740742</v>
      </c>
      <c r="E21" s="12">
        <v>112</v>
      </c>
      <c r="F21" s="12" t="s">
        <v>236</v>
      </c>
      <c r="G21" t="s">
        <v>145</v>
      </c>
      <c r="H21" s="15">
        <v>44780</v>
      </c>
      <c r="I21" s="16">
        <v>44780.324386574073</v>
      </c>
      <c r="J21">
        <v>106</v>
      </c>
      <c r="K21" t="s">
        <v>236</v>
      </c>
    </row>
    <row r="22" spans="1:11" x14ac:dyDescent="0.35">
      <c r="A22" s="12" t="s">
        <v>176</v>
      </c>
      <c r="B22" s="12" t="s">
        <v>185</v>
      </c>
      <c r="C22" s="13">
        <v>44780</v>
      </c>
      <c r="D22" s="28">
        <v>44780.324108796296</v>
      </c>
      <c r="E22" s="12">
        <v>112</v>
      </c>
      <c r="F22" s="12" t="s">
        <v>186</v>
      </c>
      <c r="G22" t="s">
        <v>145</v>
      </c>
      <c r="H22" s="15">
        <v>44780</v>
      </c>
      <c r="I22" s="16">
        <v>44780.324004629627</v>
      </c>
      <c r="J22">
        <v>106</v>
      </c>
      <c r="K22" t="s">
        <v>186</v>
      </c>
    </row>
    <row r="23" spans="1:11" x14ac:dyDescent="0.35">
      <c r="A23" s="12" t="s">
        <v>176</v>
      </c>
      <c r="B23" s="12" t="s">
        <v>231</v>
      </c>
      <c r="C23" s="13">
        <v>44780</v>
      </c>
      <c r="D23" s="28">
        <v>44780.323518518519</v>
      </c>
      <c r="E23" s="12">
        <v>112</v>
      </c>
      <c r="F23" s="12" t="s">
        <v>232</v>
      </c>
      <c r="G23" t="s">
        <v>145</v>
      </c>
      <c r="H23" s="15">
        <v>44780</v>
      </c>
      <c r="I23" s="16">
        <v>44780.323414351849</v>
      </c>
      <c r="J23">
        <v>106</v>
      </c>
      <c r="K23" t="s">
        <v>232</v>
      </c>
    </row>
    <row r="24" spans="1:11" x14ac:dyDescent="0.35">
      <c r="A24" s="12" t="s">
        <v>189</v>
      </c>
      <c r="B24" s="12" t="s">
        <v>225</v>
      </c>
      <c r="C24" s="13">
        <v>44780</v>
      </c>
      <c r="D24" s="28">
        <v>44780.322534722225</v>
      </c>
      <c r="E24" s="12">
        <v>112</v>
      </c>
      <c r="F24" s="12" t="s">
        <v>226</v>
      </c>
      <c r="G24" t="s">
        <v>145</v>
      </c>
      <c r="H24" s="15">
        <v>44780</v>
      </c>
      <c r="I24" s="16">
        <v>44780.322430555556</v>
      </c>
      <c r="J24">
        <v>106</v>
      </c>
      <c r="K24" t="s">
        <v>226</v>
      </c>
    </row>
    <row r="25" spans="1:11" x14ac:dyDescent="0.35">
      <c r="A25" s="12" t="s">
        <v>176</v>
      </c>
      <c r="B25" s="12" t="s">
        <v>196</v>
      </c>
      <c r="C25" s="13">
        <v>44780</v>
      </c>
      <c r="D25" s="28">
        <v>44780.320497685185</v>
      </c>
      <c r="E25" s="12">
        <v>112</v>
      </c>
      <c r="F25" s="12" t="s">
        <v>298</v>
      </c>
      <c r="G25" t="s">
        <v>145</v>
      </c>
      <c r="H25" s="15" t="e">
        <v>#N/A</v>
      </c>
      <c r="I25" s="16" t="e">
        <v>#N/A</v>
      </c>
      <c r="J25" t="e">
        <v>#N/A</v>
      </c>
      <c r="K25" t="e">
        <v>#N/A</v>
      </c>
    </row>
    <row r="26" spans="1:11" x14ac:dyDescent="0.35">
      <c r="A26" s="12" t="s">
        <v>189</v>
      </c>
      <c r="B26" s="12" t="s">
        <v>212</v>
      </c>
      <c r="C26" s="13">
        <v>44780</v>
      </c>
      <c r="D26" s="28">
        <v>44780.320057870369</v>
      </c>
      <c r="E26" s="12">
        <v>112</v>
      </c>
      <c r="F26" s="12" t="s">
        <v>213</v>
      </c>
      <c r="G26" t="s">
        <v>145</v>
      </c>
      <c r="H26" s="15">
        <v>44780</v>
      </c>
      <c r="I26" s="16">
        <v>44780.319953703707</v>
      </c>
      <c r="J26">
        <v>106</v>
      </c>
      <c r="K26" t="s">
        <v>213</v>
      </c>
    </row>
    <row r="27" spans="1:11" x14ac:dyDescent="0.35">
      <c r="A27" s="12" t="s">
        <v>189</v>
      </c>
      <c r="B27" s="12" t="s">
        <v>204</v>
      </c>
      <c r="C27" s="13">
        <v>44780</v>
      </c>
      <c r="D27" s="28">
        <v>44780.319305555553</v>
      </c>
      <c r="E27" s="12">
        <v>112</v>
      </c>
      <c r="F27" s="12" t="s">
        <v>299</v>
      </c>
      <c r="G27" t="s">
        <v>145</v>
      </c>
      <c r="H27" s="15" t="e">
        <v>#N/A</v>
      </c>
      <c r="I27" s="16" t="e">
        <v>#N/A</v>
      </c>
      <c r="J27" t="e">
        <v>#N/A</v>
      </c>
      <c r="K27" t="e">
        <v>#N/A</v>
      </c>
    </row>
    <row r="28" spans="1:11" x14ac:dyDescent="0.35">
      <c r="A28" s="12" t="s">
        <v>176</v>
      </c>
      <c r="B28" s="12" t="s">
        <v>221</v>
      </c>
      <c r="C28" s="13">
        <v>44780</v>
      </c>
      <c r="D28" s="28">
        <v>44780.316134259258</v>
      </c>
      <c r="E28" s="12">
        <v>112</v>
      </c>
      <c r="F28" s="12" t="s">
        <v>300</v>
      </c>
      <c r="G28" t="s">
        <v>145</v>
      </c>
      <c r="H28" s="15" t="e">
        <v>#N/A</v>
      </c>
      <c r="I28" s="16" t="e">
        <v>#N/A</v>
      </c>
      <c r="J28" t="e">
        <v>#N/A</v>
      </c>
      <c r="K28" t="e">
        <v>#N/A</v>
      </c>
    </row>
    <row r="29" spans="1:11" x14ac:dyDescent="0.35">
      <c r="A29" s="12" t="s">
        <v>189</v>
      </c>
      <c r="B29" s="12" t="s">
        <v>217</v>
      </c>
      <c r="C29" s="13">
        <v>44780</v>
      </c>
      <c r="D29" s="28">
        <v>44780.313981481479</v>
      </c>
      <c r="E29" s="12">
        <v>112</v>
      </c>
      <c r="F29" s="12" t="s">
        <v>218</v>
      </c>
      <c r="G29" t="s">
        <v>145</v>
      </c>
      <c r="H29" s="15">
        <v>44780</v>
      </c>
      <c r="I29" s="16">
        <v>44780.313877314817</v>
      </c>
      <c r="J29">
        <v>106</v>
      </c>
      <c r="K29" t="s">
        <v>218</v>
      </c>
    </row>
    <row r="30" spans="1:11" x14ac:dyDescent="0.35">
      <c r="A30" s="12" t="s">
        <v>176</v>
      </c>
      <c r="B30" s="12" t="s">
        <v>253</v>
      </c>
      <c r="C30" s="13">
        <v>44780</v>
      </c>
      <c r="D30" s="28">
        <v>44780.310810185183</v>
      </c>
      <c r="E30" s="12">
        <v>112</v>
      </c>
      <c r="F30" s="12" t="s">
        <v>254</v>
      </c>
      <c r="G30" t="s">
        <v>145</v>
      </c>
      <c r="H30" s="15">
        <v>44780</v>
      </c>
      <c r="I30" s="16">
        <v>44780.310706018521</v>
      </c>
      <c r="J30">
        <v>106</v>
      </c>
      <c r="K30" t="s">
        <v>254</v>
      </c>
    </row>
    <row r="31" spans="1:11" x14ac:dyDescent="0.35">
      <c r="A31" s="12" t="s">
        <v>176</v>
      </c>
      <c r="B31" s="12" t="s">
        <v>177</v>
      </c>
      <c r="C31" s="13">
        <v>44780</v>
      </c>
      <c r="D31" s="28">
        <v>44780.305972222224</v>
      </c>
      <c r="E31" s="12">
        <v>112</v>
      </c>
      <c r="F31" s="12" t="s">
        <v>178</v>
      </c>
      <c r="G31" t="s">
        <v>145</v>
      </c>
      <c r="H31" s="15">
        <v>44780</v>
      </c>
      <c r="I31" s="16">
        <v>44780.305868055555</v>
      </c>
      <c r="J31">
        <v>106</v>
      </c>
      <c r="K31" t="s">
        <v>178</v>
      </c>
    </row>
    <row r="32" spans="1:11" x14ac:dyDescent="0.35">
      <c r="A32" s="12" t="s">
        <v>176</v>
      </c>
      <c r="B32" s="12" t="s">
        <v>240</v>
      </c>
      <c r="C32" s="13">
        <v>44780</v>
      </c>
      <c r="D32" s="28">
        <v>44780.302986111114</v>
      </c>
      <c r="E32" s="12">
        <v>112</v>
      </c>
      <c r="F32" s="12" t="s">
        <v>241</v>
      </c>
      <c r="G32" t="s">
        <v>145</v>
      </c>
      <c r="H32" s="15">
        <v>44780</v>
      </c>
      <c r="I32" s="16">
        <v>44780.302881944444</v>
      </c>
      <c r="J32">
        <v>106</v>
      </c>
      <c r="K32" t="s">
        <v>241</v>
      </c>
    </row>
    <row r="33" spans="1:11" x14ac:dyDescent="0.35">
      <c r="A33" s="12" t="s">
        <v>189</v>
      </c>
      <c r="B33" s="12" t="s">
        <v>262</v>
      </c>
      <c r="C33" s="13">
        <v>44780</v>
      </c>
      <c r="D33" s="28">
        <v>44780.302337962959</v>
      </c>
      <c r="E33" s="12">
        <v>112</v>
      </c>
      <c r="F33" s="12" t="s">
        <v>263</v>
      </c>
      <c r="G33" t="s">
        <v>145</v>
      </c>
      <c r="H33" s="15">
        <v>44780</v>
      </c>
      <c r="I33" s="16">
        <v>44780.302233796298</v>
      </c>
      <c r="J33">
        <v>106</v>
      </c>
      <c r="K33" t="s">
        <v>263</v>
      </c>
    </row>
    <row r="34" spans="1:11" x14ac:dyDescent="0.35">
      <c r="A34" s="12" t="s">
        <v>189</v>
      </c>
      <c r="B34" s="12" t="s">
        <v>267</v>
      </c>
      <c r="C34" s="13">
        <v>44780</v>
      </c>
      <c r="D34" s="28">
        <v>44780.300497685188</v>
      </c>
      <c r="E34" s="12">
        <v>112</v>
      </c>
      <c r="F34" s="12" t="s">
        <v>269</v>
      </c>
      <c r="G34" t="s">
        <v>145</v>
      </c>
      <c r="H34" s="15">
        <v>44780</v>
      </c>
      <c r="I34" s="16">
        <v>44780.300393518519</v>
      </c>
      <c r="J34">
        <v>106</v>
      </c>
      <c r="K34" t="s">
        <v>269</v>
      </c>
    </row>
    <row r="35" spans="1:11" x14ac:dyDescent="0.35">
      <c r="A35" s="12" t="s">
        <v>176</v>
      </c>
      <c r="B35" s="12" t="s">
        <v>264</v>
      </c>
      <c r="C35" s="13">
        <v>44780</v>
      </c>
      <c r="D35" s="28">
        <v>44780.299687500003</v>
      </c>
      <c r="E35" s="12">
        <v>112</v>
      </c>
      <c r="F35" s="12" t="s">
        <v>265</v>
      </c>
      <c r="G35" t="s">
        <v>145</v>
      </c>
      <c r="H35" s="15">
        <v>44780</v>
      </c>
      <c r="I35" s="16">
        <v>44780.299583333333</v>
      </c>
      <c r="J35">
        <v>106</v>
      </c>
      <c r="K35" t="s">
        <v>265</v>
      </c>
    </row>
    <row r="36" spans="1:11" x14ac:dyDescent="0.35">
      <c r="A36" s="12" t="s">
        <v>189</v>
      </c>
      <c r="B36" s="12" t="s">
        <v>244</v>
      </c>
      <c r="C36" s="13">
        <v>44780</v>
      </c>
      <c r="D36" s="28">
        <v>44780.296273148146</v>
      </c>
      <c r="E36" s="12">
        <v>112</v>
      </c>
      <c r="F36" s="12" t="s">
        <v>245</v>
      </c>
      <c r="G36" t="s">
        <v>145</v>
      </c>
      <c r="H36" s="15">
        <v>44780</v>
      </c>
      <c r="I36" s="16">
        <v>44780.296168981484</v>
      </c>
      <c r="J36">
        <v>106</v>
      </c>
      <c r="K36" t="s">
        <v>245</v>
      </c>
    </row>
    <row r="37" spans="1:11" x14ac:dyDescent="0.35">
      <c r="A37" s="12" t="s">
        <v>189</v>
      </c>
      <c r="B37" s="12" t="s">
        <v>270</v>
      </c>
      <c r="C37" s="13">
        <v>44780</v>
      </c>
      <c r="D37" s="28">
        <v>44780.296249999999</v>
      </c>
      <c r="E37" s="12">
        <v>112</v>
      </c>
      <c r="F37" s="12" t="s">
        <v>271</v>
      </c>
      <c r="G37" t="s">
        <v>145</v>
      </c>
      <c r="H37" s="15">
        <v>44780</v>
      </c>
      <c r="I37" s="16">
        <v>44780.29614583333</v>
      </c>
      <c r="J37">
        <v>106</v>
      </c>
      <c r="K37" t="s">
        <v>271</v>
      </c>
    </row>
    <row r="38" spans="1:11" x14ac:dyDescent="0.35">
      <c r="A38" s="12" t="s">
        <v>189</v>
      </c>
      <c r="B38" s="12" t="s">
        <v>200</v>
      </c>
      <c r="C38" s="13">
        <v>44780</v>
      </c>
      <c r="D38" s="28">
        <v>44780.295682870368</v>
      </c>
      <c r="E38" s="12">
        <v>112</v>
      </c>
      <c r="F38" s="12" t="s">
        <v>201</v>
      </c>
      <c r="G38" t="s">
        <v>145</v>
      </c>
      <c r="H38" s="15">
        <v>44780</v>
      </c>
      <c r="I38" s="16">
        <v>44780.295578703706</v>
      </c>
      <c r="J38">
        <v>106</v>
      </c>
      <c r="K38" t="s">
        <v>201</v>
      </c>
    </row>
    <row r="39" spans="1:11" x14ac:dyDescent="0.35">
      <c r="A39" s="12" t="s">
        <v>189</v>
      </c>
      <c r="B39" s="12" t="s">
        <v>277</v>
      </c>
      <c r="C39" s="13">
        <v>44780</v>
      </c>
      <c r="D39" s="28">
        <v>44780.295266203706</v>
      </c>
      <c r="E39" s="12">
        <v>112</v>
      </c>
      <c r="F39" s="12" t="s">
        <v>278</v>
      </c>
      <c r="G39" t="s">
        <v>145</v>
      </c>
      <c r="H39" s="15">
        <v>44780</v>
      </c>
      <c r="I39" s="16">
        <v>44780.295162037037</v>
      </c>
      <c r="J39">
        <v>106</v>
      </c>
      <c r="K39" t="s">
        <v>278</v>
      </c>
    </row>
    <row r="40" spans="1:11" x14ac:dyDescent="0.35">
      <c r="A40" s="12" t="s">
        <v>176</v>
      </c>
      <c r="B40" s="12" t="s">
        <v>248</v>
      </c>
      <c r="C40" s="13">
        <v>44780</v>
      </c>
      <c r="D40" s="28">
        <v>44780.294120370374</v>
      </c>
      <c r="E40" s="12">
        <v>112</v>
      </c>
      <c r="F40" s="12" t="s">
        <v>301</v>
      </c>
      <c r="G40" t="s">
        <v>145</v>
      </c>
      <c r="H40" s="15" t="e">
        <v>#N/A</v>
      </c>
      <c r="I40" s="16" t="e">
        <v>#N/A</v>
      </c>
      <c r="J40" t="e">
        <v>#N/A</v>
      </c>
      <c r="K40" t="e">
        <v>#N/A</v>
      </c>
    </row>
    <row r="41" spans="1:11" x14ac:dyDescent="0.35">
      <c r="A41" s="12" t="s">
        <v>189</v>
      </c>
      <c r="B41" s="12" t="s">
        <v>281</v>
      </c>
      <c r="C41" s="13">
        <v>44780</v>
      </c>
      <c r="D41" s="28">
        <v>44780.294039351851</v>
      </c>
      <c r="E41" s="12">
        <v>112</v>
      </c>
      <c r="F41" s="12" t="s">
        <v>282</v>
      </c>
      <c r="G41" t="s">
        <v>145</v>
      </c>
      <c r="H41" s="15">
        <v>44780</v>
      </c>
      <c r="I41" s="16">
        <v>44780.293935185182</v>
      </c>
      <c r="J41">
        <v>106</v>
      </c>
      <c r="K41" t="s">
        <v>282</v>
      </c>
    </row>
    <row r="42" spans="1:11" x14ac:dyDescent="0.35">
      <c r="A42" s="12" t="s">
        <v>176</v>
      </c>
      <c r="B42" s="12" t="s">
        <v>260</v>
      </c>
      <c r="C42" s="13">
        <v>44780</v>
      </c>
      <c r="D42" s="28">
        <v>44780.293425925927</v>
      </c>
      <c r="E42" s="12">
        <v>112</v>
      </c>
      <c r="F42" s="12" t="s">
        <v>302</v>
      </c>
      <c r="G42" t="s">
        <v>145</v>
      </c>
      <c r="H42" s="15" t="e">
        <v>#N/A</v>
      </c>
      <c r="I42" s="16" t="e">
        <v>#N/A</v>
      </c>
      <c r="J42" t="e">
        <v>#N/A</v>
      </c>
      <c r="K42" t="e">
        <v>#N/A</v>
      </c>
    </row>
    <row r="43" spans="1:11" x14ac:dyDescent="0.35">
      <c r="A43" s="12" t="s">
        <v>189</v>
      </c>
      <c r="B43" s="12" t="s">
        <v>251</v>
      </c>
      <c r="C43" s="13">
        <v>44780</v>
      </c>
      <c r="D43" s="28">
        <v>44780.291087962964</v>
      </c>
      <c r="E43" s="12">
        <v>112</v>
      </c>
      <c r="F43" s="12" t="s">
        <v>252</v>
      </c>
      <c r="G43" t="s">
        <v>145</v>
      </c>
      <c r="H43" s="15">
        <v>44780</v>
      </c>
      <c r="I43" s="16">
        <v>44780.290983796294</v>
      </c>
      <c r="J43">
        <v>106</v>
      </c>
      <c r="K43" t="s">
        <v>252</v>
      </c>
    </row>
    <row r="44" spans="1:11" x14ac:dyDescent="0.35">
      <c r="A44" s="12" t="s">
        <v>189</v>
      </c>
      <c r="B44" s="12" t="s">
        <v>250</v>
      </c>
      <c r="C44" s="13">
        <v>44780</v>
      </c>
      <c r="D44" s="28">
        <v>44780.289629629631</v>
      </c>
      <c r="E44" s="12">
        <v>112</v>
      </c>
      <c r="F44" s="12" t="s">
        <v>303</v>
      </c>
      <c r="G44" t="s">
        <v>145</v>
      </c>
      <c r="H44" s="15" t="e">
        <v>#N/A</v>
      </c>
      <c r="I44" s="16" t="e">
        <v>#N/A</v>
      </c>
      <c r="J44" t="e">
        <v>#N/A</v>
      </c>
      <c r="K44" t="e">
        <v>#N/A</v>
      </c>
    </row>
    <row r="45" spans="1:11" x14ac:dyDescent="0.35">
      <c r="A45" s="12" t="s">
        <v>176</v>
      </c>
      <c r="B45" s="12" t="s">
        <v>287</v>
      </c>
      <c r="C45" s="13">
        <v>44780</v>
      </c>
      <c r="D45" s="28">
        <v>44780.289351851854</v>
      </c>
      <c r="E45" s="12">
        <v>112</v>
      </c>
      <c r="F45" s="12" t="s">
        <v>304</v>
      </c>
      <c r="G45" t="s">
        <v>145</v>
      </c>
      <c r="H45" s="15" t="e">
        <v>#N/A</v>
      </c>
      <c r="I45" s="16" t="e">
        <v>#N/A</v>
      </c>
      <c r="J45" t="e">
        <v>#N/A</v>
      </c>
      <c r="K45" t="e">
        <v>#N/A</v>
      </c>
    </row>
    <row r="46" spans="1:11" x14ac:dyDescent="0.35">
      <c r="A46" s="12" t="s">
        <v>189</v>
      </c>
      <c r="B46" s="12" t="s">
        <v>255</v>
      </c>
      <c r="C46" s="13">
        <v>44780</v>
      </c>
      <c r="D46" s="28">
        <v>44780.281388888892</v>
      </c>
      <c r="E46" s="12">
        <v>112</v>
      </c>
      <c r="F46" s="12" t="s">
        <v>305</v>
      </c>
      <c r="G46" t="s">
        <v>145</v>
      </c>
      <c r="H46" s="15" t="e">
        <v>#N/A</v>
      </c>
      <c r="I46" s="16" t="e">
        <v>#N/A</v>
      </c>
      <c r="J46" t="e">
        <v>#N/A</v>
      </c>
      <c r="K46" t="e">
        <v>#N/A</v>
      </c>
    </row>
    <row r="47" spans="1:11" x14ac:dyDescent="0.35">
      <c r="A47" s="12" t="s">
        <v>176</v>
      </c>
      <c r="B47" s="12" t="s">
        <v>289</v>
      </c>
      <c r="C47" s="13">
        <v>44780</v>
      </c>
      <c r="D47" s="28">
        <v>44780.274548611109</v>
      </c>
      <c r="E47" s="12">
        <v>112</v>
      </c>
      <c r="F47" s="12" t="s">
        <v>290</v>
      </c>
      <c r="G47" t="s">
        <v>145</v>
      </c>
      <c r="H47" s="15">
        <v>44780</v>
      </c>
      <c r="I47" s="16">
        <v>44780.274444444447</v>
      </c>
      <c r="J47">
        <v>106</v>
      </c>
      <c r="K47" t="s">
        <v>290</v>
      </c>
    </row>
    <row r="48" spans="1:11" x14ac:dyDescent="0.35">
      <c r="A48" s="12" t="s">
        <v>189</v>
      </c>
      <c r="B48" s="12" t="s">
        <v>294</v>
      </c>
      <c r="C48" s="13">
        <v>44780</v>
      </c>
      <c r="D48" s="28">
        <v>44780.273969907408</v>
      </c>
      <c r="E48" s="12">
        <v>112</v>
      </c>
      <c r="F48" s="12" t="s">
        <v>295</v>
      </c>
      <c r="G48" t="s">
        <v>145</v>
      </c>
      <c r="H48" s="15">
        <v>44780</v>
      </c>
      <c r="I48" s="16">
        <v>44780.273865740739</v>
      </c>
      <c r="J48">
        <v>106</v>
      </c>
      <c r="K48" t="s">
        <v>295</v>
      </c>
    </row>
    <row r="49" spans="1:11" x14ac:dyDescent="0.35">
      <c r="A49" s="12" t="s">
        <v>176</v>
      </c>
      <c r="B49" s="12" t="s">
        <v>285</v>
      </c>
      <c r="C49" s="13">
        <v>44780</v>
      </c>
      <c r="D49" s="28">
        <v>44780.270057870373</v>
      </c>
      <c r="E49" s="12">
        <v>112</v>
      </c>
      <c r="F49" s="12" t="s">
        <v>306</v>
      </c>
      <c r="G49" t="s">
        <v>145</v>
      </c>
      <c r="H49" s="15">
        <v>44749</v>
      </c>
      <c r="I49" s="16">
        <v>44749.720625000002</v>
      </c>
      <c r="J49">
        <v>156</v>
      </c>
      <c r="K49">
        <v>0</v>
      </c>
    </row>
    <row r="50" spans="1:11" x14ac:dyDescent="0.35">
      <c r="A50" s="12" t="s">
        <v>189</v>
      </c>
      <c r="B50" s="12" t="s">
        <v>292</v>
      </c>
      <c r="C50" s="13">
        <v>44780</v>
      </c>
      <c r="D50" s="28">
        <v>44780.269236111111</v>
      </c>
      <c r="E50" s="12">
        <v>112</v>
      </c>
      <c r="F50" s="12" t="s">
        <v>307</v>
      </c>
      <c r="G50" t="s">
        <v>145</v>
      </c>
      <c r="H50" s="15" t="e">
        <v>#N/A</v>
      </c>
      <c r="I50" s="16" t="e">
        <v>#N/A</v>
      </c>
      <c r="J50" t="e">
        <v>#N/A</v>
      </c>
      <c r="K50" t="e">
        <v>#N/A</v>
      </c>
    </row>
    <row r="51" spans="1:11" x14ac:dyDescent="0.35">
      <c r="A51" s="12" t="s">
        <v>176</v>
      </c>
      <c r="B51" s="12" t="s">
        <v>181</v>
      </c>
      <c r="C51" s="13">
        <v>44749</v>
      </c>
      <c r="D51" s="28">
        <v>44749.33488425926</v>
      </c>
      <c r="E51" s="12">
        <v>112</v>
      </c>
      <c r="F51" s="12" t="s">
        <v>182</v>
      </c>
      <c r="G51" t="s">
        <v>145</v>
      </c>
      <c r="H51" s="15">
        <v>44749</v>
      </c>
      <c r="I51" s="16">
        <v>44749.334780092591</v>
      </c>
      <c r="J51">
        <v>106</v>
      </c>
      <c r="K51" t="s">
        <v>182</v>
      </c>
    </row>
    <row r="52" spans="1:11" x14ac:dyDescent="0.35">
      <c r="A52" s="12" t="s">
        <v>176</v>
      </c>
      <c r="B52" s="12" t="s">
        <v>215</v>
      </c>
      <c r="C52" s="13">
        <v>44749</v>
      </c>
      <c r="D52" s="28">
        <v>44749.332048611112</v>
      </c>
      <c r="E52" s="12">
        <v>112</v>
      </c>
      <c r="F52" s="12" t="s">
        <v>216</v>
      </c>
      <c r="G52" t="s">
        <v>145</v>
      </c>
      <c r="H52" s="15">
        <v>44749</v>
      </c>
      <c r="I52" s="16">
        <v>44749.331944444442</v>
      </c>
      <c r="J52">
        <v>106</v>
      </c>
      <c r="K52" t="s">
        <v>216</v>
      </c>
    </row>
    <row r="53" spans="1:11" x14ac:dyDescent="0.35">
      <c r="A53" s="12" t="s">
        <v>189</v>
      </c>
      <c r="B53" s="12" t="s">
        <v>190</v>
      </c>
      <c r="C53" s="13">
        <v>44749</v>
      </c>
      <c r="D53" s="28">
        <v>44749.328125</v>
      </c>
      <c r="E53" s="12">
        <v>112</v>
      </c>
      <c r="F53" s="12" t="s">
        <v>191</v>
      </c>
      <c r="G53" t="s">
        <v>145</v>
      </c>
      <c r="H53" s="15">
        <v>44749</v>
      </c>
      <c r="I53" s="16">
        <v>44749.328020833331</v>
      </c>
      <c r="J53">
        <v>106</v>
      </c>
      <c r="K53" t="s">
        <v>191</v>
      </c>
    </row>
    <row r="54" spans="1:11" x14ac:dyDescent="0.35">
      <c r="A54" s="12" t="s">
        <v>176</v>
      </c>
      <c r="B54" s="12" t="s">
        <v>229</v>
      </c>
      <c r="C54" s="13">
        <v>44749</v>
      </c>
      <c r="D54" s="28">
        <v>44749.32708333333</v>
      </c>
      <c r="E54" s="12">
        <v>112</v>
      </c>
      <c r="F54" s="12" t="s">
        <v>230</v>
      </c>
      <c r="G54" t="s">
        <v>145</v>
      </c>
      <c r="H54" s="15">
        <v>44749</v>
      </c>
      <c r="I54" s="16">
        <v>44749.326979166668</v>
      </c>
      <c r="J54">
        <v>106</v>
      </c>
      <c r="K54" t="s">
        <v>230</v>
      </c>
    </row>
    <row r="55" spans="1:11" x14ac:dyDescent="0.35">
      <c r="A55" s="12" t="s">
        <v>176</v>
      </c>
      <c r="B55" s="12" t="s">
        <v>192</v>
      </c>
      <c r="C55" s="13">
        <v>44749</v>
      </c>
      <c r="D55" s="28">
        <v>44749.325011574074</v>
      </c>
      <c r="E55" s="12">
        <v>112</v>
      </c>
      <c r="F55" s="12" t="s">
        <v>193</v>
      </c>
      <c r="G55" t="s">
        <v>145</v>
      </c>
      <c r="H55" s="15">
        <v>44749</v>
      </c>
      <c r="I55" s="16">
        <v>44749.324907407405</v>
      </c>
      <c r="J55">
        <v>106</v>
      </c>
      <c r="K55" t="s">
        <v>193</v>
      </c>
    </row>
    <row r="56" spans="1:11" x14ac:dyDescent="0.35">
      <c r="A56" s="12" t="s">
        <v>176</v>
      </c>
      <c r="B56" s="12" t="s">
        <v>208</v>
      </c>
      <c r="C56" s="13">
        <v>44749</v>
      </c>
      <c r="D56" s="28">
        <v>44749.324942129628</v>
      </c>
      <c r="E56" s="12">
        <v>112</v>
      </c>
      <c r="F56" s="12" t="s">
        <v>209</v>
      </c>
      <c r="G56" t="s">
        <v>145</v>
      </c>
      <c r="H56" s="15">
        <v>44749</v>
      </c>
      <c r="I56" s="16">
        <v>44749.324837962966</v>
      </c>
      <c r="J56">
        <v>106</v>
      </c>
      <c r="K56" t="s">
        <v>209</v>
      </c>
    </row>
    <row r="57" spans="1:11" x14ac:dyDescent="0.35">
      <c r="A57" s="12" t="s">
        <v>176</v>
      </c>
      <c r="B57" s="12" t="s">
        <v>185</v>
      </c>
      <c r="C57" s="13">
        <v>44749</v>
      </c>
      <c r="D57" s="28">
        <v>44749.324849537035</v>
      </c>
      <c r="E57" s="12">
        <v>112</v>
      </c>
      <c r="F57" s="12" t="s">
        <v>186</v>
      </c>
      <c r="G57" t="s">
        <v>145</v>
      </c>
      <c r="H57" s="15">
        <v>44749</v>
      </c>
      <c r="I57" s="16">
        <v>44749.324745370373</v>
      </c>
      <c r="J57">
        <v>106</v>
      </c>
      <c r="K57" t="s">
        <v>186</v>
      </c>
    </row>
    <row r="58" spans="1:11" x14ac:dyDescent="0.35">
      <c r="A58" s="12" t="s">
        <v>189</v>
      </c>
      <c r="B58" s="12" t="s">
        <v>205</v>
      </c>
      <c r="C58" s="13">
        <v>44749</v>
      </c>
      <c r="D58" s="28">
        <v>44749.324293981481</v>
      </c>
      <c r="E58" s="12">
        <v>112</v>
      </c>
      <c r="F58" s="12" t="s">
        <v>297</v>
      </c>
      <c r="G58" t="s">
        <v>145</v>
      </c>
      <c r="H58" s="15" t="e">
        <v>#N/A</v>
      </c>
      <c r="I58" s="16" t="e">
        <v>#N/A</v>
      </c>
      <c r="J58" t="e">
        <v>#N/A</v>
      </c>
      <c r="K58" t="e">
        <v>#N/A</v>
      </c>
    </row>
    <row r="59" spans="1:11" x14ac:dyDescent="0.35">
      <c r="A59" s="12" t="s">
        <v>176</v>
      </c>
      <c r="B59" s="12" t="s">
        <v>235</v>
      </c>
      <c r="C59" s="13">
        <v>44749</v>
      </c>
      <c r="D59" s="28">
        <v>44749.324062500003</v>
      </c>
      <c r="E59" s="12">
        <v>112</v>
      </c>
      <c r="F59" s="12" t="s">
        <v>236</v>
      </c>
      <c r="G59" t="s">
        <v>145</v>
      </c>
      <c r="H59" s="15">
        <v>44749</v>
      </c>
      <c r="I59" s="16">
        <v>44749.32403935185</v>
      </c>
      <c r="J59">
        <v>113</v>
      </c>
      <c r="K59" t="s">
        <v>239</v>
      </c>
    </row>
    <row r="60" spans="1:11" x14ac:dyDescent="0.35">
      <c r="A60" s="12" t="s">
        <v>176</v>
      </c>
      <c r="B60" s="12" t="s">
        <v>231</v>
      </c>
      <c r="C60" s="13">
        <v>44749</v>
      </c>
      <c r="D60" s="28">
        <v>44749.323321759257</v>
      </c>
      <c r="E60" s="12">
        <v>112</v>
      </c>
      <c r="F60" s="12" t="s">
        <v>232</v>
      </c>
      <c r="G60" t="s">
        <v>145</v>
      </c>
      <c r="H60" s="15">
        <v>44749</v>
      </c>
      <c r="I60" s="16">
        <v>44749.323217592595</v>
      </c>
      <c r="J60">
        <v>106</v>
      </c>
      <c r="K60" t="s">
        <v>232</v>
      </c>
    </row>
    <row r="61" spans="1:11" x14ac:dyDescent="0.35">
      <c r="A61" s="12" t="s">
        <v>189</v>
      </c>
      <c r="B61" s="12" t="s">
        <v>225</v>
      </c>
      <c r="C61" s="13">
        <v>44749</v>
      </c>
      <c r="D61" s="28">
        <v>44749.322696759256</v>
      </c>
      <c r="E61" s="12">
        <v>112</v>
      </c>
      <c r="F61" s="12" t="s">
        <v>226</v>
      </c>
      <c r="G61" t="s">
        <v>145</v>
      </c>
      <c r="H61" s="15">
        <v>44749</v>
      </c>
      <c r="I61" s="16">
        <v>44749.322592592594</v>
      </c>
      <c r="J61">
        <v>106</v>
      </c>
      <c r="K61" t="s">
        <v>226</v>
      </c>
    </row>
    <row r="62" spans="1:11" x14ac:dyDescent="0.35">
      <c r="A62" s="12" t="s">
        <v>189</v>
      </c>
      <c r="B62" s="12" t="s">
        <v>212</v>
      </c>
      <c r="C62" s="13">
        <v>44749</v>
      </c>
      <c r="D62" s="28">
        <v>44749.320439814815</v>
      </c>
      <c r="E62" s="12">
        <v>112</v>
      </c>
      <c r="F62" s="12" t="s">
        <v>213</v>
      </c>
      <c r="G62" t="s">
        <v>145</v>
      </c>
      <c r="H62" s="15">
        <v>44749</v>
      </c>
      <c r="I62" s="16">
        <v>44749.320335648146</v>
      </c>
      <c r="J62">
        <v>106</v>
      </c>
      <c r="K62" t="s">
        <v>213</v>
      </c>
    </row>
    <row r="63" spans="1:11" x14ac:dyDescent="0.35">
      <c r="A63" s="12" t="s">
        <v>189</v>
      </c>
      <c r="B63" s="12" t="s">
        <v>204</v>
      </c>
      <c r="C63" s="13">
        <v>44749</v>
      </c>
      <c r="D63" s="28">
        <v>44749.319699074076</v>
      </c>
      <c r="E63" s="12">
        <v>112</v>
      </c>
      <c r="F63" s="12" t="s">
        <v>299</v>
      </c>
      <c r="G63" t="s">
        <v>145</v>
      </c>
      <c r="H63" s="15" t="e">
        <v>#N/A</v>
      </c>
      <c r="I63" s="16" t="e">
        <v>#N/A</v>
      </c>
      <c r="J63" t="e">
        <v>#N/A</v>
      </c>
      <c r="K63" t="e">
        <v>#N/A</v>
      </c>
    </row>
    <row r="64" spans="1:11" x14ac:dyDescent="0.35">
      <c r="A64" s="12" t="s">
        <v>176</v>
      </c>
      <c r="B64" s="12" t="s">
        <v>196</v>
      </c>
      <c r="C64" s="13">
        <v>44749</v>
      </c>
      <c r="D64" s="28">
        <v>44749.319282407407</v>
      </c>
      <c r="E64" s="12">
        <v>112</v>
      </c>
      <c r="F64" s="12" t="s">
        <v>298</v>
      </c>
      <c r="G64" t="s">
        <v>145</v>
      </c>
      <c r="H64" s="15" t="e">
        <v>#N/A</v>
      </c>
      <c r="I64" s="16" t="e">
        <v>#N/A</v>
      </c>
      <c r="J64" t="e">
        <v>#N/A</v>
      </c>
      <c r="K64" t="e">
        <v>#N/A</v>
      </c>
    </row>
    <row r="65" spans="1:11" x14ac:dyDescent="0.35">
      <c r="A65" s="12" t="s">
        <v>176</v>
      </c>
      <c r="B65" s="12" t="s">
        <v>221</v>
      </c>
      <c r="C65" s="13">
        <v>44749</v>
      </c>
      <c r="D65" s="28">
        <v>44749.315983796296</v>
      </c>
      <c r="E65" s="12">
        <v>112</v>
      </c>
      <c r="F65" s="12" t="s">
        <v>300</v>
      </c>
      <c r="G65" t="s">
        <v>145</v>
      </c>
      <c r="H65" s="15" t="e">
        <v>#N/A</v>
      </c>
      <c r="I65" s="16" t="e">
        <v>#N/A</v>
      </c>
      <c r="J65" t="e">
        <v>#N/A</v>
      </c>
      <c r="K65" t="e">
        <v>#N/A</v>
      </c>
    </row>
    <row r="66" spans="1:11" x14ac:dyDescent="0.35">
      <c r="A66" s="12" t="s">
        <v>189</v>
      </c>
      <c r="B66" s="12" t="s">
        <v>217</v>
      </c>
      <c r="C66" s="13">
        <v>44749</v>
      </c>
      <c r="D66" s="28">
        <v>44749.313622685186</v>
      </c>
      <c r="E66" s="12">
        <v>112</v>
      </c>
      <c r="F66" s="12" t="s">
        <v>218</v>
      </c>
      <c r="G66" t="s">
        <v>145</v>
      </c>
      <c r="H66" s="15">
        <v>44749</v>
      </c>
      <c r="I66" s="16">
        <v>44749.313518518517</v>
      </c>
      <c r="J66">
        <v>106</v>
      </c>
      <c r="K66" t="s">
        <v>218</v>
      </c>
    </row>
    <row r="67" spans="1:11" x14ac:dyDescent="0.35">
      <c r="A67" s="12" t="s">
        <v>176</v>
      </c>
      <c r="B67" s="12" t="s">
        <v>253</v>
      </c>
      <c r="C67" s="13">
        <v>44749</v>
      </c>
      <c r="D67" s="28">
        <v>44749.310844907406</v>
      </c>
      <c r="E67" s="12">
        <v>112</v>
      </c>
      <c r="F67" s="12" t="s">
        <v>254</v>
      </c>
      <c r="G67" t="s">
        <v>145</v>
      </c>
      <c r="H67" s="15">
        <v>44749</v>
      </c>
      <c r="I67" s="16">
        <v>44749.310740740744</v>
      </c>
      <c r="J67">
        <v>106</v>
      </c>
      <c r="K67" t="s">
        <v>254</v>
      </c>
    </row>
    <row r="68" spans="1:11" x14ac:dyDescent="0.35">
      <c r="A68" s="12" t="s">
        <v>176</v>
      </c>
      <c r="B68" s="12" t="s">
        <v>177</v>
      </c>
      <c r="C68" s="13">
        <v>44749</v>
      </c>
      <c r="D68" s="28">
        <v>44749.305300925924</v>
      </c>
      <c r="E68" s="12">
        <v>112</v>
      </c>
      <c r="F68" s="12" t="s">
        <v>178</v>
      </c>
      <c r="G68" t="s">
        <v>145</v>
      </c>
      <c r="H68" s="15">
        <v>44749</v>
      </c>
      <c r="I68" s="16">
        <v>44749.305196759262</v>
      </c>
      <c r="J68">
        <v>106</v>
      </c>
      <c r="K68" t="s">
        <v>178</v>
      </c>
    </row>
    <row r="69" spans="1:11" x14ac:dyDescent="0.35">
      <c r="A69" s="12" t="s">
        <v>176</v>
      </c>
      <c r="B69" s="12" t="s">
        <v>240</v>
      </c>
      <c r="C69" s="13">
        <v>44749</v>
      </c>
      <c r="D69" s="28">
        <v>44749.302662037036</v>
      </c>
      <c r="E69" s="12">
        <v>112</v>
      </c>
      <c r="F69" s="12" t="s">
        <v>241</v>
      </c>
      <c r="G69" t="s">
        <v>145</v>
      </c>
      <c r="H69" s="15">
        <v>44749</v>
      </c>
      <c r="I69" s="16">
        <v>44749.302557870367</v>
      </c>
      <c r="J69">
        <v>106</v>
      </c>
      <c r="K69" t="s">
        <v>241</v>
      </c>
    </row>
    <row r="70" spans="1:11" x14ac:dyDescent="0.35">
      <c r="A70" s="12" t="s">
        <v>189</v>
      </c>
      <c r="B70" s="12" t="s">
        <v>262</v>
      </c>
      <c r="C70" s="13">
        <v>44749</v>
      </c>
      <c r="D70" s="28">
        <v>44749.301747685182</v>
      </c>
      <c r="E70" s="12">
        <v>112</v>
      </c>
      <c r="F70" s="12" t="s">
        <v>263</v>
      </c>
      <c r="G70" t="s">
        <v>145</v>
      </c>
      <c r="H70" s="15">
        <v>44749</v>
      </c>
      <c r="I70" s="16">
        <v>44749.30164351852</v>
      </c>
      <c r="J70">
        <v>106</v>
      </c>
      <c r="K70" t="s">
        <v>263</v>
      </c>
    </row>
    <row r="71" spans="1:11" x14ac:dyDescent="0.35">
      <c r="A71" s="12" t="s">
        <v>189</v>
      </c>
      <c r="B71" s="12" t="s">
        <v>267</v>
      </c>
      <c r="C71" s="13">
        <v>44749</v>
      </c>
      <c r="D71" s="28">
        <v>44749.300092592595</v>
      </c>
      <c r="E71" s="12">
        <v>112</v>
      </c>
      <c r="F71" s="12" t="s">
        <v>269</v>
      </c>
      <c r="G71" t="s">
        <v>145</v>
      </c>
      <c r="H71" s="15">
        <v>44749</v>
      </c>
      <c r="I71" s="16">
        <v>44749.299988425926</v>
      </c>
      <c r="J71">
        <v>106</v>
      </c>
      <c r="K71" t="s">
        <v>269</v>
      </c>
    </row>
    <row r="72" spans="1:11" x14ac:dyDescent="0.35">
      <c r="A72" s="12" t="s">
        <v>176</v>
      </c>
      <c r="B72" s="12" t="s">
        <v>264</v>
      </c>
      <c r="C72" s="13">
        <v>44749</v>
      </c>
      <c r="D72" s="28">
        <v>44749.299791666665</v>
      </c>
      <c r="E72" s="12">
        <v>112</v>
      </c>
      <c r="F72" s="12" t="s">
        <v>265</v>
      </c>
      <c r="G72" t="s">
        <v>145</v>
      </c>
      <c r="H72" s="15">
        <v>44749</v>
      </c>
      <c r="I72" s="16">
        <v>44749.299687500003</v>
      </c>
      <c r="J72">
        <v>106</v>
      </c>
      <c r="K72" t="s">
        <v>265</v>
      </c>
    </row>
    <row r="73" spans="1:11" x14ac:dyDescent="0.35">
      <c r="A73" s="12" t="s">
        <v>189</v>
      </c>
      <c r="B73" s="12" t="s">
        <v>244</v>
      </c>
      <c r="C73" s="13">
        <v>44749</v>
      </c>
      <c r="D73" s="28">
        <v>44749.297349537039</v>
      </c>
      <c r="E73" s="12">
        <v>112</v>
      </c>
      <c r="F73" s="12" t="s">
        <v>245</v>
      </c>
      <c r="G73" t="s">
        <v>145</v>
      </c>
      <c r="H73" s="15">
        <v>44749</v>
      </c>
      <c r="I73" s="16">
        <v>44749.29724537037</v>
      </c>
      <c r="J73">
        <v>106</v>
      </c>
      <c r="K73" t="s">
        <v>245</v>
      </c>
    </row>
    <row r="74" spans="1:11" x14ac:dyDescent="0.35">
      <c r="A74" s="12" t="s">
        <v>189</v>
      </c>
      <c r="B74" s="12" t="s">
        <v>270</v>
      </c>
      <c r="C74" s="13">
        <v>44749</v>
      </c>
      <c r="D74" s="28">
        <v>44749.295775462961</v>
      </c>
      <c r="E74" s="12">
        <v>112</v>
      </c>
      <c r="F74" s="12" t="s">
        <v>271</v>
      </c>
      <c r="G74" t="s">
        <v>145</v>
      </c>
      <c r="H74" s="15">
        <v>44749</v>
      </c>
      <c r="I74" s="16">
        <v>44749.295671296299</v>
      </c>
      <c r="J74">
        <v>106</v>
      </c>
      <c r="K74" t="s">
        <v>271</v>
      </c>
    </row>
    <row r="75" spans="1:11" x14ac:dyDescent="0.35">
      <c r="A75" s="12" t="s">
        <v>189</v>
      </c>
      <c r="B75" s="12" t="s">
        <v>200</v>
      </c>
      <c r="C75" s="13">
        <v>44749</v>
      </c>
      <c r="D75" s="28">
        <v>44749.295775462961</v>
      </c>
      <c r="E75" s="12">
        <v>112</v>
      </c>
      <c r="F75" s="12" t="s">
        <v>201</v>
      </c>
      <c r="G75" t="s">
        <v>145</v>
      </c>
      <c r="H75" s="15">
        <v>44749</v>
      </c>
      <c r="I75" s="16">
        <v>44749.295671296299</v>
      </c>
      <c r="J75">
        <v>106</v>
      </c>
      <c r="K75" t="s">
        <v>201</v>
      </c>
    </row>
    <row r="76" spans="1:11" x14ac:dyDescent="0.35">
      <c r="A76" s="12" t="s">
        <v>189</v>
      </c>
      <c r="B76" s="12" t="s">
        <v>277</v>
      </c>
      <c r="C76" s="13">
        <v>44749</v>
      </c>
      <c r="D76" s="28">
        <v>44749.295439814814</v>
      </c>
      <c r="E76" s="12">
        <v>112</v>
      </c>
      <c r="F76" s="12" t="s">
        <v>278</v>
      </c>
      <c r="G76" t="s">
        <v>145</v>
      </c>
      <c r="H76" s="15">
        <v>44749</v>
      </c>
      <c r="I76" s="16">
        <v>44749.295335648145</v>
      </c>
      <c r="J76">
        <v>106</v>
      </c>
      <c r="K76" t="s">
        <v>278</v>
      </c>
    </row>
    <row r="77" spans="1:11" x14ac:dyDescent="0.35">
      <c r="A77" s="12" t="s">
        <v>189</v>
      </c>
      <c r="B77" s="12" t="s">
        <v>281</v>
      </c>
      <c r="C77" s="13">
        <v>44749</v>
      </c>
      <c r="D77" s="28">
        <v>44749.293981481482</v>
      </c>
      <c r="E77" s="12">
        <v>112</v>
      </c>
      <c r="F77" s="12" t="s">
        <v>282</v>
      </c>
      <c r="G77" t="s">
        <v>145</v>
      </c>
      <c r="H77" s="15">
        <v>44749</v>
      </c>
      <c r="I77" s="16">
        <v>44749.293877314813</v>
      </c>
      <c r="J77">
        <v>106</v>
      </c>
      <c r="K77" t="s">
        <v>282</v>
      </c>
    </row>
    <row r="78" spans="1:11" x14ac:dyDescent="0.35">
      <c r="A78" s="12" t="s">
        <v>176</v>
      </c>
      <c r="B78" s="12" t="s">
        <v>248</v>
      </c>
      <c r="C78" s="13">
        <v>44749</v>
      </c>
      <c r="D78" s="28">
        <v>44749.293773148151</v>
      </c>
      <c r="E78" s="12">
        <v>112</v>
      </c>
      <c r="F78" s="12" t="s">
        <v>301</v>
      </c>
      <c r="G78" t="s">
        <v>145</v>
      </c>
      <c r="H78" s="15" t="e">
        <v>#N/A</v>
      </c>
      <c r="I78" s="16" t="e">
        <v>#N/A</v>
      </c>
      <c r="J78" t="e">
        <v>#N/A</v>
      </c>
      <c r="K78" t="e">
        <v>#N/A</v>
      </c>
    </row>
    <row r="79" spans="1:11" x14ac:dyDescent="0.35">
      <c r="A79" s="12" t="s">
        <v>176</v>
      </c>
      <c r="B79" s="12" t="s">
        <v>260</v>
      </c>
      <c r="C79" s="13">
        <v>44749</v>
      </c>
      <c r="D79" s="28">
        <v>44749.293645833335</v>
      </c>
      <c r="E79" s="12">
        <v>112</v>
      </c>
      <c r="F79" s="12" t="s">
        <v>302</v>
      </c>
      <c r="G79" t="s">
        <v>145</v>
      </c>
      <c r="H79" s="15" t="e">
        <v>#N/A</v>
      </c>
      <c r="I79" s="16" t="e">
        <v>#N/A</v>
      </c>
      <c r="J79" t="e">
        <v>#N/A</v>
      </c>
      <c r="K79" t="e">
        <v>#N/A</v>
      </c>
    </row>
    <row r="80" spans="1:11" x14ac:dyDescent="0.35">
      <c r="A80" s="12" t="s">
        <v>189</v>
      </c>
      <c r="B80" s="12" t="s">
        <v>251</v>
      </c>
      <c r="C80" s="13">
        <v>44749</v>
      </c>
      <c r="D80" s="28">
        <v>44749.291828703703</v>
      </c>
      <c r="E80" s="12">
        <v>112</v>
      </c>
      <c r="F80" s="12" t="s">
        <v>252</v>
      </c>
      <c r="G80" t="s">
        <v>145</v>
      </c>
      <c r="H80" s="15">
        <v>44749</v>
      </c>
      <c r="I80" s="16">
        <v>44749.291724537034</v>
      </c>
      <c r="J80">
        <v>106</v>
      </c>
      <c r="K80" t="s">
        <v>252</v>
      </c>
    </row>
    <row r="81" spans="1:11" x14ac:dyDescent="0.35">
      <c r="A81" s="12" t="s">
        <v>189</v>
      </c>
      <c r="B81" s="12" t="s">
        <v>250</v>
      </c>
      <c r="C81" s="13">
        <v>44749</v>
      </c>
      <c r="D81" s="28">
        <v>44749.290648148148</v>
      </c>
      <c r="E81" s="12">
        <v>112</v>
      </c>
      <c r="F81" s="12" t="s">
        <v>303</v>
      </c>
      <c r="G81" t="s">
        <v>145</v>
      </c>
      <c r="H81" s="15" t="e">
        <v>#N/A</v>
      </c>
      <c r="I81" s="16" t="e">
        <v>#N/A</v>
      </c>
      <c r="J81" t="e">
        <v>#N/A</v>
      </c>
      <c r="K81" t="e">
        <v>#N/A</v>
      </c>
    </row>
    <row r="82" spans="1:11" x14ac:dyDescent="0.35">
      <c r="A82" s="12" t="s">
        <v>176</v>
      </c>
      <c r="B82" s="12" t="s">
        <v>287</v>
      </c>
      <c r="C82" s="13">
        <v>44749</v>
      </c>
      <c r="D82" s="28">
        <v>44749.288726851853</v>
      </c>
      <c r="E82" s="12">
        <v>112</v>
      </c>
      <c r="F82" s="12" t="s">
        <v>304</v>
      </c>
      <c r="G82" t="s">
        <v>145</v>
      </c>
      <c r="H82" s="15" t="e">
        <v>#N/A</v>
      </c>
      <c r="I82" s="16" t="e">
        <v>#N/A</v>
      </c>
      <c r="J82" t="e">
        <v>#N/A</v>
      </c>
      <c r="K82" t="e">
        <v>#N/A</v>
      </c>
    </row>
    <row r="83" spans="1:11" x14ac:dyDescent="0.35">
      <c r="A83" s="12" t="s">
        <v>189</v>
      </c>
      <c r="B83" s="12" t="s">
        <v>255</v>
      </c>
      <c r="C83" s="13">
        <v>44749</v>
      </c>
      <c r="D83" s="28">
        <v>44749.281226851854</v>
      </c>
      <c r="E83" s="12">
        <v>112</v>
      </c>
      <c r="F83" s="12" t="s">
        <v>305</v>
      </c>
      <c r="G83" t="s">
        <v>145</v>
      </c>
      <c r="H83" s="15" t="e">
        <v>#N/A</v>
      </c>
      <c r="I83" s="16" t="e">
        <v>#N/A</v>
      </c>
      <c r="J83" t="e">
        <v>#N/A</v>
      </c>
      <c r="K83" t="e">
        <v>#N/A</v>
      </c>
    </row>
    <row r="84" spans="1:11" x14ac:dyDescent="0.35">
      <c r="A84" s="12" t="s">
        <v>176</v>
      </c>
      <c r="B84" s="12" t="s">
        <v>289</v>
      </c>
      <c r="C84" s="13">
        <v>44749</v>
      </c>
      <c r="D84" s="28">
        <v>44749.274247685185</v>
      </c>
      <c r="E84" s="12">
        <v>112</v>
      </c>
      <c r="F84" s="12" t="s">
        <v>290</v>
      </c>
      <c r="G84" t="s">
        <v>145</v>
      </c>
      <c r="H84" s="15">
        <v>44749</v>
      </c>
      <c r="I84" s="16">
        <v>44749.274143518516</v>
      </c>
      <c r="J84">
        <v>106</v>
      </c>
      <c r="K84" t="s">
        <v>290</v>
      </c>
    </row>
    <row r="85" spans="1:11" x14ac:dyDescent="0.35">
      <c r="A85" s="12" t="s">
        <v>189</v>
      </c>
      <c r="B85" s="12" t="s">
        <v>294</v>
      </c>
      <c r="C85" s="13">
        <v>44749</v>
      </c>
      <c r="D85" s="28">
        <v>44749.274074074077</v>
      </c>
      <c r="E85" s="12">
        <v>112</v>
      </c>
      <c r="F85" s="12" t="s">
        <v>295</v>
      </c>
      <c r="G85" t="s">
        <v>145</v>
      </c>
      <c r="H85" s="15">
        <v>44749</v>
      </c>
      <c r="I85" s="16">
        <v>44749.273969907408</v>
      </c>
      <c r="J85">
        <v>106</v>
      </c>
      <c r="K85" t="s">
        <v>295</v>
      </c>
    </row>
    <row r="86" spans="1:11" x14ac:dyDescent="0.35">
      <c r="A86" s="12" t="s">
        <v>176</v>
      </c>
      <c r="B86" s="12" t="s">
        <v>285</v>
      </c>
      <c r="C86" s="13">
        <v>44749</v>
      </c>
      <c r="D86" s="28">
        <v>44749.270775462966</v>
      </c>
      <c r="E86" s="12">
        <v>112</v>
      </c>
      <c r="F86" s="12" t="s">
        <v>306</v>
      </c>
      <c r="G86" t="s">
        <v>145</v>
      </c>
      <c r="H86" s="15" t="e">
        <v>#N/A</v>
      </c>
      <c r="I86" s="16" t="e">
        <v>#N/A</v>
      </c>
      <c r="J86" t="e">
        <v>#N/A</v>
      </c>
      <c r="K86" t="e">
        <v>#N/A</v>
      </c>
    </row>
    <row r="87" spans="1:11" x14ac:dyDescent="0.35">
      <c r="A87" s="12" t="s">
        <v>189</v>
      </c>
      <c r="B87" s="12" t="s">
        <v>292</v>
      </c>
      <c r="C87" s="13">
        <v>44749</v>
      </c>
      <c r="D87" s="28">
        <v>44749.268414351849</v>
      </c>
      <c r="E87" s="12">
        <v>112</v>
      </c>
      <c r="F87" s="12" t="s">
        <v>307</v>
      </c>
      <c r="G87" t="s">
        <v>145</v>
      </c>
      <c r="H87" s="15" t="e">
        <v>#N/A</v>
      </c>
      <c r="I87" s="16" t="e">
        <v>#N/A</v>
      </c>
      <c r="J87" t="e">
        <v>#N/A</v>
      </c>
      <c r="K87" t="e">
        <v>#N/A</v>
      </c>
    </row>
    <row r="88" spans="1:11" x14ac:dyDescent="0.35">
      <c r="A88" s="12" t="s">
        <v>176</v>
      </c>
      <c r="B88" s="12" t="s">
        <v>181</v>
      </c>
      <c r="C88" s="13">
        <v>44719</v>
      </c>
      <c r="D88" s="28">
        <v>44719.335462962961</v>
      </c>
      <c r="E88" s="12">
        <v>112</v>
      </c>
      <c r="F88" s="12" t="s">
        <v>182</v>
      </c>
      <c r="G88" t="s">
        <v>145</v>
      </c>
      <c r="H88" s="15">
        <v>44719</v>
      </c>
      <c r="I88" s="16">
        <v>44719.335358796299</v>
      </c>
      <c r="J88">
        <v>106</v>
      </c>
      <c r="K88" t="s">
        <v>182</v>
      </c>
    </row>
    <row r="89" spans="1:11" x14ac:dyDescent="0.35">
      <c r="A89" s="12" t="s">
        <v>176</v>
      </c>
      <c r="B89" s="12" t="s">
        <v>215</v>
      </c>
      <c r="C89" s="13">
        <v>44719</v>
      </c>
      <c r="D89" s="28">
        <v>44719.331319444442</v>
      </c>
      <c r="E89" s="12">
        <v>112</v>
      </c>
      <c r="F89" s="12" t="s">
        <v>216</v>
      </c>
      <c r="G89" t="s">
        <v>145</v>
      </c>
      <c r="H89" s="15">
        <v>44719</v>
      </c>
      <c r="I89" s="16">
        <v>44719.33121527778</v>
      </c>
      <c r="J89">
        <v>106</v>
      </c>
      <c r="K89" t="s">
        <v>216</v>
      </c>
    </row>
    <row r="90" spans="1:11" x14ac:dyDescent="0.35">
      <c r="A90" s="12" t="s">
        <v>189</v>
      </c>
      <c r="B90" s="12" t="s">
        <v>190</v>
      </c>
      <c r="C90" s="13">
        <v>44719</v>
      </c>
      <c r="D90" s="28">
        <v>44719.327592592592</v>
      </c>
      <c r="E90" s="12">
        <v>112</v>
      </c>
      <c r="F90" s="12" t="s">
        <v>191</v>
      </c>
      <c r="G90" t="s">
        <v>145</v>
      </c>
      <c r="H90" s="15">
        <v>44719</v>
      </c>
      <c r="I90" s="16">
        <v>44719.327488425923</v>
      </c>
      <c r="J90">
        <v>106</v>
      </c>
      <c r="K90" t="s">
        <v>191</v>
      </c>
    </row>
    <row r="91" spans="1:11" x14ac:dyDescent="0.35">
      <c r="A91" s="12" t="s">
        <v>176</v>
      </c>
      <c r="B91" s="12" t="s">
        <v>229</v>
      </c>
      <c r="C91" s="13">
        <v>44719</v>
      </c>
      <c r="D91" s="28">
        <v>44719.326307870368</v>
      </c>
      <c r="E91" s="12">
        <v>112</v>
      </c>
      <c r="F91" s="12" t="s">
        <v>230</v>
      </c>
      <c r="G91" t="s">
        <v>145</v>
      </c>
      <c r="H91" s="15">
        <v>44719</v>
      </c>
      <c r="I91" s="16">
        <v>44719.326203703706</v>
      </c>
      <c r="J91">
        <v>106</v>
      </c>
      <c r="K91" t="s">
        <v>230</v>
      </c>
    </row>
    <row r="92" spans="1:11" x14ac:dyDescent="0.35">
      <c r="A92" s="12" t="s">
        <v>176</v>
      </c>
      <c r="B92" s="12" t="s">
        <v>192</v>
      </c>
      <c r="C92" s="13">
        <v>44719</v>
      </c>
      <c r="D92" s="28">
        <v>44719.326145833336</v>
      </c>
      <c r="E92" s="12">
        <v>112</v>
      </c>
      <c r="F92" s="12" t="s">
        <v>193</v>
      </c>
      <c r="G92" t="s">
        <v>145</v>
      </c>
      <c r="H92" s="15">
        <v>44719</v>
      </c>
      <c r="I92" s="16">
        <v>44719.326041666667</v>
      </c>
      <c r="J92">
        <v>106</v>
      </c>
      <c r="K92" t="s">
        <v>193</v>
      </c>
    </row>
    <row r="93" spans="1:11" x14ac:dyDescent="0.35">
      <c r="A93" s="12" t="s">
        <v>189</v>
      </c>
      <c r="B93" s="12" t="s">
        <v>205</v>
      </c>
      <c r="C93" s="13">
        <v>44719</v>
      </c>
      <c r="D93" s="28">
        <v>44719.324976851851</v>
      </c>
      <c r="E93" s="12">
        <v>112</v>
      </c>
      <c r="F93" s="12" t="s">
        <v>297</v>
      </c>
      <c r="G93" t="s">
        <v>145</v>
      </c>
      <c r="H93" s="15" t="e">
        <v>#N/A</v>
      </c>
      <c r="I93" s="16" t="e">
        <v>#N/A</v>
      </c>
      <c r="J93" t="e">
        <v>#N/A</v>
      </c>
      <c r="K93" t="e">
        <v>#N/A</v>
      </c>
    </row>
    <row r="94" spans="1:11" x14ac:dyDescent="0.35">
      <c r="A94" s="12" t="s">
        <v>176</v>
      </c>
      <c r="B94" s="12" t="s">
        <v>235</v>
      </c>
      <c r="C94" s="13">
        <v>44719</v>
      </c>
      <c r="D94" s="28">
        <v>44719.32476851852</v>
      </c>
      <c r="E94" s="12">
        <v>112</v>
      </c>
      <c r="F94" s="12" t="s">
        <v>236</v>
      </c>
      <c r="G94" t="s">
        <v>145</v>
      </c>
      <c r="H94" s="15">
        <v>44719</v>
      </c>
      <c r="I94" s="16">
        <v>44719.324664351851</v>
      </c>
      <c r="J94">
        <v>106</v>
      </c>
      <c r="K94" t="s">
        <v>236</v>
      </c>
    </row>
    <row r="95" spans="1:11" x14ac:dyDescent="0.35">
      <c r="A95" s="12" t="s">
        <v>176</v>
      </c>
      <c r="B95" s="12" t="s">
        <v>185</v>
      </c>
      <c r="C95" s="13">
        <v>44719</v>
      </c>
      <c r="D95" s="28">
        <v>44719.32472222222</v>
      </c>
      <c r="E95" s="12">
        <v>112</v>
      </c>
      <c r="F95" s="12" t="s">
        <v>186</v>
      </c>
      <c r="G95" t="s">
        <v>145</v>
      </c>
      <c r="H95" s="15">
        <v>44719</v>
      </c>
      <c r="I95" s="16">
        <v>44719.324618055558</v>
      </c>
      <c r="J95">
        <v>106</v>
      </c>
      <c r="K95" t="s">
        <v>186</v>
      </c>
    </row>
    <row r="96" spans="1:11" x14ac:dyDescent="0.35">
      <c r="A96" s="12" t="s">
        <v>176</v>
      </c>
      <c r="B96" s="12" t="s">
        <v>208</v>
      </c>
      <c r="C96" s="13">
        <v>44719</v>
      </c>
      <c r="D96" s="28">
        <v>44719.323958333334</v>
      </c>
      <c r="E96" s="12">
        <v>112</v>
      </c>
      <c r="F96" s="12" t="s">
        <v>209</v>
      </c>
      <c r="G96" t="s">
        <v>145</v>
      </c>
      <c r="H96" s="15">
        <v>44719</v>
      </c>
      <c r="I96" s="16">
        <v>44719.323854166665</v>
      </c>
      <c r="J96">
        <v>106</v>
      </c>
      <c r="K96" t="s">
        <v>209</v>
      </c>
    </row>
    <row r="97" spans="1:11" x14ac:dyDescent="0.35">
      <c r="A97" s="12" t="s">
        <v>176</v>
      </c>
      <c r="B97" s="12" t="s">
        <v>231</v>
      </c>
      <c r="C97" s="13">
        <v>44719</v>
      </c>
      <c r="D97" s="28">
        <v>44719.323425925926</v>
      </c>
      <c r="E97" s="12">
        <v>112</v>
      </c>
      <c r="F97" s="12" t="s">
        <v>232</v>
      </c>
      <c r="G97" t="s">
        <v>145</v>
      </c>
      <c r="H97" s="15">
        <v>44719</v>
      </c>
      <c r="I97" s="16">
        <v>44719.323321759257</v>
      </c>
      <c r="J97">
        <v>106</v>
      </c>
      <c r="K97" t="s">
        <v>232</v>
      </c>
    </row>
    <row r="98" spans="1:11" x14ac:dyDescent="0.35">
      <c r="A98" s="12" t="s">
        <v>189</v>
      </c>
      <c r="B98" s="12" t="s">
        <v>225</v>
      </c>
      <c r="C98" s="13">
        <v>44719</v>
      </c>
      <c r="D98" s="28">
        <v>44719.322071759256</v>
      </c>
      <c r="E98" s="12">
        <v>112</v>
      </c>
      <c r="F98" s="12" t="s">
        <v>226</v>
      </c>
      <c r="G98" t="s">
        <v>145</v>
      </c>
      <c r="H98" s="15">
        <v>44719</v>
      </c>
      <c r="I98" s="16">
        <v>44719.321967592594</v>
      </c>
      <c r="J98">
        <v>106</v>
      </c>
      <c r="K98" t="s">
        <v>226</v>
      </c>
    </row>
    <row r="99" spans="1:11" x14ac:dyDescent="0.35">
      <c r="A99" s="12" t="s">
        <v>176</v>
      </c>
      <c r="B99" s="12" t="s">
        <v>196</v>
      </c>
      <c r="C99" s="13">
        <v>44719</v>
      </c>
      <c r="D99" s="28">
        <v>44719.320474537039</v>
      </c>
      <c r="E99" s="12">
        <v>112</v>
      </c>
      <c r="F99" s="12" t="s">
        <v>298</v>
      </c>
      <c r="G99" t="s">
        <v>145</v>
      </c>
      <c r="H99" s="15" t="e">
        <v>#N/A</v>
      </c>
      <c r="I99" s="16" t="e">
        <v>#N/A</v>
      </c>
      <c r="J99" t="e">
        <v>#N/A</v>
      </c>
      <c r="K99" t="e">
        <v>#N/A</v>
      </c>
    </row>
    <row r="100" spans="1:11" x14ac:dyDescent="0.35">
      <c r="A100" s="12" t="s">
        <v>189</v>
      </c>
      <c r="B100" s="12" t="s">
        <v>204</v>
      </c>
      <c r="C100" s="13">
        <v>44719</v>
      </c>
      <c r="D100" s="28">
        <v>44719.320324074077</v>
      </c>
      <c r="E100" s="12">
        <v>112</v>
      </c>
      <c r="F100" s="12" t="s">
        <v>299</v>
      </c>
      <c r="G100" t="s">
        <v>145</v>
      </c>
      <c r="H100" s="15" t="e">
        <v>#N/A</v>
      </c>
      <c r="I100" s="16" t="e">
        <v>#N/A</v>
      </c>
      <c r="J100" t="e">
        <v>#N/A</v>
      </c>
      <c r="K100" t="e">
        <v>#N/A</v>
      </c>
    </row>
    <row r="101" spans="1:11" x14ac:dyDescent="0.35">
      <c r="A101" s="12" t="s">
        <v>189</v>
      </c>
      <c r="B101" s="12" t="s">
        <v>212</v>
      </c>
      <c r="C101" s="13">
        <v>44719</v>
      </c>
      <c r="D101" s="28">
        <v>44719.31925925926</v>
      </c>
      <c r="E101" s="12">
        <v>112</v>
      </c>
      <c r="F101" s="12" t="s">
        <v>213</v>
      </c>
      <c r="G101" t="s">
        <v>145</v>
      </c>
      <c r="H101" s="15">
        <v>44719</v>
      </c>
      <c r="I101" s="16">
        <v>44719.319155092591</v>
      </c>
      <c r="J101">
        <v>106</v>
      </c>
      <c r="K101" t="s">
        <v>213</v>
      </c>
    </row>
    <row r="102" spans="1:11" x14ac:dyDescent="0.35">
      <c r="A102" s="12" t="s">
        <v>176</v>
      </c>
      <c r="B102" s="12" t="s">
        <v>221</v>
      </c>
      <c r="C102" s="13">
        <v>44719</v>
      </c>
      <c r="D102" s="28">
        <v>44719.316284722219</v>
      </c>
      <c r="E102" s="12">
        <v>112</v>
      </c>
      <c r="F102" s="12" t="s">
        <v>300</v>
      </c>
      <c r="G102" t="s">
        <v>145</v>
      </c>
      <c r="H102" s="15" t="e">
        <v>#N/A</v>
      </c>
      <c r="I102" s="16" t="e">
        <v>#N/A</v>
      </c>
      <c r="J102" t="e">
        <v>#N/A</v>
      </c>
      <c r="K102" t="e">
        <v>#N/A</v>
      </c>
    </row>
    <row r="103" spans="1:11" x14ac:dyDescent="0.35">
      <c r="A103" s="12" t="s">
        <v>189</v>
      </c>
      <c r="B103" s="12" t="s">
        <v>217</v>
      </c>
      <c r="C103" s="13">
        <v>44719</v>
      </c>
      <c r="D103" s="28">
        <v>44719.313587962963</v>
      </c>
      <c r="E103" s="12">
        <v>112</v>
      </c>
      <c r="F103" s="12" t="s">
        <v>218</v>
      </c>
      <c r="G103" t="s">
        <v>145</v>
      </c>
      <c r="H103" s="15">
        <v>44719</v>
      </c>
      <c r="I103" s="16">
        <v>44719.313483796293</v>
      </c>
      <c r="J103">
        <v>106</v>
      </c>
      <c r="K103" t="s">
        <v>218</v>
      </c>
    </row>
    <row r="104" spans="1:11" x14ac:dyDescent="0.35">
      <c r="A104" s="12" t="s">
        <v>176</v>
      </c>
      <c r="B104" s="12" t="s">
        <v>253</v>
      </c>
      <c r="C104" s="13">
        <v>44719</v>
      </c>
      <c r="D104" s="28">
        <v>44719.311527777776</v>
      </c>
      <c r="E104" s="12">
        <v>112</v>
      </c>
      <c r="F104" s="12" t="s">
        <v>254</v>
      </c>
      <c r="G104" t="s">
        <v>145</v>
      </c>
      <c r="H104" s="15">
        <v>44719</v>
      </c>
      <c r="I104" s="16">
        <v>44719.311423611114</v>
      </c>
      <c r="J104">
        <v>106</v>
      </c>
      <c r="K104" t="s">
        <v>254</v>
      </c>
    </row>
    <row r="105" spans="1:11" x14ac:dyDescent="0.35">
      <c r="A105" s="12" t="s">
        <v>176</v>
      </c>
      <c r="B105" s="12" t="s">
        <v>177</v>
      </c>
      <c r="C105" s="13">
        <v>44719</v>
      </c>
      <c r="D105" s="28">
        <v>44719.305960648147</v>
      </c>
      <c r="E105" s="12">
        <v>112</v>
      </c>
      <c r="F105" s="12" t="s">
        <v>178</v>
      </c>
      <c r="G105" t="s">
        <v>145</v>
      </c>
      <c r="H105" s="15">
        <v>44719</v>
      </c>
      <c r="I105" s="16">
        <v>44719.305856481478</v>
      </c>
      <c r="J105">
        <v>106</v>
      </c>
      <c r="K105" t="s">
        <v>178</v>
      </c>
    </row>
    <row r="106" spans="1:11" x14ac:dyDescent="0.35">
      <c r="A106" s="12" t="s">
        <v>176</v>
      </c>
      <c r="B106" s="12" t="s">
        <v>240</v>
      </c>
      <c r="C106" s="13">
        <v>44719</v>
      </c>
      <c r="D106" s="28">
        <v>44719.303402777776</v>
      </c>
      <c r="E106" s="12">
        <v>112</v>
      </c>
      <c r="F106" s="12" t="s">
        <v>241</v>
      </c>
      <c r="G106" t="s">
        <v>145</v>
      </c>
      <c r="H106" s="15">
        <v>44719</v>
      </c>
      <c r="I106" s="16">
        <v>44719.303298611114</v>
      </c>
      <c r="J106">
        <v>106</v>
      </c>
      <c r="K106" t="s">
        <v>241</v>
      </c>
    </row>
    <row r="107" spans="1:11" x14ac:dyDescent="0.35">
      <c r="A107" s="12" t="s">
        <v>189</v>
      </c>
      <c r="B107" s="12" t="s">
        <v>262</v>
      </c>
      <c r="C107" s="13">
        <v>44719</v>
      </c>
      <c r="D107" s="28">
        <v>44719.30201388889</v>
      </c>
      <c r="E107" s="12">
        <v>112</v>
      </c>
      <c r="F107" s="12" t="s">
        <v>263</v>
      </c>
      <c r="G107" t="s">
        <v>145</v>
      </c>
      <c r="H107" s="15">
        <v>44719</v>
      </c>
      <c r="I107" s="16">
        <v>44719.30190972222</v>
      </c>
      <c r="J107">
        <v>106</v>
      </c>
      <c r="K107" t="s">
        <v>263</v>
      </c>
    </row>
    <row r="108" spans="1:11" x14ac:dyDescent="0.35">
      <c r="A108" s="12" t="s">
        <v>189</v>
      </c>
      <c r="B108" s="12" t="s">
        <v>267</v>
      </c>
      <c r="C108" s="13">
        <v>44719</v>
      </c>
      <c r="D108" s="28">
        <v>44719.300023148149</v>
      </c>
      <c r="E108" s="12">
        <v>112</v>
      </c>
      <c r="F108" s="12" t="s">
        <v>269</v>
      </c>
      <c r="G108" t="s">
        <v>145</v>
      </c>
      <c r="H108" s="15">
        <v>44719</v>
      </c>
      <c r="I108" s="16">
        <v>44719.29991898148</v>
      </c>
      <c r="J108">
        <v>106</v>
      </c>
      <c r="K108" t="s">
        <v>269</v>
      </c>
    </row>
    <row r="109" spans="1:11" x14ac:dyDescent="0.35">
      <c r="A109" s="12" t="s">
        <v>176</v>
      </c>
      <c r="B109" s="12" t="s">
        <v>264</v>
      </c>
      <c r="C109" s="13">
        <v>44719</v>
      </c>
      <c r="D109" s="28">
        <v>44719.299247685187</v>
      </c>
      <c r="E109" s="12">
        <v>112</v>
      </c>
      <c r="F109" s="12" t="s">
        <v>265</v>
      </c>
      <c r="G109" t="s">
        <v>145</v>
      </c>
      <c r="H109" s="15">
        <v>44719</v>
      </c>
      <c r="I109" s="16">
        <v>44719.299143518518</v>
      </c>
      <c r="J109">
        <v>106</v>
      </c>
      <c r="K109" t="s">
        <v>265</v>
      </c>
    </row>
    <row r="110" spans="1:11" x14ac:dyDescent="0.35">
      <c r="A110" s="12" t="s">
        <v>189</v>
      </c>
      <c r="B110" s="12" t="s">
        <v>244</v>
      </c>
      <c r="C110" s="13">
        <v>44719</v>
      </c>
      <c r="D110" s="28">
        <v>44719.296585648146</v>
      </c>
      <c r="E110" s="12">
        <v>112</v>
      </c>
      <c r="F110" s="12" t="s">
        <v>245</v>
      </c>
      <c r="G110" t="s">
        <v>145</v>
      </c>
      <c r="H110" s="15">
        <v>44719</v>
      </c>
      <c r="I110" s="16">
        <v>44719.296481481484</v>
      </c>
      <c r="J110">
        <v>106</v>
      </c>
      <c r="K110" t="s">
        <v>245</v>
      </c>
    </row>
    <row r="111" spans="1:11" x14ac:dyDescent="0.35">
      <c r="A111" s="12" t="s">
        <v>189</v>
      </c>
      <c r="B111" s="12" t="s">
        <v>270</v>
      </c>
      <c r="C111" s="13">
        <v>44719</v>
      </c>
      <c r="D111" s="28">
        <v>44719.296307870369</v>
      </c>
      <c r="E111" s="12">
        <v>112</v>
      </c>
      <c r="F111" s="12" t="s">
        <v>271</v>
      </c>
      <c r="G111" t="s">
        <v>145</v>
      </c>
      <c r="H111" s="15">
        <v>44719</v>
      </c>
      <c r="I111" s="16">
        <v>44719.296203703707</v>
      </c>
      <c r="J111">
        <v>106</v>
      </c>
      <c r="K111" t="s">
        <v>271</v>
      </c>
    </row>
    <row r="112" spans="1:11" x14ac:dyDescent="0.35">
      <c r="A112" s="12" t="s">
        <v>189</v>
      </c>
      <c r="B112" s="12" t="s">
        <v>200</v>
      </c>
      <c r="C112" s="13">
        <v>44719</v>
      </c>
      <c r="D112" s="28">
        <v>44719.295312499999</v>
      </c>
      <c r="E112" s="12">
        <v>112</v>
      </c>
      <c r="F112" s="12" t="s">
        <v>201</v>
      </c>
      <c r="G112" t="s">
        <v>145</v>
      </c>
      <c r="H112" s="15">
        <v>44719</v>
      </c>
      <c r="I112" s="16">
        <v>44719.295208333337</v>
      </c>
      <c r="J112">
        <v>106</v>
      </c>
      <c r="K112" t="s">
        <v>201</v>
      </c>
    </row>
    <row r="113" spans="1:11" x14ac:dyDescent="0.35">
      <c r="A113" s="12" t="s">
        <v>189</v>
      </c>
      <c r="B113" s="12" t="s">
        <v>277</v>
      </c>
      <c r="C113" s="13">
        <v>44719</v>
      </c>
      <c r="D113" s="28">
        <v>44719.295185185183</v>
      </c>
      <c r="E113" s="12">
        <v>112</v>
      </c>
      <c r="F113" s="12" t="s">
        <v>278</v>
      </c>
      <c r="G113" t="s">
        <v>145</v>
      </c>
      <c r="H113" s="15">
        <v>44719</v>
      </c>
      <c r="I113" s="16">
        <v>44719.295081018521</v>
      </c>
      <c r="J113">
        <v>106</v>
      </c>
      <c r="K113" t="s">
        <v>278</v>
      </c>
    </row>
    <row r="114" spans="1:11" x14ac:dyDescent="0.35">
      <c r="A114" s="12" t="s">
        <v>189</v>
      </c>
      <c r="B114" s="12" t="s">
        <v>281</v>
      </c>
      <c r="C114" s="13">
        <v>44719</v>
      </c>
      <c r="D114" s="28">
        <v>44719.294374999998</v>
      </c>
      <c r="E114" s="12">
        <v>112</v>
      </c>
      <c r="F114" s="12" t="s">
        <v>282</v>
      </c>
      <c r="G114" t="s">
        <v>145</v>
      </c>
      <c r="H114" s="15">
        <v>44719</v>
      </c>
      <c r="I114" s="16">
        <v>44719.294270833336</v>
      </c>
      <c r="J114">
        <v>106</v>
      </c>
      <c r="K114" t="s">
        <v>282</v>
      </c>
    </row>
    <row r="115" spans="1:11" x14ac:dyDescent="0.35">
      <c r="A115" s="12" t="s">
        <v>176</v>
      </c>
      <c r="B115" s="12" t="s">
        <v>248</v>
      </c>
      <c r="C115" s="13">
        <v>44719</v>
      </c>
      <c r="D115" s="28">
        <v>44719.294027777774</v>
      </c>
      <c r="E115" s="12">
        <v>112</v>
      </c>
      <c r="F115" s="12" t="s">
        <v>301</v>
      </c>
      <c r="G115" t="s">
        <v>145</v>
      </c>
      <c r="H115" s="15" t="e">
        <v>#N/A</v>
      </c>
      <c r="I115" s="16" t="e">
        <v>#N/A</v>
      </c>
      <c r="J115" t="e">
        <v>#N/A</v>
      </c>
      <c r="K115" t="e">
        <v>#N/A</v>
      </c>
    </row>
    <row r="116" spans="1:11" x14ac:dyDescent="0.35">
      <c r="A116" s="12" t="s">
        <v>176</v>
      </c>
      <c r="B116" s="12" t="s">
        <v>260</v>
      </c>
      <c r="C116" s="13">
        <v>44719</v>
      </c>
      <c r="D116" s="28">
        <v>44719.293425925927</v>
      </c>
      <c r="E116" s="12">
        <v>112</v>
      </c>
      <c r="F116" s="12" t="s">
        <v>302</v>
      </c>
      <c r="G116" t="s">
        <v>145</v>
      </c>
      <c r="H116" s="15" t="e">
        <v>#N/A</v>
      </c>
      <c r="I116" s="16" t="e">
        <v>#N/A</v>
      </c>
      <c r="J116" t="e">
        <v>#N/A</v>
      </c>
      <c r="K116" t="e">
        <v>#N/A</v>
      </c>
    </row>
    <row r="117" spans="1:11" x14ac:dyDescent="0.35">
      <c r="A117" s="12" t="s">
        <v>189</v>
      </c>
      <c r="B117" s="12" t="s">
        <v>250</v>
      </c>
      <c r="C117" s="13">
        <v>44719</v>
      </c>
      <c r="D117" s="28">
        <v>44719.290798611109</v>
      </c>
      <c r="E117" s="12">
        <v>112</v>
      </c>
      <c r="F117" s="12" t="s">
        <v>303</v>
      </c>
      <c r="G117" t="s">
        <v>145</v>
      </c>
      <c r="H117" s="15" t="e">
        <v>#N/A</v>
      </c>
      <c r="I117" s="16" t="e">
        <v>#N/A</v>
      </c>
      <c r="J117" t="e">
        <v>#N/A</v>
      </c>
      <c r="K117" t="e">
        <v>#N/A</v>
      </c>
    </row>
    <row r="118" spans="1:11" x14ac:dyDescent="0.35">
      <c r="A118" s="12" t="s">
        <v>176</v>
      </c>
      <c r="B118" s="12" t="s">
        <v>287</v>
      </c>
      <c r="C118" s="13">
        <v>44719</v>
      </c>
      <c r="D118" s="28">
        <v>44719.289074074077</v>
      </c>
      <c r="E118" s="12">
        <v>112</v>
      </c>
      <c r="F118" s="12" t="s">
        <v>304</v>
      </c>
      <c r="G118" t="s">
        <v>145</v>
      </c>
      <c r="H118" s="15" t="e">
        <v>#N/A</v>
      </c>
      <c r="I118" s="16" t="e">
        <v>#N/A</v>
      </c>
      <c r="J118" t="e">
        <v>#N/A</v>
      </c>
      <c r="K118" t="e">
        <v>#N/A</v>
      </c>
    </row>
    <row r="119" spans="1:11" x14ac:dyDescent="0.35">
      <c r="A119" s="12" t="s">
        <v>189</v>
      </c>
      <c r="B119" s="12" t="s">
        <v>251</v>
      </c>
      <c r="C119" s="13">
        <v>44719</v>
      </c>
      <c r="D119" s="28">
        <v>44719.288946759261</v>
      </c>
      <c r="E119" s="12">
        <v>112</v>
      </c>
      <c r="F119" s="12" t="s">
        <v>252</v>
      </c>
      <c r="G119" t="s">
        <v>145</v>
      </c>
      <c r="H119" s="15">
        <v>44719</v>
      </c>
      <c r="I119" s="16">
        <v>44719.288923611108</v>
      </c>
      <c r="J119">
        <v>113</v>
      </c>
      <c r="K119" t="s">
        <v>258</v>
      </c>
    </row>
    <row r="120" spans="1:11" x14ac:dyDescent="0.35">
      <c r="A120" s="12" t="s">
        <v>189</v>
      </c>
      <c r="B120" s="12" t="s">
        <v>255</v>
      </c>
      <c r="C120" s="13">
        <v>44719</v>
      </c>
      <c r="D120" s="28">
        <v>44719.281851851854</v>
      </c>
      <c r="E120" s="12">
        <v>112</v>
      </c>
      <c r="F120" s="12" t="s">
        <v>305</v>
      </c>
      <c r="G120" t="s">
        <v>145</v>
      </c>
      <c r="H120" s="15" t="e">
        <v>#N/A</v>
      </c>
      <c r="I120" s="16" t="e">
        <v>#N/A</v>
      </c>
      <c r="J120" t="e">
        <v>#N/A</v>
      </c>
      <c r="K120" t="e">
        <v>#N/A</v>
      </c>
    </row>
    <row r="121" spans="1:11" x14ac:dyDescent="0.35">
      <c r="A121" s="12" t="s">
        <v>176</v>
      </c>
      <c r="B121" s="12" t="s">
        <v>289</v>
      </c>
      <c r="C121" s="13">
        <v>44719</v>
      </c>
      <c r="D121" s="28">
        <v>44719.274317129632</v>
      </c>
      <c r="E121" s="12">
        <v>112</v>
      </c>
      <c r="F121" s="12" t="s">
        <v>290</v>
      </c>
      <c r="G121" t="s">
        <v>145</v>
      </c>
      <c r="H121" s="15">
        <v>44719</v>
      </c>
      <c r="I121" s="16">
        <v>44719.274212962962</v>
      </c>
      <c r="J121">
        <v>106</v>
      </c>
      <c r="K121" t="s">
        <v>290</v>
      </c>
    </row>
    <row r="122" spans="1:11" x14ac:dyDescent="0.35">
      <c r="A122" s="12" t="s">
        <v>189</v>
      </c>
      <c r="B122" s="12" t="s">
        <v>294</v>
      </c>
      <c r="C122" s="13">
        <v>44719</v>
      </c>
      <c r="D122" s="28">
        <v>44719.273761574077</v>
      </c>
      <c r="E122" s="12">
        <v>112</v>
      </c>
      <c r="F122" s="12" t="s">
        <v>295</v>
      </c>
      <c r="G122" t="s">
        <v>145</v>
      </c>
      <c r="H122" s="15">
        <v>44719</v>
      </c>
      <c r="I122" s="16">
        <v>44719.273657407408</v>
      </c>
      <c r="J122">
        <v>106</v>
      </c>
      <c r="K122" t="s">
        <v>295</v>
      </c>
    </row>
    <row r="123" spans="1:11" x14ac:dyDescent="0.35">
      <c r="A123" s="12" t="s">
        <v>176</v>
      </c>
      <c r="B123" s="12" t="s">
        <v>285</v>
      </c>
      <c r="C123" s="13">
        <v>44719</v>
      </c>
      <c r="D123" s="28">
        <v>44719.270104166666</v>
      </c>
      <c r="E123" s="12">
        <v>112</v>
      </c>
      <c r="F123" s="12" t="s">
        <v>306</v>
      </c>
      <c r="G123" t="s">
        <v>145</v>
      </c>
      <c r="H123" s="15" t="e">
        <v>#N/A</v>
      </c>
      <c r="I123" s="16" t="e">
        <v>#N/A</v>
      </c>
      <c r="J123" t="e">
        <v>#N/A</v>
      </c>
      <c r="K123" t="e">
        <v>#N/A</v>
      </c>
    </row>
    <row r="124" spans="1:11" x14ac:dyDescent="0.35">
      <c r="A124" s="12" t="s">
        <v>189</v>
      </c>
      <c r="B124" s="12" t="s">
        <v>292</v>
      </c>
      <c r="C124" s="13">
        <v>44719</v>
      </c>
      <c r="D124" s="28">
        <v>44719.268634259257</v>
      </c>
      <c r="E124" s="12">
        <v>112</v>
      </c>
      <c r="F124" s="12" t="s">
        <v>307</v>
      </c>
      <c r="G124" t="s">
        <v>145</v>
      </c>
      <c r="H124" s="15" t="e">
        <v>#N/A</v>
      </c>
      <c r="I124" s="16" t="e">
        <v>#N/A</v>
      </c>
      <c r="J124" t="e">
        <v>#N/A</v>
      </c>
      <c r="K124" t="e">
        <v>#N/A</v>
      </c>
    </row>
    <row r="125" spans="1:11" x14ac:dyDescent="0.35">
      <c r="A125" s="12" t="s">
        <v>176</v>
      </c>
      <c r="B125" s="12" t="s">
        <v>181</v>
      </c>
      <c r="C125" s="13">
        <v>44688</v>
      </c>
      <c r="D125" s="28">
        <v>44688.334675925929</v>
      </c>
      <c r="E125" s="12">
        <v>112</v>
      </c>
      <c r="F125" s="12" t="s">
        <v>182</v>
      </c>
      <c r="G125" t="s">
        <v>145</v>
      </c>
      <c r="H125" s="15">
        <v>44688</v>
      </c>
      <c r="I125" s="16">
        <v>44688.33457175926</v>
      </c>
      <c r="J125">
        <v>106</v>
      </c>
      <c r="K125" t="s">
        <v>182</v>
      </c>
    </row>
    <row r="126" spans="1:11" x14ac:dyDescent="0.35">
      <c r="A126" s="12" t="s">
        <v>176</v>
      </c>
      <c r="B126" s="12" t="s">
        <v>215</v>
      </c>
      <c r="C126" s="13">
        <v>44688</v>
      </c>
      <c r="D126" s="28">
        <v>44688.331863425927</v>
      </c>
      <c r="E126" s="12">
        <v>112</v>
      </c>
      <c r="F126" s="12" t="s">
        <v>216</v>
      </c>
      <c r="G126" t="s">
        <v>145</v>
      </c>
      <c r="H126" s="15">
        <v>44688</v>
      </c>
      <c r="I126" s="16">
        <v>44688.331759259258</v>
      </c>
      <c r="J126">
        <v>106</v>
      </c>
      <c r="K126" t="s">
        <v>216</v>
      </c>
    </row>
    <row r="127" spans="1:11" x14ac:dyDescent="0.35">
      <c r="A127" s="12" t="s">
        <v>189</v>
      </c>
      <c r="B127" s="12" t="s">
        <v>190</v>
      </c>
      <c r="C127" s="13">
        <v>44688</v>
      </c>
      <c r="D127" s="28">
        <v>44688.32744212963</v>
      </c>
      <c r="E127" s="12">
        <v>112</v>
      </c>
      <c r="F127" s="12" t="s">
        <v>191</v>
      </c>
      <c r="G127" t="s">
        <v>145</v>
      </c>
      <c r="H127" s="15">
        <v>44688</v>
      </c>
      <c r="I127" s="16">
        <v>44688.327337962961</v>
      </c>
      <c r="J127">
        <v>106</v>
      </c>
      <c r="K127" t="s">
        <v>191</v>
      </c>
    </row>
    <row r="128" spans="1:11" x14ac:dyDescent="0.35">
      <c r="A128" s="12" t="s">
        <v>176</v>
      </c>
      <c r="B128" s="12" t="s">
        <v>192</v>
      </c>
      <c r="C128" s="13">
        <v>44688</v>
      </c>
      <c r="D128" s="28">
        <v>44688.326412037037</v>
      </c>
      <c r="E128" s="12">
        <v>112</v>
      </c>
      <c r="F128" s="12" t="s">
        <v>193</v>
      </c>
      <c r="G128" t="s">
        <v>145</v>
      </c>
      <c r="H128" s="15">
        <v>44688</v>
      </c>
      <c r="I128" s="16">
        <v>44688.326307870368</v>
      </c>
      <c r="J128">
        <v>106</v>
      </c>
      <c r="K128" t="s">
        <v>193</v>
      </c>
    </row>
    <row r="129" spans="1:11" x14ac:dyDescent="0.35">
      <c r="A129" s="12" t="s">
        <v>176</v>
      </c>
      <c r="B129" s="12" t="s">
        <v>229</v>
      </c>
      <c r="C129" s="13">
        <v>44688</v>
      </c>
      <c r="D129" s="28">
        <v>44688.326365740744</v>
      </c>
      <c r="E129" s="12">
        <v>112</v>
      </c>
      <c r="F129" s="12" t="s">
        <v>230</v>
      </c>
      <c r="G129" t="s">
        <v>145</v>
      </c>
      <c r="H129" s="15">
        <v>44688</v>
      </c>
      <c r="I129" s="16">
        <v>44688.326261574075</v>
      </c>
      <c r="J129">
        <v>106</v>
      </c>
      <c r="K129" t="s">
        <v>230</v>
      </c>
    </row>
    <row r="130" spans="1:11" x14ac:dyDescent="0.35">
      <c r="A130" s="12" t="s">
        <v>176</v>
      </c>
      <c r="B130" s="12" t="s">
        <v>208</v>
      </c>
      <c r="C130" s="13">
        <v>44688</v>
      </c>
      <c r="D130" s="28">
        <v>44688.324999999997</v>
      </c>
      <c r="E130" s="12">
        <v>112</v>
      </c>
      <c r="F130" s="12" t="s">
        <v>209</v>
      </c>
      <c r="G130" t="s">
        <v>145</v>
      </c>
      <c r="H130" s="15">
        <v>44688</v>
      </c>
      <c r="I130" s="16">
        <v>44688.324895833335</v>
      </c>
      <c r="J130">
        <v>106</v>
      </c>
      <c r="K130" t="s">
        <v>209</v>
      </c>
    </row>
    <row r="131" spans="1:11" x14ac:dyDescent="0.35">
      <c r="A131" s="12" t="s">
        <v>189</v>
      </c>
      <c r="B131" s="12" t="s">
        <v>205</v>
      </c>
      <c r="C131" s="13">
        <v>44688</v>
      </c>
      <c r="D131" s="28">
        <v>44688.324953703705</v>
      </c>
      <c r="E131" s="12">
        <v>112</v>
      </c>
      <c r="F131" s="12" t="s">
        <v>297</v>
      </c>
      <c r="G131" t="s">
        <v>145</v>
      </c>
      <c r="H131" s="15" t="e">
        <v>#N/A</v>
      </c>
      <c r="I131" s="16" t="e">
        <v>#N/A</v>
      </c>
      <c r="J131" t="e">
        <v>#N/A</v>
      </c>
      <c r="K131" t="e">
        <v>#N/A</v>
      </c>
    </row>
    <row r="132" spans="1:11" x14ac:dyDescent="0.35">
      <c r="A132" s="12" t="s">
        <v>176</v>
      </c>
      <c r="B132" s="12" t="s">
        <v>235</v>
      </c>
      <c r="C132" s="13">
        <v>44688</v>
      </c>
      <c r="D132" s="28">
        <v>44688.324444444443</v>
      </c>
      <c r="E132" s="12">
        <v>112</v>
      </c>
      <c r="F132" s="12" t="s">
        <v>236</v>
      </c>
      <c r="G132" t="s">
        <v>145</v>
      </c>
      <c r="H132" s="15">
        <v>44688</v>
      </c>
      <c r="I132" s="16">
        <v>44688.324340277781</v>
      </c>
      <c r="J132">
        <v>106</v>
      </c>
      <c r="K132" t="s">
        <v>236</v>
      </c>
    </row>
    <row r="133" spans="1:11" x14ac:dyDescent="0.35">
      <c r="A133" s="12" t="s">
        <v>176</v>
      </c>
      <c r="B133" s="12" t="s">
        <v>185</v>
      </c>
      <c r="C133" s="13">
        <v>44688</v>
      </c>
      <c r="D133" s="28">
        <v>44688.324178240742</v>
      </c>
      <c r="E133" s="12">
        <v>112</v>
      </c>
      <c r="F133" s="12" t="s">
        <v>186</v>
      </c>
      <c r="G133" t="s">
        <v>145</v>
      </c>
      <c r="H133" s="15">
        <v>44688</v>
      </c>
      <c r="I133" s="16">
        <v>44688.324074074073</v>
      </c>
      <c r="J133">
        <v>106</v>
      </c>
      <c r="K133" t="s">
        <v>186</v>
      </c>
    </row>
    <row r="134" spans="1:11" x14ac:dyDescent="0.35">
      <c r="A134" s="12" t="s">
        <v>176</v>
      </c>
      <c r="B134" s="12" t="s">
        <v>231</v>
      </c>
      <c r="C134" s="13">
        <v>44688</v>
      </c>
      <c r="D134" s="28">
        <v>44688.32371527778</v>
      </c>
      <c r="E134" s="12">
        <v>112</v>
      </c>
      <c r="F134" s="12" t="s">
        <v>232</v>
      </c>
      <c r="G134" t="s">
        <v>145</v>
      </c>
      <c r="H134" s="15">
        <v>44688</v>
      </c>
      <c r="I134" s="16">
        <v>44688.323611111111</v>
      </c>
      <c r="J134">
        <v>106</v>
      </c>
      <c r="K134" t="s">
        <v>232</v>
      </c>
    </row>
    <row r="135" spans="1:11" x14ac:dyDescent="0.35">
      <c r="A135" s="12" t="s">
        <v>189</v>
      </c>
      <c r="B135" s="12" t="s">
        <v>225</v>
      </c>
      <c r="C135" s="13">
        <v>44688</v>
      </c>
      <c r="D135" s="28">
        <v>44688.323391203703</v>
      </c>
      <c r="E135" s="12">
        <v>112</v>
      </c>
      <c r="F135" s="12" t="s">
        <v>226</v>
      </c>
      <c r="G135" t="s">
        <v>145</v>
      </c>
      <c r="H135" s="15">
        <v>44688</v>
      </c>
      <c r="I135" s="16">
        <v>44688.323287037034</v>
      </c>
      <c r="J135">
        <v>106</v>
      </c>
      <c r="K135" t="s">
        <v>226</v>
      </c>
    </row>
    <row r="136" spans="1:11" x14ac:dyDescent="0.35">
      <c r="A136" s="12" t="s">
        <v>176</v>
      </c>
      <c r="B136" s="12" t="s">
        <v>196</v>
      </c>
      <c r="C136" s="13">
        <v>44688</v>
      </c>
      <c r="D136" s="28">
        <v>44688.319745370369</v>
      </c>
      <c r="E136" s="12">
        <v>112</v>
      </c>
      <c r="F136" s="12" t="s">
        <v>298</v>
      </c>
      <c r="G136" t="s">
        <v>145</v>
      </c>
      <c r="H136" s="15" t="e">
        <v>#N/A</v>
      </c>
      <c r="I136" s="16" t="e">
        <v>#N/A</v>
      </c>
      <c r="J136" t="e">
        <v>#N/A</v>
      </c>
      <c r="K136" t="e">
        <v>#N/A</v>
      </c>
    </row>
    <row r="137" spans="1:11" x14ac:dyDescent="0.35">
      <c r="A137" s="12" t="s">
        <v>189</v>
      </c>
      <c r="B137" s="12" t="s">
        <v>204</v>
      </c>
      <c r="C137" s="13">
        <v>44688</v>
      </c>
      <c r="D137" s="28">
        <v>44688.319675925923</v>
      </c>
      <c r="E137" s="12">
        <v>112</v>
      </c>
      <c r="F137" s="12" t="s">
        <v>299</v>
      </c>
      <c r="G137" t="s">
        <v>145</v>
      </c>
      <c r="H137" s="15" t="e">
        <v>#N/A</v>
      </c>
      <c r="I137" s="16" t="e">
        <v>#N/A</v>
      </c>
      <c r="J137" t="e">
        <v>#N/A</v>
      </c>
      <c r="K137" t="e">
        <v>#N/A</v>
      </c>
    </row>
    <row r="138" spans="1:11" x14ac:dyDescent="0.35">
      <c r="A138" s="12" t="s">
        <v>189</v>
      </c>
      <c r="B138" s="12" t="s">
        <v>212</v>
      </c>
      <c r="C138" s="13">
        <v>44688</v>
      </c>
      <c r="D138" s="28">
        <v>44688.319351851853</v>
      </c>
      <c r="E138" s="12">
        <v>112</v>
      </c>
      <c r="F138" s="12" t="s">
        <v>213</v>
      </c>
      <c r="G138" t="s">
        <v>145</v>
      </c>
      <c r="H138" s="15">
        <v>44688</v>
      </c>
      <c r="I138" s="16">
        <v>44688.319247685184</v>
      </c>
      <c r="J138">
        <v>106</v>
      </c>
      <c r="K138" t="s">
        <v>213</v>
      </c>
    </row>
    <row r="139" spans="1:11" x14ac:dyDescent="0.35">
      <c r="A139" s="12" t="s">
        <v>176</v>
      </c>
      <c r="B139" s="12" t="s">
        <v>221</v>
      </c>
      <c r="C139" s="13">
        <v>44688</v>
      </c>
      <c r="D139" s="28">
        <v>44688.316990740743</v>
      </c>
      <c r="E139" s="12">
        <v>112</v>
      </c>
      <c r="F139" s="12" t="s">
        <v>300</v>
      </c>
      <c r="G139" t="s">
        <v>145</v>
      </c>
      <c r="H139" s="15" t="e">
        <v>#N/A</v>
      </c>
      <c r="I139" s="16" t="e">
        <v>#N/A</v>
      </c>
      <c r="J139" t="e">
        <v>#N/A</v>
      </c>
      <c r="K139" t="e">
        <v>#N/A</v>
      </c>
    </row>
    <row r="140" spans="1:11" x14ac:dyDescent="0.35">
      <c r="A140" s="12" t="s">
        <v>189</v>
      </c>
      <c r="B140" s="12" t="s">
        <v>217</v>
      </c>
      <c r="C140" s="13">
        <v>44688</v>
      </c>
      <c r="D140" s="28">
        <v>44688.313576388886</v>
      </c>
      <c r="E140" s="12">
        <v>112</v>
      </c>
      <c r="F140" s="12" t="s">
        <v>218</v>
      </c>
      <c r="G140" t="s">
        <v>145</v>
      </c>
      <c r="H140" s="15">
        <v>44688</v>
      </c>
      <c r="I140" s="16">
        <v>44688.313472222224</v>
      </c>
      <c r="J140">
        <v>106</v>
      </c>
      <c r="K140" t="s">
        <v>218</v>
      </c>
    </row>
    <row r="141" spans="1:11" x14ac:dyDescent="0.35">
      <c r="A141" s="12" t="s">
        <v>176</v>
      </c>
      <c r="B141" s="12" t="s">
        <v>253</v>
      </c>
      <c r="C141" s="13">
        <v>44688</v>
      </c>
      <c r="D141" s="28">
        <v>44688.310601851852</v>
      </c>
      <c r="E141" s="12">
        <v>112</v>
      </c>
      <c r="F141" s="12" t="s">
        <v>254</v>
      </c>
      <c r="G141" t="s">
        <v>145</v>
      </c>
      <c r="H141" s="15">
        <v>44688</v>
      </c>
      <c r="I141" s="16">
        <v>44688.310497685183</v>
      </c>
      <c r="J141">
        <v>106</v>
      </c>
      <c r="K141" t="s">
        <v>254</v>
      </c>
    </row>
    <row r="142" spans="1:11" x14ac:dyDescent="0.35">
      <c r="A142" s="12" t="s">
        <v>176</v>
      </c>
      <c r="B142" s="12" t="s">
        <v>177</v>
      </c>
      <c r="C142" s="13">
        <v>44688</v>
      </c>
      <c r="D142" s="28">
        <v>44688.305312500001</v>
      </c>
      <c r="E142" s="12">
        <v>112</v>
      </c>
      <c r="F142" s="12" t="s">
        <v>178</v>
      </c>
      <c r="G142" t="s">
        <v>145</v>
      </c>
      <c r="H142" s="15">
        <v>44688</v>
      </c>
      <c r="I142" s="16">
        <v>44688.305208333331</v>
      </c>
      <c r="J142">
        <v>106</v>
      </c>
      <c r="K142" t="s">
        <v>178</v>
      </c>
    </row>
    <row r="143" spans="1:11" x14ac:dyDescent="0.35">
      <c r="A143" s="12" t="s">
        <v>176</v>
      </c>
      <c r="B143" s="12" t="s">
        <v>240</v>
      </c>
      <c r="C143" s="13">
        <v>44688</v>
      </c>
      <c r="D143" s="28">
        <v>44688.302615740744</v>
      </c>
      <c r="E143" s="12">
        <v>112</v>
      </c>
      <c r="F143" s="12" t="s">
        <v>241</v>
      </c>
      <c r="G143" t="s">
        <v>145</v>
      </c>
      <c r="H143" s="15">
        <v>44688</v>
      </c>
      <c r="I143" s="16">
        <v>44688.302511574075</v>
      </c>
      <c r="J143">
        <v>106</v>
      </c>
      <c r="K143" t="s">
        <v>241</v>
      </c>
    </row>
    <row r="144" spans="1:11" x14ac:dyDescent="0.35">
      <c r="A144" s="12" t="s">
        <v>189</v>
      </c>
      <c r="B144" s="12" t="s">
        <v>262</v>
      </c>
      <c r="C144" s="13">
        <v>44688</v>
      </c>
      <c r="D144" s="28">
        <v>44688.302152777775</v>
      </c>
      <c r="E144" s="12">
        <v>112</v>
      </c>
      <c r="F144" s="12" t="s">
        <v>263</v>
      </c>
      <c r="G144" t="s">
        <v>145</v>
      </c>
      <c r="H144" s="15">
        <v>44688</v>
      </c>
      <c r="I144" s="16">
        <v>44688.302048611113</v>
      </c>
      <c r="J144">
        <v>106</v>
      </c>
      <c r="K144" t="s">
        <v>263</v>
      </c>
    </row>
    <row r="145" spans="1:11" x14ac:dyDescent="0.35">
      <c r="A145" s="12" t="s">
        <v>176</v>
      </c>
      <c r="B145" s="12" t="s">
        <v>264</v>
      </c>
      <c r="C145" s="13">
        <v>44688</v>
      </c>
      <c r="D145" s="28">
        <v>44688.299953703703</v>
      </c>
      <c r="E145" s="12">
        <v>112</v>
      </c>
      <c r="F145" s="12" t="s">
        <v>265</v>
      </c>
      <c r="G145" t="s">
        <v>145</v>
      </c>
      <c r="H145" s="15">
        <v>44688</v>
      </c>
      <c r="I145" s="16">
        <v>44688.299849537034</v>
      </c>
      <c r="J145">
        <v>106</v>
      </c>
      <c r="K145" t="s">
        <v>265</v>
      </c>
    </row>
    <row r="146" spans="1:11" x14ac:dyDescent="0.35">
      <c r="A146" s="12" t="s">
        <v>189</v>
      </c>
      <c r="B146" s="12" t="s">
        <v>267</v>
      </c>
      <c r="C146" s="13">
        <v>44688</v>
      </c>
      <c r="D146" s="28">
        <v>44688.299895833334</v>
      </c>
      <c r="E146" s="12">
        <v>112</v>
      </c>
      <c r="F146" s="12" t="s">
        <v>269</v>
      </c>
      <c r="G146" t="s">
        <v>145</v>
      </c>
      <c r="H146" s="15">
        <v>44688</v>
      </c>
      <c r="I146" s="16">
        <v>44688.299791666665</v>
      </c>
      <c r="J146">
        <v>106</v>
      </c>
      <c r="K146" t="s">
        <v>269</v>
      </c>
    </row>
    <row r="147" spans="1:11" x14ac:dyDescent="0.35">
      <c r="A147" s="12" t="s">
        <v>189</v>
      </c>
      <c r="B147" s="12" t="s">
        <v>277</v>
      </c>
      <c r="C147" s="13">
        <v>44688</v>
      </c>
      <c r="D147" s="28">
        <v>44688.298136574071</v>
      </c>
      <c r="E147" s="12">
        <v>112</v>
      </c>
      <c r="F147" s="12" t="s">
        <v>278</v>
      </c>
      <c r="G147" t="s">
        <v>145</v>
      </c>
      <c r="H147" s="15">
        <v>44688</v>
      </c>
      <c r="I147" s="16">
        <v>44688.298032407409</v>
      </c>
      <c r="J147">
        <v>106</v>
      </c>
      <c r="K147" t="s">
        <v>278</v>
      </c>
    </row>
    <row r="148" spans="1:11" x14ac:dyDescent="0.35">
      <c r="A148" s="12" t="s">
        <v>189</v>
      </c>
      <c r="B148" s="12" t="s">
        <v>244</v>
      </c>
      <c r="C148" s="13">
        <v>44688</v>
      </c>
      <c r="D148" s="28">
        <v>44688.296967592592</v>
      </c>
      <c r="E148" s="12">
        <v>112</v>
      </c>
      <c r="F148" s="12" t="s">
        <v>245</v>
      </c>
      <c r="G148" t="s">
        <v>145</v>
      </c>
      <c r="H148" s="15">
        <v>44688</v>
      </c>
      <c r="I148" s="16">
        <v>44688.296863425923</v>
      </c>
      <c r="J148">
        <v>106</v>
      </c>
      <c r="K148" t="s">
        <v>245</v>
      </c>
    </row>
    <row r="149" spans="1:11" x14ac:dyDescent="0.35">
      <c r="A149" s="12" t="s">
        <v>189</v>
      </c>
      <c r="B149" s="12" t="s">
        <v>270</v>
      </c>
      <c r="C149" s="13">
        <v>44688</v>
      </c>
      <c r="D149" s="28">
        <v>44688.295717592591</v>
      </c>
      <c r="E149" s="12">
        <v>112</v>
      </c>
      <c r="F149" s="12" t="s">
        <v>271</v>
      </c>
      <c r="G149" t="s">
        <v>145</v>
      </c>
      <c r="H149" s="15">
        <v>44688</v>
      </c>
      <c r="I149" s="16">
        <v>44688.295613425929</v>
      </c>
      <c r="J149">
        <v>106</v>
      </c>
      <c r="K149" t="s">
        <v>271</v>
      </c>
    </row>
    <row r="150" spans="1:11" x14ac:dyDescent="0.35">
      <c r="A150" s="12" t="s">
        <v>189</v>
      </c>
      <c r="B150" s="12" t="s">
        <v>200</v>
      </c>
      <c r="C150" s="13">
        <v>44688</v>
      </c>
      <c r="D150" s="28">
        <v>44688.295023148145</v>
      </c>
      <c r="E150" s="12">
        <v>112</v>
      </c>
      <c r="F150" s="12" t="s">
        <v>201</v>
      </c>
      <c r="G150" t="s">
        <v>145</v>
      </c>
      <c r="H150" s="15">
        <v>44688</v>
      </c>
      <c r="I150" s="16">
        <v>44688.294918981483</v>
      </c>
      <c r="J150">
        <v>106</v>
      </c>
      <c r="K150" t="s">
        <v>201</v>
      </c>
    </row>
    <row r="151" spans="1:11" x14ac:dyDescent="0.35">
      <c r="A151" s="12" t="s">
        <v>176</v>
      </c>
      <c r="B151" s="12" t="s">
        <v>248</v>
      </c>
      <c r="C151" s="13">
        <v>44688</v>
      </c>
      <c r="D151" s="28">
        <v>44688.294895833336</v>
      </c>
      <c r="E151" s="12">
        <v>112</v>
      </c>
      <c r="F151" s="12" t="s">
        <v>301</v>
      </c>
      <c r="G151" t="s">
        <v>145</v>
      </c>
      <c r="H151" s="15" t="e">
        <v>#N/A</v>
      </c>
      <c r="I151" s="16" t="e">
        <v>#N/A</v>
      </c>
      <c r="J151" t="e">
        <v>#N/A</v>
      </c>
      <c r="K151" t="e">
        <v>#N/A</v>
      </c>
    </row>
    <row r="152" spans="1:11" x14ac:dyDescent="0.35">
      <c r="A152" s="12" t="s">
        <v>189</v>
      </c>
      <c r="B152" s="12" t="s">
        <v>281</v>
      </c>
      <c r="C152" s="13">
        <v>44688</v>
      </c>
      <c r="D152" s="28">
        <v>44688.294027777774</v>
      </c>
      <c r="E152" s="12">
        <v>112</v>
      </c>
      <c r="F152" s="12" t="s">
        <v>282</v>
      </c>
      <c r="G152" t="s">
        <v>145</v>
      </c>
      <c r="H152" s="15">
        <v>44688</v>
      </c>
      <c r="I152" s="16">
        <v>44688.293923611112</v>
      </c>
      <c r="J152">
        <v>106</v>
      </c>
      <c r="K152" t="s">
        <v>282</v>
      </c>
    </row>
    <row r="153" spans="1:11" x14ac:dyDescent="0.35">
      <c r="A153" s="12" t="s">
        <v>176</v>
      </c>
      <c r="B153" s="12" t="s">
        <v>260</v>
      </c>
      <c r="C153" s="13">
        <v>44688</v>
      </c>
      <c r="D153" s="28">
        <v>44688.293437499997</v>
      </c>
      <c r="E153" s="12">
        <v>112</v>
      </c>
      <c r="F153" s="12" t="s">
        <v>302</v>
      </c>
      <c r="G153" t="s">
        <v>145</v>
      </c>
      <c r="H153" s="15" t="e">
        <v>#N/A</v>
      </c>
      <c r="I153" s="16" t="e">
        <v>#N/A</v>
      </c>
      <c r="J153" t="e">
        <v>#N/A</v>
      </c>
      <c r="K153" t="e">
        <v>#N/A</v>
      </c>
    </row>
    <row r="154" spans="1:11" x14ac:dyDescent="0.35">
      <c r="A154" s="12" t="s">
        <v>189</v>
      </c>
      <c r="B154" s="12" t="s">
        <v>250</v>
      </c>
      <c r="C154" s="13">
        <v>44688</v>
      </c>
      <c r="D154" s="28">
        <v>44688.289953703701</v>
      </c>
      <c r="E154" s="12">
        <v>112</v>
      </c>
      <c r="F154" s="12" t="s">
        <v>303</v>
      </c>
      <c r="G154" t="s">
        <v>145</v>
      </c>
      <c r="H154" s="15" t="e">
        <v>#N/A</v>
      </c>
      <c r="I154" s="16" t="e">
        <v>#N/A</v>
      </c>
      <c r="J154" t="e">
        <v>#N/A</v>
      </c>
      <c r="K154" t="e">
        <v>#N/A</v>
      </c>
    </row>
    <row r="155" spans="1:11" x14ac:dyDescent="0.35">
      <c r="A155" s="12" t="s">
        <v>189</v>
      </c>
      <c r="B155" s="12" t="s">
        <v>251</v>
      </c>
      <c r="C155" s="13">
        <v>44688</v>
      </c>
      <c r="D155" s="28">
        <v>44688.288946759261</v>
      </c>
      <c r="E155" s="12">
        <v>112</v>
      </c>
      <c r="F155" s="12" t="s">
        <v>252</v>
      </c>
      <c r="G155" t="s">
        <v>145</v>
      </c>
      <c r="H155" s="15">
        <v>44688</v>
      </c>
      <c r="I155" s="16">
        <v>44688.288842592592</v>
      </c>
      <c r="J155">
        <v>106</v>
      </c>
      <c r="K155" t="s">
        <v>252</v>
      </c>
    </row>
    <row r="156" spans="1:11" x14ac:dyDescent="0.35">
      <c r="A156" s="12" t="s">
        <v>176</v>
      </c>
      <c r="B156" s="12" t="s">
        <v>287</v>
      </c>
      <c r="C156" s="13">
        <v>44688</v>
      </c>
      <c r="D156" s="28">
        <v>44688.288541666669</v>
      </c>
      <c r="E156" s="12">
        <v>112</v>
      </c>
      <c r="F156" s="12" t="s">
        <v>304</v>
      </c>
      <c r="G156" t="s">
        <v>145</v>
      </c>
      <c r="H156" s="15" t="e">
        <v>#N/A</v>
      </c>
      <c r="I156" s="16" t="e">
        <v>#N/A</v>
      </c>
      <c r="J156" t="e">
        <v>#N/A</v>
      </c>
      <c r="K156" t="e">
        <v>#N/A</v>
      </c>
    </row>
    <row r="157" spans="1:11" x14ac:dyDescent="0.35">
      <c r="A157" s="12" t="s">
        <v>189</v>
      </c>
      <c r="B157" s="12" t="s">
        <v>255</v>
      </c>
      <c r="C157" s="13">
        <v>44688</v>
      </c>
      <c r="D157" s="28">
        <v>44688.281747685185</v>
      </c>
      <c r="E157" s="12">
        <v>112</v>
      </c>
      <c r="F157" s="12" t="s">
        <v>305</v>
      </c>
      <c r="G157" t="s">
        <v>145</v>
      </c>
      <c r="H157" s="15" t="e">
        <v>#N/A</v>
      </c>
      <c r="I157" s="16" t="e">
        <v>#N/A</v>
      </c>
      <c r="J157" t="e">
        <v>#N/A</v>
      </c>
      <c r="K157" t="e">
        <v>#N/A</v>
      </c>
    </row>
    <row r="158" spans="1:11" x14ac:dyDescent="0.35">
      <c r="A158" s="12" t="s">
        <v>176</v>
      </c>
      <c r="B158" s="12" t="s">
        <v>289</v>
      </c>
      <c r="C158" s="13">
        <v>44688</v>
      </c>
      <c r="D158" s="28">
        <v>44688.274016203701</v>
      </c>
      <c r="E158" s="12">
        <v>112</v>
      </c>
      <c r="F158" s="12" t="s">
        <v>290</v>
      </c>
      <c r="G158" t="s">
        <v>145</v>
      </c>
      <c r="H158" s="15">
        <v>44688</v>
      </c>
      <c r="I158" s="16">
        <v>44688.273912037039</v>
      </c>
      <c r="J158">
        <v>106</v>
      </c>
      <c r="K158" t="s">
        <v>290</v>
      </c>
    </row>
    <row r="159" spans="1:11" x14ac:dyDescent="0.35">
      <c r="A159" s="12" t="s">
        <v>189</v>
      </c>
      <c r="B159" s="12" t="s">
        <v>294</v>
      </c>
      <c r="C159" s="13">
        <v>44688</v>
      </c>
      <c r="D159" s="28">
        <v>44688.273726851854</v>
      </c>
      <c r="E159" s="12">
        <v>112</v>
      </c>
      <c r="F159" s="12" t="s">
        <v>295</v>
      </c>
      <c r="G159" t="s">
        <v>145</v>
      </c>
      <c r="H159" s="15">
        <v>44688</v>
      </c>
      <c r="I159" s="16">
        <v>44688.273622685185</v>
      </c>
      <c r="J159">
        <v>106</v>
      </c>
      <c r="K159" t="s">
        <v>295</v>
      </c>
    </row>
    <row r="160" spans="1:11" x14ac:dyDescent="0.35">
      <c r="A160" s="12" t="s">
        <v>176</v>
      </c>
      <c r="B160" s="12" t="s">
        <v>285</v>
      </c>
      <c r="C160" s="13">
        <v>44688</v>
      </c>
      <c r="D160" s="28">
        <v>44688.270567129628</v>
      </c>
      <c r="E160" s="12">
        <v>112</v>
      </c>
      <c r="F160" s="12" t="s">
        <v>306</v>
      </c>
      <c r="G160" t="s">
        <v>145</v>
      </c>
      <c r="H160" s="15" t="e">
        <v>#N/A</v>
      </c>
      <c r="I160" s="16" t="e">
        <v>#N/A</v>
      </c>
      <c r="J160" t="e">
        <v>#N/A</v>
      </c>
      <c r="K160" t="e">
        <v>#N/A</v>
      </c>
    </row>
    <row r="161" spans="1:11" x14ac:dyDescent="0.35">
      <c r="A161" s="12" t="s">
        <v>189</v>
      </c>
      <c r="B161" s="12" t="s">
        <v>292</v>
      </c>
      <c r="C161" s="13">
        <v>44688</v>
      </c>
      <c r="D161" s="28">
        <v>44688.26939814815</v>
      </c>
      <c r="E161" s="12">
        <v>112</v>
      </c>
      <c r="F161" s="12" t="s">
        <v>307</v>
      </c>
      <c r="G161" t="s">
        <v>145</v>
      </c>
      <c r="H161" s="15" t="e">
        <v>#N/A</v>
      </c>
      <c r="I161" s="16" t="e">
        <v>#N/A</v>
      </c>
      <c r="J161" t="e">
        <v>#N/A</v>
      </c>
      <c r="K161" t="e">
        <v>#N/A</v>
      </c>
    </row>
    <row r="162" spans="1:11" x14ac:dyDescent="0.35">
      <c r="A162" s="12" t="s">
        <v>176</v>
      </c>
      <c r="B162" s="12" t="s">
        <v>181</v>
      </c>
      <c r="C162" s="13">
        <v>44658</v>
      </c>
      <c r="D162" s="28">
        <v>44658.337870370371</v>
      </c>
      <c r="E162" s="12">
        <v>112</v>
      </c>
      <c r="F162" s="12" t="s">
        <v>182</v>
      </c>
      <c r="G162" t="s">
        <v>145</v>
      </c>
      <c r="H162" s="15">
        <v>44658</v>
      </c>
      <c r="I162" s="16">
        <v>44658.337766203702</v>
      </c>
      <c r="J162">
        <v>106</v>
      </c>
      <c r="K162" t="s">
        <v>182</v>
      </c>
    </row>
    <row r="163" spans="1:11" x14ac:dyDescent="0.35">
      <c r="A163" s="12" t="s">
        <v>176</v>
      </c>
      <c r="B163" s="12" t="s">
        <v>215</v>
      </c>
      <c r="C163" s="13">
        <v>44658</v>
      </c>
      <c r="D163" s="28">
        <v>44658.331342592595</v>
      </c>
      <c r="E163" s="12">
        <v>112</v>
      </c>
      <c r="F163" s="12" t="s">
        <v>216</v>
      </c>
      <c r="G163" t="s">
        <v>145</v>
      </c>
      <c r="H163" s="15">
        <v>44658</v>
      </c>
      <c r="I163" s="16">
        <v>44658.331238425926</v>
      </c>
      <c r="J163">
        <v>106</v>
      </c>
      <c r="K163" t="s">
        <v>216</v>
      </c>
    </row>
    <row r="164" spans="1:11" x14ac:dyDescent="0.35">
      <c r="A164" s="12" t="s">
        <v>189</v>
      </c>
      <c r="B164" s="12" t="s">
        <v>190</v>
      </c>
      <c r="C164" s="13">
        <v>44658</v>
      </c>
      <c r="D164" s="28">
        <v>44658.328229166669</v>
      </c>
      <c r="E164" s="12">
        <v>112</v>
      </c>
      <c r="F164" s="12" t="s">
        <v>191</v>
      </c>
      <c r="G164" t="s">
        <v>145</v>
      </c>
      <c r="H164" s="15">
        <v>44658</v>
      </c>
      <c r="I164" s="16">
        <v>44658.328125</v>
      </c>
      <c r="J164">
        <v>106</v>
      </c>
      <c r="K164" t="s">
        <v>191</v>
      </c>
    </row>
    <row r="165" spans="1:11" x14ac:dyDescent="0.35">
      <c r="A165" s="12" t="s">
        <v>176</v>
      </c>
      <c r="B165" s="12" t="s">
        <v>229</v>
      </c>
      <c r="C165" s="13">
        <v>44658</v>
      </c>
      <c r="D165" s="28">
        <v>44658.326898148145</v>
      </c>
      <c r="E165" s="12">
        <v>112</v>
      </c>
      <c r="F165" s="12" t="s">
        <v>230</v>
      </c>
      <c r="G165" t="s">
        <v>145</v>
      </c>
      <c r="H165" s="15">
        <v>44658</v>
      </c>
      <c r="I165" s="16">
        <v>44658.326793981483</v>
      </c>
      <c r="J165">
        <v>106</v>
      </c>
      <c r="K165" t="s">
        <v>230</v>
      </c>
    </row>
    <row r="166" spans="1:11" x14ac:dyDescent="0.35">
      <c r="A166" s="12" t="s">
        <v>176</v>
      </c>
      <c r="B166" s="12" t="s">
        <v>192</v>
      </c>
      <c r="C166" s="13">
        <v>44658</v>
      </c>
      <c r="D166" s="28">
        <v>44658.325925925928</v>
      </c>
      <c r="E166" s="12">
        <v>112</v>
      </c>
      <c r="F166" s="12" t="s">
        <v>193</v>
      </c>
      <c r="G166" t="s">
        <v>145</v>
      </c>
      <c r="H166" s="15">
        <v>44658</v>
      </c>
      <c r="I166" s="16">
        <v>44658.325821759259</v>
      </c>
      <c r="J166">
        <v>106</v>
      </c>
      <c r="K166" t="s">
        <v>193</v>
      </c>
    </row>
    <row r="167" spans="1:11" x14ac:dyDescent="0.35">
      <c r="A167" s="12" t="s">
        <v>176</v>
      </c>
      <c r="B167" s="12" t="s">
        <v>185</v>
      </c>
      <c r="C167" s="13">
        <v>44658</v>
      </c>
      <c r="D167" s="28">
        <v>44658.32539351852</v>
      </c>
      <c r="E167" s="12">
        <v>112</v>
      </c>
      <c r="F167" s="12" t="s">
        <v>186</v>
      </c>
      <c r="G167" t="s">
        <v>145</v>
      </c>
      <c r="H167" s="15">
        <v>44658</v>
      </c>
      <c r="I167" s="16">
        <v>44658.325289351851</v>
      </c>
      <c r="J167">
        <v>106</v>
      </c>
      <c r="K167" t="s">
        <v>186</v>
      </c>
    </row>
    <row r="168" spans="1:11" x14ac:dyDescent="0.35">
      <c r="A168" s="12" t="s">
        <v>176</v>
      </c>
      <c r="B168" s="12" t="s">
        <v>208</v>
      </c>
      <c r="C168" s="13">
        <v>44658</v>
      </c>
      <c r="D168" s="28">
        <v>44658.324664351851</v>
      </c>
      <c r="E168" s="12">
        <v>112</v>
      </c>
      <c r="F168" s="12" t="s">
        <v>209</v>
      </c>
      <c r="G168" t="s">
        <v>145</v>
      </c>
      <c r="H168" s="15">
        <v>44658</v>
      </c>
      <c r="I168" s="16">
        <v>44658.324560185189</v>
      </c>
      <c r="J168">
        <v>106</v>
      </c>
      <c r="K168" t="s">
        <v>209</v>
      </c>
    </row>
    <row r="169" spans="1:11" x14ac:dyDescent="0.35">
      <c r="A169" s="12" t="s">
        <v>189</v>
      </c>
      <c r="B169" s="12" t="s">
        <v>205</v>
      </c>
      <c r="C169" s="13">
        <v>44658</v>
      </c>
      <c r="D169" s="28">
        <v>44658.324525462966</v>
      </c>
      <c r="E169" s="12">
        <v>112</v>
      </c>
      <c r="F169" s="12" t="s">
        <v>297</v>
      </c>
      <c r="G169" t="s">
        <v>145</v>
      </c>
      <c r="H169" s="15" t="e">
        <v>#N/A</v>
      </c>
      <c r="I169" s="16" t="e">
        <v>#N/A</v>
      </c>
      <c r="J169" t="e">
        <v>#N/A</v>
      </c>
      <c r="K169" t="e">
        <v>#N/A</v>
      </c>
    </row>
    <row r="170" spans="1:11" x14ac:dyDescent="0.35">
      <c r="A170" s="12" t="s">
        <v>176</v>
      </c>
      <c r="B170" s="12" t="s">
        <v>235</v>
      </c>
      <c r="C170" s="13">
        <v>44658</v>
      </c>
      <c r="D170" s="28">
        <v>44658.324166666665</v>
      </c>
      <c r="E170" s="12">
        <v>112</v>
      </c>
      <c r="F170" s="12" t="s">
        <v>236</v>
      </c>
      <c r="G170" t="s">
        <v>145</v>
      </c>
      <c r="H170" s="15">
        <v>44658</v>
      </c>
      <c r="I170" s="16">
        <v>44658.324062500003</v>
      </c>
      <c r="J170">
        <v>106</v>
      </c>
      <c r="K170" t="s">
        <v>236</v>
      </c>
    </row>
    <row r="171" spans="1:11" x14ac:dyDescent="0.35">
      <c r="A171" s="12" t="s">
        <v>176</v>
      </c>
      <c r="B171" s="12" t="s">
        <v>231</v>
      </c>
      <c r="C171" s="13">
        <v>44658</v>
      </c>
      <c r="D171" s="28">
        <v>44658.32335648148</v>
      </c>
      <c r="E171" s="12">
        <v>112</v>
      </c>
      <c r="F171" s="12" t="s">
        <v>232</v>
      </c>
      <c r="G171" t="s">
        <v>145</v>
      </c>
      <c r="H171" s="15">
        <v>44658</v>
      </c>
      <c r="I171" s="16">
        <v>44658.323252314818</v>
      </c>
      <c r="J171">
        <v>106</v>
      </c>
      <c r="K171" t="s">
        <v>232</v>
      </c>
    </row>
    <row r="172" spans="1:11" x14ac:dyDescent="0.35">
      <c r="A172" s="12" t="s">
        <v>189</v>
      </c>
      <c r="B172" s="12" t="s">
        <v>225</v>
      </c>
      <c r="C172" s="13">
        <v>44658</v>
      </c>
      <c r="D172" s="28">
        <v>44658.32236111111</v>
      </c>
      <c r="E172" s="12">
        <v>112</v>
      </c>
      <c r="F172" s="12" t="s">
        <v>226</v>
      </c>
      <c r="G172" t="s">
        <v>145</v>
      </c>
      <c r="H172" s="15">
        <v>44658</v>
      </c>
      <c r="I172" s="16">
        <v>44658.322256944448</v>
      </c>
      <c r="J172">
        <v>106</v>
      </c>
      <c r="K172" t="s">
        <v>226</v>
      </c>
    </row>
    <row r="173" spans="1:11" x14ac:dyDescent="0.35">
      <c r="A173" s="12" t="s">
        <v>189</v>
      </c>
      <c r="B173" s="12" t="s">
        <v>212</v>
      </c>
      <c r="C173" s="13">
        <v>44658</v>
      </c>
      <c r="D173" s="28">
        <v>44658.319918981484</v>
      </c>
      <c r="E173" s="12">
        <v>112</v>
      </c>
      <c r="F173" s="12" t="s">
        <v>213</v>
      </c>
      <c r="G173" t="s">
        <v>145</v>
      </c>
      <c r="H173" s="15">
        <v>44658</v>
      </c>
      <c r="I173" s="16">
        <v>44658.319814814815</v>
      </c>
      <c r="J173">
        <v>106</v>
      </c>
      <c r="K173" t="s">
        <v>213</v>
      </c>
    </row>
    <row r="174" spans="1:11" x14ac:dyDescent="0.35">
      <c r="A174" s="12" t="s">
        <v>189</v>
      </c>
      <c r="B174" s="12" t="s">
        <v>204</v>
      </c>
      <c r="C174" s="13">
        <v>44658</v>
      </c>
      <c r="D174" s="28">
        <v>44658.319594907407</v>
      </c>
      <c r="E174" s="12">
        <v>112</v>
      </c>
      <c r="F174" s="12" t="s">
        <v>299</v>
      </c>
      <c r="G174" t="s">
        <v>145</v>
      </c>
      <c r="H174" s="15" t="e">
        <v>#N/A</v>
      </c>
      <c r="I174" s="16" t="e">
        <v>#N/A</v>
      </c>
      <c r="J174" t="e">
        <v>#N/A</v>
      </c>
      <c r="K174" t="e">
        <v>#N/A</v>
      </c>
    </row>
    <row r="175" spans="1:11" x14ac:dyDescent="0.35">
      <c r="A175" s="12" t="s">
        <v>176</v>
      </c>
      <c r="B175" s="12" t="s">
        <v>196</v>
      </c>
      <c r="C175" s="13">
        <v>44658</v>
      </c>
      <c r="D175" s="28">
        <v>44658.319525462961</v>
      </c>
      <c r="E175" s="12">
        <v>112</v>
      </c>
      <c r="F175" s="12" t="s">
        <v>298</v>
      </c>
      <c r="G175" t="s">
        <v>145</v>
      </c>
      <c r="H175" s="15" t="e">
        <v>#N/A</v>
      </c>
      <c r="I175" s="16" t="e">
        <v>#N/A</v>
      </c>
      <c r="J175" t="e">
        <v>#N/A</v>
      </c>
      <c r="K175" t="e">
        <v>#N/A</v>
      </c>
    </row>
    <row r="176" spans="1:11" x14ac:dyDescent="0.35">
      <c r="A176" s="12" t="s">
        <v>176</v>
      </c>
      <c r="B176" s="12" t="s">
        <v>221</v>
      </c>
      <c r="C176" s="13">
        <v>44658</v>
      </c>
      <c r="D176" s="28">
        <v>44658.317314814813</v>
      </c>
      <c r="E176" s="12">
        <v>112</v>
      </c>
      <c r="F176" s="12" t="s">
        <v>300</v>
      </c>
      <c r="G176" t="s">
        <v>145</v>
      </c>
      <c r="H176" s="15" t="e">
        <v>#N/A</v>
      </c>
      <c r="I176" s="16" t="e">
        <v>#N/A</v>
      </c>
      <c r="J176" t="e">
        <v>#N/A</v>
      </c>
      <c r="K176" t="e">
        <v>#N/A</v>
      </c>
    </row>
    <row r="177" spans="1:11" x14ac:dyDescent="0.35">
      <c r="A177" s="12" t="s">
        <v>189</v>
      </c>
      <c r="B177" s="12" t="s">
        <v>217</v>
      </c>
      <c r="C177" s="13">
        <v>44658</v>
      </c>
      <c r="D177" s="28">
        <v>44658.313321759262</v>
      </c>
      <c r="E177" s="12">
        <v>112</v>
      </c>
      <c r="F177" s="12" t="s">
        <v>218</v>
      </c>
      <c r="G177" t="s">
        <v>145</v>
      </c>
      <c r="H177" s="15">
        <v>44658</v>
      </c>
      <c r="I177" s="16">
        <v>44658.313217592593</v>
      </c>
      <c r="J177">
        <v>106</v>
      </c>
      <c r="K177" t="s">
        <v>218</v>
      </c>
    </row>
    <row r="178" spans="1:11" x14ac:dyDescent="0.35">
      <c r="A178" s="12" t="s">
        <v>176</v>
      </c>
      <c r="B178" s="12" t="s">
        <v>253</v>
      </c>
      <c r="C178" s="13">
        <v>44658</v>
      </c>
      <c r="D178" s="28">
        <v>44658.310196759259</v>
      </c>
      <c r="E178" s="12">
        <v>112</v>
      </c>
      <c r="F178" s="12" t="s">
        <v>254</v>
      </c>
      <c r="G178" t="s">
        <v>145</v>
      </c>
      <c r="H178" s="15">
        <v>44658</v>
      </c>
      <c r="I178" s="16">
        <v>44658.31009259259</v>
      </c>
      <c r="J178">
        <v>106</v>
      </c>
      <c r="K178" t="s">
        <v>254</v>
      </c>
    </row>
    <row r="179" spans="1:11" x14ac:dyDescent="0.35">
      <c r="A179" s="12" t="s">
        <v>176</v>
      </c>
      <c r="B179" s="12" t="s">
        <v>177</v>
      </c>
      <c r="C179" s="13">
        <v>44658</v>
      </c>
      <c r="D179" s="28">
        <v>44658.305324074077</v>
      </c>
      <c r="E179" s="12">
        <v>112</v>
      </c>
      <c r="F179" s="12" t="s">
        <v>178</v>
      </c>
      <c r="G179" t="s">
        <v>145</v>
      </c>
      <c r="H179" s="15">
        <v>44658</v>
      </c>
      <c r="I179" s="16">
        <v>44658.305219907408</v>
      </c>
      <c r="J179">
        <v>106</v>
      </c>
      <c r="K179" t="s">
        <v>178</v>
      </c>
    </row>
    <row r="180" spans="1:11" x14ac:dyDescent="0.35">
      <c r="A180" s="12" t="s">
        <v>176</v>
      </c>
      <c r="B180" s="12" t="s">
        <v>240</v>
      </c>
      <c r="C180" s="13">
        <v>44658</v>
      </c>
      <c r="D180" s="28">
        <v>44658.302581018521</v>
      </c>
      <c r="E180" s="12">
        <v>112</v>
      </c>
      <c r="F180" s="12" t="s">
        <v>241</v>
      </c>
      <c r="G180" t="s">
        <v>145</v>
      </c>
      <c r="H180" s="15">
        <v>44658</v>
      </c>
      <c r="I180" s="16">
        <v>44658.302476851852</v>
      </c>
      <c r="J180">
        <v>106</v>
      </c>
      <c r="K180" t="s">
        <v>241</v>
      </c>
    </row>
    <row r="181" spans="1:11" x14ac:dyDescent="0.35">
      <c r="A181" s="12" t="s">
        <v>189</v>
      </c>
      <c r="B181" s="12" t="s">
        <v>262</v>
      </c>
      <c r="C181" s="13">
        <v>44658</v>
      </c>
      <c r="D181" s="28">
        <v>44658.302488425928</v>
      </c>
      <c r="E181" s="12">
        <v>112</v>
      </c>
      <c r="F181" s="12" t="s">
        <v>263</v>
      </c>
      <c r="G181" t="s">
        <v>145</v>
      </c>
      <c r="H181" s="15">
        <v>44658</v>
      </c>
      <c r="I181" s="16">
        <v>44658.302384259259</v>
      </c>
      <c r="J181">
        <v>106</v>
      </c>
      <c r="K181" t="s">
        <v>263</v>
      </c>
    </row>
    <row r="182" spans="1:11" x14ac:dyDescent="0.35">
      <c r="A182" s="12" t="s">
        <v>189</v>
      </c>
      <c r="B182" s="12" t="s">
        <v>267</v>
      </c>
      <c r="C182" s="13">
        <v>44658</v>
      </c>
      <c r="D182" s="28">
        <v>44658.300671296296</v>
      </c>
      <c r="E182" s="12">
        <v>112</v>
      </c>
      <c r="F182" s="12" t="s">
        <v>269</v>
      </c>
      <c r="G182" t="s">
        <v>145</v>
      </c>
      <c r="H182" s="15">
        <v>44658</v>
      </c>
      <c r="I182" s="16">
        <v>44658.300567129627</v>
      </c>
      <c r="J182">
        <v>106</v>
      </c>
      <c r="K182" t="s">
        <v>269</v>
      </c>
    </row>
    <row r="183" spans="1:11" x14ac:dyDescent="0.35">
      <c r="A183" s="12" t="s">
        <v>176</v>
      </c>
      <c r="B183" s="12" t="s">
        <v>264</v>
      </c>
      <c r="C183" s="13">
        <v>44658</v>
      </c>
      <c r="D183" s="28">
        <v>44658.299166666664</v>
      </c>
      <c r="E183" s="12">
        <v>112</v>
      </c>
      <c r="F183" s="12" t="s">
        <v>265</v>
      </c>
      <c r="G183" t="s">
        <v>145</v>
      </c>
      <c r="H183" s="15">
        <v>44658</v>
      </c>
      <c r="I183" s="16">
        <v>44658.299062500002</v>
      </c>
      <c r="J183">
        <v>106</v>
      </c>
      <c r="K183" t="s">
        <v>265</v>
      </c>
    </row>
    <row r="184" spans="1:11" x14ac:dyDescent="0.35">
      <c r="A184" s="12" t="s">
        <v>189</v>
      </c>
      <c r="B184" s="12" t="s">
        <v>244</v>
      </c>
      <c r="C184" s="13">
        <v>44658</v>
      </c>
      <c r="D184" s="28">
        <v>44658.297118055554</v>
      </c>
      <c r="E184" s="12">
        <v>112</v>
      </c>
      <c r="F184" s="12" t="s">
        <v>245</v>
      </c>
      <c r="G184" t="s">
        <v>145</v>
      </c>
      <c r="H184" s="15">
        <v>44658</v>
      </c>
      <c r="I184" s="16">
        <v>44658.297013888892</v>
      </c>
      <c r="J184">
        <v>106</v>
      </c>
      <c r="K184" t="s">
        <v>245</v>
      </c>
    </row>
    <row r="185" spans="1:11" x14ac:dyDescent="0.35">
      <c r="A185" s="12" t="s">
        <v>189</v>
      </c>
      <c r="B185" s="12" t="s">
        <v>270</v>
      </c>
      <c r="C185" s="13">
        <v>44658</v>
      </c>
      <c r="D185" s="28">
        <v>44658.296400462961</v>
      </c>
      <c r="E185" s="12">
        <v>112</v>
      </c>
      <c r="F185" s="12" t="s">
        <v>271</v>
      </c>
      <c r="G185" t="s">
        <v>145</v>
      </c>
      <c r="H185" s="15">
        <v>44658</v>
      </c>
      <c r="I185" s="16">
        <v>44658.296296296299</v>
      </c>
      <c r="J185">
        <v>106</v>
      </c>
      <c r="K185" t="s">
        <v>271</v>
      </c>
    </row>
    <row r="186" spans="1:11" x14ac:dyDescent="0.35">
      <c r="A186" s="12" t="s">
        <v>189</v>
      </c>
      <c r="B186" s="12" t="s">
        <v>277</v>
      </c>
      <c r="C186" s="13">
        <v>44658</v>
      </c>
      <c r="D186" s="28">
        <v>44658.296006944445</v>
      </c>
      <c r="E186" s="12">
        <v>112</v>
      </c>
      <c r="F186" s="12" t="s">
        <v>278</v>
      </c>
      <c r="G186" t="s">
        <v>145</v>
      </c>
      <c r="H186" s="15">
        <v>44658</v>
      </c>
      <c r="I186" s="16">
        <v>44658.295902777776</v>
      </c>
      <c r="J186">
        <v>106</v>
      </c>
      <c r="K186" t="s">
        <v>278</v>
      </c>
    </row>
    <row r="187" spans="1:11" x14ac:dyDescent="0.35">
      <c r="A187" s="12" t="s">
        <v>189</v>
      </c>
      <c r="B187" s="12" t="s">
        <v>200</v>
      </c>
      <c r="C187" s="13">
        <v>44658</v>
      </c>
      <c r="D187" s="28">
        <v>44658.295810185184</v>
      </c>
      <c r="E187" s="12">
        <v>112</v>
      </c>
      <c r="F187" s="12" t="s">
        <v>201</v>
      </c>
      <c r="G187" t="s">
        <v>145</v>
      </c>
      <c r="H187" s="15">
        <v>44658</v>
      </c>
      <c r="I187" s="16">
        <v>44658.295706018522</v>
      </c>
      <c r="J187">
        <v>106</v>
      </c>
      <c r="K187" t="s">
        <v>201</v>
      </c>
    </row>
    <row r="188" spans="1:11" x14ac:dyDescent="0.35">
      <c r="A188" s="12" t="s">
        <v>189</v>
      </c>
      <c r="B188" s="12" t="s">
        <v>281</v>
      </c>
      <c r="C188" s="13">
        <v>44658</v>
      </c>
      <c r="D188" s="28">
        <v>44658.295162037037</v>
      </c>
      <c r="E188" s="12">
        <v>112</v>
      </c>
      <c r="F188" s="12" t="s">
        <v>282</v>
      </c>
      <c r="G188" t="s">
        <v>145</v>
      </c>
      <c r="H188" s="15">
        <v>44658</v>
      </c>
      <c r="I188" s="16">
        <v>44658.295057870368</v>
      </c>
      <c r="J188">
        <v>106</v>
      </c>
      <c r="K188" t="s">
        <v>282</v>
      </c>
    </row>
    <row r="189" spans="1:11" x14ac:dyDescent="0.35">
      <c r="A189" s="12" t="s">
        <v>176</v>
      </c>
      <c r="B189" s="12" t="s">
        <v>248</v>
      </c>
      <c r="C189" s="13">
        <v>44658</v>
      </c>
      <c r="D189" s="28">
        <v>44658.294583333336</v>
      </c>
      <c r="E189" s="12">
        <v>112</v>
      </c>
      <c r="F189" s="12" t="s">
        <v>301</v>
      </c>
      <c r="G189" t="s">
        <v>145</v>
      </c>
      <c r="H189" s="15" t="e">
        <v>#N/A</v>
      </c>
      <c r="I189" s="16" t="e">
        <v>#N/A</v>
      </c>
      <c r="J189" t="e">
        <v>#N/A</v>
      </c>
      <c r="K189" t="e">
        <v>#N/A</v>
      </c>
    </row>
    <row r="190" spans="1:11" x14ac:dyDescent="0.35">
      <c r="A190" s="12" t="s">
        <v>176</v>
      </c>
      <c r="B190" s="12" t="s">
        <v>260</v>
      </c>
      <c r="C190" s="13">
        <v>44658</v>
      </c>
      <c r="D190" s="28">
        <v>44658.293854166666</v>
      </c>
      <c r="E190" s="12">
        <v>112</v>
      </c>
      <c r="F190" s="12" t="s">
        <v>302</v>
      </c>
      <c r="G190" t="s">
        <v>145</v>
      </c>
      <c r="H190" s="15" t="e">
        <v>#N/A</v>
      </c>
      <c r="I190" s="16" t="e">
        <v>#N/A</v>
      </c>
      <c r="J190" t="e">
        <v>#N/A</v>
      </c>
      <c r="K190" t="e">
        <v>#N/A</v>
      </c>
    </row>
    <row r="191" spans="1:11" x14ac:dyDescent="0.35">
      <c r="A191" s="12" t="s">
        <v>189</v>
      </c>
      <c r="B191" s="12" t="s">
        <v>250</v>
      </c>
      <c r="C191" s="13">
        <v>44658</v>
      </c>
      <c r="D191" s="28">
        <v>44658.290775462963</v>
      </c>
      <c r="E191" s="12">
        <v>112</v>
      </c>
      <c r="F191" s="12" t="s">
        <v>303</v>
      </c>
      <c r="G191" t="s">
        <v>145</v>
      </c>
      <c r="H191" s="15" t="e">
        <v>#N/A</v>
      </c>
      <c r="I191" s="16" t="e">
        <v>#N/A</v>
      </c>
      <c r="J191" t="e">
        <v>#N/A</v>
      </c>
      <c r="K191" t="e">
        <v>#N/A</v>
      </c>
    </row>
    <row r="192" spans="1:11" x14ac:dyDescent="0.35">
      <c r="A192" s="12" t="s">
        <v>176</v>
      </c>
      <c r="B192" s="12" t="s">
        <v>287</v>
      </c>
      <c r="C192" s="13">
        <v>44658</v>
      </c>
      <c r="D192" s="28">
        <v>44658.288761574076</v>
      </c>
      <c r="E192" s="12">
        <v>112</v>
      </c>
      <c r="F192" s="12" t="s">
        <v>304</v>
      </c>
      <c r="G192" t="s">
        <v>145</v>
      </c>
      <c r="H192" s="15" t="e">
        <v>#N/A</v>
      </c>
      <c r="I192" s="16" t="e">
        <v>#N/A</v>
      </c>
      <c r="J192" t="e">
        <v>#N/A</v>
      </c>
      <c r="K192" t="e">
        <v>#N/A</v>
      </c>
    </row>
    <row r="193" spans="1:11" x14ac:dyDescent="0.35">
      <c r="A193" s="12" t="s">
        <v>189</v>
      </c>
      <c r="B193" s="12" t="s">
        <v>251</v>
      </c>
      <c r="C193" s="13">
        <v>44658</v>
      </c>
      <c r="D193" s="28">
        <v>44658.288078703707</v>
      </c>
      <c r="E193" s="12">
        <v>112</v>
      </c>
      <c r="F193" s="12" t="s">
        <v>252</v>
      </c>
      <c r="G193" t="s">
        <v>145</v>
      </c>
      <c r="H193" s="15">
        <v>44658</v>
      </c>
      <c r="I193" s="16">
        <v>44658.287974537037</v>
      </c>
      <c r="J193">
        <v>106</v>
      </c>
      <c r="K193" t="s">
        <v>252</v>
      </c>
    </row>
    <row r="194" spans="1:11" x14ac:dyDescent="0.35">
      <c r="A194" s="12" t="s">
        <v>189</v>
      </c>
      <c r="B194" s="12" t="s">
        <v>255</v>
      </c>
      <c r="C194" s="13">
        <v>44658</v>
      </c>
      <c r="D194" s="28">
        <v>44658.282187500001</v>
      </c>
      <c r="E194" s="12">
        <v>112</v>
      </c>
      <c r="F194" s="12" t="s">
        <v>305</v>
      </c>
      <c r="G194" t="s">
        <v>145</v>
      </c>
      <c r="H194" s="15" t="e">
        <v>#N/A</v>
      </c>
      <c r="I194" s="16" t="e">
        <v>#N/A</v>
      </c>
      <c r="J194" t="e">
        <v>#N/A</v>
      </c>
      <c r="K194" t="e">
        <v>#N/A</v>
      </c>
    </row>
    <row r="195" spans="1:11" x14ac:dyDescent="0.35">
      <c r="A195" s="12" t="s">
        <v>189</v>
      </c>
      <c r="B195" s="12" t="s">
        <v>294</v>
      </c>
      <c r="C195" s="13">
        <v>44658</v>
      </c>
      <c r="D195" s="28">
        <v>44658.274247685185</v>
      </c>
      <c r="E195" s="12">
        <v>112</v>
      </c>
      <c r="F195" s="12" t="s">
        <v>295</v>
      </c>
      <c r="G195" t="s">
        <v>145</v>
      </c>
      <c r="H195" s="15">
        <v>44658</v>
      </c>
      <c r="I195" s="16">
        <v>44658.274143518516</v>
      </c>
      <c r="J195">
        <v>106</v>
      </c>
      <c r="K195" t="s">
        <v>295</v>
      </c>
    </row>
    <row r="196" spans="1:11" x14ac:dyDescent="0.35">
      <c r="A196" s="12" t="s">
        <v>176</v>
      </c>
      <c r="B196" s="12" t="s">
        <v>289</v>
      </c>
      <c r="C196" s="13">
        <v>44658</v>
      </c>
      <c r="D196" s="28">
        <v>44658.273587962962</v>
      </c>
      <c r="E196" s="12">
        <v>112</v>
      </c>
      <c r="F196" s="12" t="s">
        <v>290</v>
      </c>
      <c r="G196" t="s">
        <v>145</v>
      </c>
      <c r="H196" s="15">
        <v>44658</v>
      </c>
      <c r="I196" s="16">
        <v>44658.2734837963</v>
      </c>
      <c r="J196">
        <v>106</v>
      </c>
      <c r="K196" t="s">
        <v>290</v>
      </c>
    </row>
    <row r="197" spans="1:11" x14ac:dyDescent="0.35">
      <c r="A197" s="12" t="s">
        <v>176</v>
      </c>
      <c r="B197" s="12" t="s">
        <v>285</v>
      </c>
      <c r="C197" s="13">
        <v>44658</v>
      </c>
      <c r="D197" s="28">
        <v>44658.269780092596</v>
      </c>
      <c r="E197" s="12">
        <v>112</v>
      </c>
      <c r="F197" s="12" t="s">
        <v>306</v>
      </c>
      <c r="G197" t="s">
        <v>145</v>
      </c>
      <c r="H197" s="15" t="e">
        <v>#N/A</v>
      </c>
      <c r="I197" s="16" t="e">
        <v>#N/A</v>
      </c>
      <c r="J197" t="e">
        <v>#N/A</v>
      </c>
      <c r="K197" t="e">
        <v>#N/A</v>
      </c>
    </row>
    <row r="198" spans="1:11" x14ac:dyDescent="0.35">
      <c r="A198" s="12" t="s">
        <v>189</v>
      </c>
      <c r="B198" s="12" t="s">
        <v>292</v>
      </c>
      <c r="C198" s="13">
        <v>44658</v>
      </c>
      <c r="D198" s="28">
        <v>44658.268831018519</v>
      </c>
      <c r="E198" s="12">
        <v>112</v>
      </c>
      <c r="F198" s="12" t="s">
        <v>307</v>
      </c>
      <c r="G198" t="s">
        <v>145</v>
      </c>
      <c r="H198" s="15" t="e">
        <v>#N/A</v>
      </c>
      <c r="I198" s="16" t="e">
        <v>#N/A</v>
      </c>
      <c r="J198" t="e">
        <v>#N/A</v>
      </c>
      <c r="K198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C985-BE85-4159-A70E-E26719E9EA2C}">
  <dimension ref="A1:K212"/>
  <sheetViews>
    <sheetView workbookViewId="0">
      <selection activeCell="H1" sqref="H1:I1"/>
    </sheetView>
  </sheetViews>
  <sheetFormatPr defaultRowHeight="14.5" x14ac:dyDescent="0.35"/>
  <cols>
    <col min="1" max="1" width="9.1796875" bestFit="1" customWidth="1"/>
    <col min="2" max="2" width="9.26953125" bestFit="1" customWidth="1"/>
    <col min="3" max="3" width="11.26953125" bestFit="1" customWidth="1"/>
    <col min="4" max="4" width="14.81640625" bestFit="1" customWidth="1"/>
    <col min="5" max="5" width="26.7265625" bestFit="1" customWidth="1"/>
    <col min="6" max="6" width="18.26953125" bestFit="1" customWidth="1"/>
    <col min="7" max="7" width="11.81640625" bestFit="1" customWidth="1"/>
    <col min="8" max="8" width="11.26953125" bestFit="1" customWidth="1"/>
    <col min="9" max="9" width="15.1796875" style="16" bestFit="1" customWidth="1"/>
    <col min="10" max="10" width="18.7265625" style="16" bestFit="1" customWidth="1"/>
    <col min="11" max="11" width="9.1796875" bestFit="1" customWidth="1"/>
  </cols>
  <sheetData>
    <row r="1" spans="1:11" x14ac:dyDescent="0.35">
      <c r="A1" s="64" t="s">
        <v>34</v>
      </c>
      <c r="B1" s="64" t="s">
        <v>18</v>
      </c>
      <c r="C1" s="64"/>
      <c r="D1" s="64"/>
      <c r="E1" s="65" t="s">
        <v>82</v>
      </c>
      <c r="F1" t="s">
        <v>319</v>
      </c>
      <c r="G1" s="66"/>
      <c r="H1" s="65"/>
      <c r="I1" s="65"/>
    </row>
    <row r="5" spans="1:11" x14ac:dyDescent="0.35">
      <c r="A5" s="78" t="s">
        <v>161</v>
      </c>
      <c r="B5" t="s">
        <v>111</v>
      </c>
    </row>
    <row r="6" spans="1:11" x14ac:dyDescent="0.35">
      <c r="B6" t="s">
        <v>106</v>
      </c>
    </row>
    <row r="7" spans="1:11" x14ac:dyDescent="0.35">
      <c r="B7" t="s">
        <v>107</v>
      </c>
    </row>
    <row r="8" spans="1:11" x14ac:dyDescent="0.35">
      <c r="B8" t="s">
        <v>108</v>
      </c>
    </row>
    <row r="9" spans="1:11" x14ac:dyDescent="0.35">
      <c r="B9" t="s">
        <v>109</v>
      </c>
    </row>
    <row r="10" spans="1:11" x14ac:dyDescent="0.35">
      <c r="B10" t="s">
        <v>113</v>
      </c>
    </row>
    <row r="11" spans="1:11" x14ac:dyDescent="0.35">
      <c r="B11" t="s">
        <v>114</v>
      </c>
    </row>
    <row r="14" spans="1:11" x14ac:dyDescent="0.35">
      <c r="A14" s="21" t="s">
        <v>164</v>
      </c>
      <c r="B14" s="21" t="s">
        <v>165</v>
      </c>
      <c r="C14" s="21" t="s">
        <v>166</v>
      </c>
      <c r="D14" s="33" t="s">
        <v>167</v>
      </c>
      <c r="E14" s="21" t="s">
        <v>168</v>
      </c>
      <c r="F14" s="21" t="s">
        <v>169</v>
      </c>
      <c r="G14" s="21" t="s">
        <v>170</v>
      </c>
      <c r="H14" s="21" t="s">
        <v>171</v>
      </c>
      <c r="I14" s="21" t="s">
        <v>172</v>
      </c>
      <c r="J14" s="21" t="s">
        <v>173</v>
      </c>
      <c r="K14" s="21" t="s">
        <v>174</v>
      </c>
    </row>
    <row r="15" spans="1:11" x14ac:dyDescent="0.35">
      <c r="A15" s="26" t="s">
        <v>176</v>
      </c>
      <c r="B15" s="26" t="s">
        <v>181</v>
      </c>
      <c r="C15" s="27">
        <v>44780</v>
      </c>
      <c r="D15" s="28">
        <v>44780.335046296299</v>
      </c>
      <c r="E15" s="26">
        <v>113</v>
      </c>
      <c r="F15" s="26" t="s">
        <v>184</v>
      </c>
      <c r="G15" t="s">
        <v>147</v>
      </c>
      <c r="H15" s="15">
        <v>44780</v>
      </c>
      <c r="I15" s="16">
        <v>44780.334687499999</v>
      </c>
      <c r="J15">
        <v>112</v>
      </c>
      <c r="K15" t="s">
        <v>182</v>
      </c>
    </row>
    <row r="16" spans="1:11" x14ac:dyDescent="0.35">
      <c r="A16" s="26" t="s">
        <v>176</v>
      </c>
      <c r="B16" s="26" t="s">
        <v>215</v>
      </c>
      <c r="C16" s="27">
        <v>44780</v>
      </c>
      <c r="D16" s="28">
        <v>44780.332407407404</v>
      </c>
      <c r="E16" s="26">
        <v>113</v>
      </c>
      <c r="F16" s="26" t="s">
        <v>224</v>
      </c>
      <c r="G16" t="s">
        <v>147</v>
      </c>
      <c r="H16" s="15">
        <v>44780</v>
      </c>
      <c r="I16" s="16">
        <v>44780.331423611111</v>
      </c>
      <c r="J16">
        <v>112</v>
      </c>
      <c r="K16" t="s">
        <v>216</v>
      </c>
    </row>
    <row r="17" spans="1:11" x14ac:dyDescent="0.35">
      <c r="A17" s="26" t="s">
        <v>176</v>
      </c>
      <c r="B17" s="26" t="s">
        <v>196</v>
      </c>
      <c r="C17" s="27">
        <v>44780</v>
      </c>
      <c r="D17" s="28">
        <v>44780.331041666665</v>
      </c>
      <c r="E17" s="26">
        <v>113</v>
      </c>
      <c r="F17" s="26" t="s">
        <v>198</v>
      </c>
      <c r="G17" t="s">
        <v>147</v>
      </c>
      <c r="H17" s="15" t="e">
        <v>#N/A</v>
      </c>
      <c r="I17" s="16" t="e">
        <v>#N/A</v>
      </c>
      <c r="J17" t="e">
        <v>#N/A</v>
      </c>
      <c r="K17" t="e">
        <v>#N/A</v>
      </c>
    </row>
    <row r="18" spans="1:11" x14ac:dyDescent="0.35">
      <c r="A18" s="26" t="s">
        <v>189</v>
      </c>
      <c r="B18" s="26" t="s">
        <v>205</v>
      </c>
      <c r="C18" s="27">
        <v>44780</v>
      </c>
      <c r="D18" s="28">
        <v>44780.32984953704</v>
      </c>
      <c r="E18" s="26">
        <v>113</v>
      </c>
      <c r="F18" s="26" t="s">
        <v>207</v>
      </c>
      <c r="G18" t="s">
        <v>147</v>
      </c>
      <c r="H18" s="15" t="e">
        <v>#N/A</v>
      </c>
      <c r="I18" s="16" t="e">
        <v>#N/A</v>
      </c>
      <c r="J18" t="e">
        <v>#N/A</v>
      </c>
      <c r="K18" t="e">
        <v>#N/A</v>
      </c>
    </row>
    <row r="19" spans="1:11" x14ac:dyDescent="0.35">
      <c r="A19" s="26" t="s">
        <v>189</v>
      </c>
      <c r="B19" s="26" t="s">
        <v>190</v>
      </c>
      <c r="C19" s="27">
        <v>44780</v>
      </c>
      <c r="D19" s="28">
        <v>44780.328611111108</v>
      </c>
      <c r="E19" s="26">
        <v>113</v>
      </c>
      <c r="F19" s="26" t="s">
        <v>199</v>
      </c>
      <c r="G19" t="s">
        <v>147</v>
      </c>
      <c r="H19" s="15">
        <v>44780</v>
      </c>
      <c r="I19" s="16">
        <v>44780.327638888892</v>
      </c>
      <c r="J19">
        <v>112</v>
      </c>
      <c r="K19" t="s">
        <v>191</v>
      </c>
    </row>
    <row r="20" spans="1:11" x14ac:dyDescent="0.35">
      <c r="A20" s="26" t="s">
        <v>176</v>
      </c>
      <c r="B20" s="26" t="s">
        <v>229</v>
      </c>
      <c r="C20" s="27">
        <v>44780</v>
      </c>
      <c r="D20" s="28">
        <v>44780.32739583333</v>
      </c>
      <c r="E20" s="26">
        <v>113</v>
      </c>
      <c r="F20" s="26" t="s">
        <v>234</v>
      </c>
      <c r="G20" t="s">
        <v>147</v>
      </c>
      <c r="H20" s="15">
        <v>44780</v>
      </c>
      <c r="I20" s="16">
        <v>44780.326539351852</v>
      </c>
      <c r="J20">
        <v>112</v>
      </c>
      <c r="K20" t="s">
        <v>230</v>
      </c>
    </row>
    <row r="21" spans="1:11" x14ac:dyDescent="0.35">
      <c r="A21" s="26" t="s">
        <v>176</v>
      </c>
      <c r="B21" s="26" t="s">
        <v>192</v>
      </c>
      <c r="C21" s="27">
        <v>44780</v>
      </c>
      <c r="D21" s="28">
        <v>44780.326180555552</v>
      </c>
      <c r="E21" s="26">
        <v>113</v>
      </c>
      <c r="F21" s="26" t="s">
        <v>197</v>
      </c>
      <c r="G21" t="s">
        <v>147</v>
      </c>
      <c r="H21" s="15">
        <v>44780</v>
      </c>
      <c r="I21" s="16">
        <v>44780.325196759259</v>
      </c>
      <c r="J21">
        <v>112</v>
      </c>
      <c r="K21" t="s">
        <v>193</v>
      </c>
    </row>
    <row r="22" spans="1:11" x14ac:dyDescent="0.35">
      <c r="A22" s="26" t="s">
        <v>176</v>
      </c>
      <c r="B22" s="26" t="s">
        <v>235</v>
      </c>
      <c r="C22" s="27">
        <v>44780</v>
      </c>
      <c r="D22" s="28">
        <v>44780.325752314813</v>
      </c>
      <c r="E22" s="26">
        <v>113</v>
      </c>
      <c r="F22" s="26" t="s">
        <v>239</v>
      </c>
      <c r="G22" t="s">
        <v>147</v>
      </c>
      <c r="H22" s="15">
        <v>44780</v>
      </c>
      <c r="I22" s="16">
        <v>44780.324490740742</v>
      </c>
      <c r="J22" t="e">
        <v>#N/A</v>
      </c>
      <c r="K22" t="s">
        <v>236</v>
      </c>
    </row>
    <row r="23" spans="1:11" x14ac:dyDescent="0.35">
      <c r="A23" s="26" t="s">
        <v>176</v>
      </c>
      <c r="B23" s="26" t="s">
        <v>208</v>
      </c>
      <c r="C23" s="27">
        <v>44780</v>
      </c>
      <c r="D23" s="28">
        <v>44780.325590277775</v>
      </c>
      <c r="E23" s="26">
        <v>113</v>
      </c>
      <c r="F23" s="26" t="s">
        <v>211</v>
      </c>
      <c r="G23" t="s">
        <v>147</v>
      </c>
      <c r="H23" s="15">
        <v>44780</v>
      </c>
      <c r="I23" s="16">
        <v>44780.324884259258</v>
      </c>
      <c r="J23">
        <v>112</v>
      </c>
      <c r="K23" t="s">
        <v>209</v>
      </c>
    </row>
    <row r="24" spans="1:11" x14ac:dyDescent="0.35">
      <c r="A24" s="26" t="s">
        <v>176</v>
      </c>
      <c r="B24" s="26" t="s">
        <v>185</v>
      </c>
      <c r="C24" s="27">
        <v>44780</v>
      </c>
      <c r="D24" s="28">
        <v>44780.325370370374</v>
      </c>
      <c r="E24" s="26">
        <v>113</v>
      </c>
      <c r="F24" s="26" t="s">
        <v>188</v>
      </c>
      <c r="G24" t="s">
        <v>147</v>
      </c>
      <c r="H24" s="15">
        <v>44780</v>
      </c>
      <c r="I24" s="16">
        <v>44780.325370370374</v>
      </c>
      <c r="J24">
        <v>123</v>
      </c>
      <c r="K24" t="s">
        <v>187</v>
      </c>
    </row>
    <row r="25" spans="1:11" x14ac:dyDescent="0.35">
      <c r="A25" s="26" t="s">
        <v>176</v>
      </c>
      <c r="B25" s="26" t="s">
        <v>231</v>
      </c>
      <c r="C25" s="27">
        <v>44780</v>
      </c>
      <c r="D25" s="28">
        <v>44780.324189814812</v>
      </c>
      <c r="E25" s="26">
        <v>113</v>
      </c>
      <c r="F25" s="26" t="s">
        <v>237</v>
      </c>
      <c r="G25" t="s">
        <v>147</v>
      </c>
      <c r="H25" s="15">
        <v>44780</v>
      </c>
      <c r="I25" s="16">
        <v>44780.323518518519</v>
      </c>
      <c r="J25">
        <v>112</v>
      </c>
      <c r="K25" t="s">
        <v>232</v>
      </c>
    </row>
    <row r="26" spans="1:11" x14ac:dyDescent="0.35">
      <c r="A26" s="26" t="s">
        <v>189</v>
      </c>
      <c r="B26" s="26" t="s">
        <v>204</v>
      </c>
      <c r="C26" s="27">
        <v>44780</v>
      </c>
      <c r="D26" s="28">
        <v>44780.324155092596</v>
      </c>
      <c r="E26" s="26">
        <v>113</v>
      </c>
      <c r="F26" s="26" t="s">
        <v>206</v>
      </c>
      <c r="G26" t="s">
        <v>147</v>
      </c>
      <c r="H26" s="15" t="e">
        <v>#N/A</v>
      </c>
      <c r="I26" s="16" t="e">
        <v>#N/A</v>
      </c>
      <c r="J26" t="e">
        <v>#N/A</v>
      </c>
      <c r="K26" t="e">
        <v>#N/A</v>
      </c>
    </row>
    <row r="27" spans="1:11" x14ac:dyDescent="0.35">
      <c r="A27" s="26" t="s">
        <v>189</v>
      </c>
      <c r="B27" s="26" t="s">
        <v>225</v>
      </c>
      <c r="C27" s="27">
        <v>44780</v>
      </c>
      <c r="D27" s="28">
        <v>44780.323564814818</v>
      </c>
      <c r="E27" s="26">
        <v>113</v>
      </c>
      <c r="F27" s="26" t="s">
        <v>228</v>
      </c>
      <c r="G27" t="s">
        <v>147</v>
      </c>
      <c r="H27" s="15">
        <v>44780</v>
      </c>
      <c r="I27" s="16">
        <v>44780.322534722225</v>
      </c>
      <c r="J27">
        <v>112</v>
      </c>
      <c r="K27" t="s">
        <v>226</v>
      </c>
    </row>
    <row r="28" spans="1:11" x14ac:dyDescent="0.35">
      <c r="A28" s="26" t="s">
        <v>189</v>
      </c>
      <c r="B28" s="26" t="s">
        <v>212</v>
      </c>
      <c r="C28" s="27">
        <v>44780</v>
      </c>
      <c r="D28" s="28">
        <v>44780.320937500001</v>
      </c>
      <c r="E28" s="26">
        <v>113</v>
      </c>
      <c r="F28" s="26" t="s">
        <v>219</v>
      </c>
      <c r="G28" t="s">
        <v>147</v>
      </c>
      <c r="H28" s="15">
        <v>44780</v>
      </c>
      <c r="I28" s="16">
        <v>44780.320057870369</v>
      </c>
      <c r="J28">
        <v>112</v>
      </c>
      <c r="K28" t="s">
        <v>213</v>
      </c>
    </row>
    <row r="29" spans="1:11" x14ac:dyDescent="0.35">
      <c r="A29" s="26" t="s">
        <v>176</v>
      </c>
      <c r="B29" s="26" t="s">
        <v>221</v>
      </c>
      <c r="C29" s="27">
        <v>44780</v>
      </c>
      <c r="D29" s="28">
        <v>44780.320613425924</v>
      </c>
      <c r="E29" s="26">
        <v>113</v>
      </c>
      <c r="F29" s="26" t="s">
        <v>187</v>
      </c>
      <c r="G29" t="s">
        <v>147</v>
      </c>
      <c r="H29" s="15">
        <v>44780</v>
      </c>
      <c r="I29" s="16">
        <v>44780.316134259258</v>
      </c>
      <c r="J29">
        <v>112</v>
      </c>
      <c r="K29" t="s">
        <v>300</v>
      </c>
    </row>
    <row r="30" spans="1:11" x14ac:dyDescent="0.35">
      <c r="A30" s="26" t="s">
        <v>189</v>
      </c>
      <c r="B30" s="26" t="s">
        <v>217</v>
      </c>
      <c r="C30" s="27">
        <v>44780</v>
      </c>
      <c r="D30" s="28">
        <v>44780.314375000002</v>
      </c>
      <c r="E30" s="26">
        <v>113</v>
      </c>
      <c r="F30" s="26" t="s">
        <v>223</v>
      </c>
      <c r="G30" t="s">
        <v>147</v>
      </c>
      <c r="H30" s="15">
        <v>44780</v>
      </c>
      <c r="I30" s="16">
        <v>44780.313981481479</v>
      </c>
      <c r="J30">
        <v>112</v>
      </c>
      <c r="K30" t="s">
        <v>218</v>
      </c>
    </row>
    <row r="31" spans="1:11" x14ac:dyDescent="0.35">
      <c r="A31" s="26" t="s">
        <v>176</v>
      </c>
      <c r="B31" s="26" t="s">
        <v>253</v>
      </c>
      <c r="C31" s="27">
        <v>44780</v>
      </c>
      <c r="D31" s="28">
        <v>44780.311354166668</v>
      </c>
      <c r="E31" s="26">
        <v>113</v>
      </c>
      <c r="F31" s="26" t="s">
        <v>259</v>
      </c>
      <c r="G31" t="s">
        <v>147</v>
      </c>
      <c r="H31" s="15">
        <v>44780</v>
      </c>
      <c r="I31" s="16">
        <v>44780.310810185183</v>
      </c>
      <c r="J31">
        <v>112</v>
      </c>
      <c r="K31" t="s">
        <v>254</v>
      </c>
    </row>
    <row r="32" spans="1:11" x14ac:dyDescent="0.35">
      <c r="A32" s="26" t="s">
        <v>176</v>
      </c>
      <c r="B32" s="26" t="s">
        <v>177</v>
      </c>
      <c r="C32" s="27">
        <v>44780</v>
      </c>
      <c r="D32" s="28">
        <v>44780.306493055556</v>
      </c>
      <c r="E32" s="26">
        <v>113</v>
      </c>
      <c r="F32" s="26" t="s">
        <v>180</v>
      </c>
      <c r="G32" t="s">
        <v>147</v>
      </c>
      <c r="H32" s="15">
        <v>44780</v>
      </c>
      <c r="I32" s="16">
        <v>44780.305972222224</v>
      </c>
      <c r="J32">
        <v>112</v>
      </c>
      <c r="K32" t="s">
        <v>178</v>
      </c>
    </row>
    <row r="33" spans="1:11" x14ac:dyDescent="0.35">
      <c r="A33" s="26" t="s">
        <v>189</v>
      </c>
      <c r="B33" s="26" t="s">
        <v>262</v>
      </c>
      <c r="C33" s="27">
        <v>44780</v>
      </c>
      <c r="D33" s="28">
        <v>44780.305254629631</v>
      </c>
      <c r="E33" s="26">
        <v>113</v>
      </c>
      <c r="F33" s="26" t="s">
        <v>268</v>
      </c>
      <c r="G33" t="s">
        <v>147</v>
      </c>
      <c r="H33" s="15">
        <v>44780</v>
      </c>
      <c r="I33" s="16">
        <v>44780.303020833337</v>
      </c>
      <c r="J33">
        <v>135</v>
      </c>
      <c r="K33" t="s">
        <v>266</v>
      </c>
    </row>
    <row r="34" spans="1:11" x14ac:dyDescent="0.35">
      <c r="A34" s="26" t="s">
        <v>176</v>
      </c>
      <c r="B34" s="26" t="s">
        <v>248</v>
      </c>
      <c r="C34" s="27">
        <v>44780</v>
      </c>
      <c r="D34" s="28">
        <v>44780.304664351854</v>
      </c>
      <c r="E34" s="26">
        <v>113</v>
      </c>
      <c r="F34" s="26" t="s">
        <v>249</v>
      </c>
      <c r="G34" t="s">
        <v>147</v>
      </c>
      <c r="H34" s="15" t="e">
        <v>#N/A</v>
      </c>
      <c r="I34" s="16" t="e">
        <v>#N/A</v>
      </c>
      <c r="J34" t="e">
        <v>#N/A</v>
      </c>
      <c r="K34" t="e">
        <v>#N/A</v>
      </c>
    </row>
    <row r="35" spans="1:11" x14ac:dyDescent="0.35">
      <c r="A35" s="26" t="s">
        <v>176</v>
      </c>
      <c r="B35" s="26" t="s">
        <v>240</v>
      </c>
      <c r="C35" s="27">
        <v>44780</v>
      </c>
      <c r="D35" s="28">
        <v>44780.304039351853</v>
      </c>
      <c r="E35" s="26">
        <v>113</v>
      </c>
      <c r="F35" s="26" t="s">
        <v>243</v>
      </c>
      <c r="G35" t="s">
        <v>147</v>
      </c>
      <c r="H35" s="15">
        <v>44780</v>
      </c>
      <c r="I35" s="16">
        <v>44780.302986111114</v>
      </c>
      <c r="J35">
        <v>112</v>
      </c>
      <c r="K35" t="s">
        <v>241</v>
      </c>
    </row>
    <row r="36" spans="1:11" x14ac:dyDescent="0.35">
      <c r="A36" s="26" t="s">
        <v>176</v>
      </c>
      <c r="B36" s="26" t="s">
        <v>260</v>
      </c>
      <c r="C36" s="27">
        <v>44780</v>
      </c>
      <c r="D36" s="28">
        <v>44780.303935185184</v>
      </c>
      <c r="E36" s="26">
        <v>113</v>
      </c>
      <c r="F36" s="26" t="s">
        <v>261</v>
      </c>
      <c r="G36" t="s">
        <v>147</v>
      </c>
      <c r="H36" s="15" t="e">
        <v>#N/A</v>
      </c>
      <c r="I36" s="16" t="e">
        <v>#N/A</v>
      </c>
      <c r="J36" t="e">
        <v>#N/A</v>
      </c>
      <c r="K36" t="e">
        <v>#N/A</v>
      </c>
    </row>
    <row r="37" spans="1:11" x14ac:dyDescent="0.35">
      <c r="A37" s="26" t="s">
        <v>189</v>
      </c>
      <c r="B37" s="26" t="s">
        <v>262</v>
      </c>
      <c r="C37" s="27">
        <v>44780</v>
      </c>
      <c r="D37" s="28">
        <v>44780.302893518521</v>
      </c>
      <c r="E37" s="26">
        <v>113</v>
      </c>
      <c r="F37" s="26" t="s">
        <v>268</v>
      </c>
      <c r="G37" t="s">
        <v>147</v>
      </c>
      <c r="H37" s="15">
        <v>44780</v>
      </c>
      <c r="I37" s="16">
        <v>44780.302337962959</v>
      </c>
      <c r="J37">
        <v>112</v>
      </c>
      <c r="K37" t="s">
        <v>263</v>
      </c>
    </row>
    <row r="38" spans="1:11" x14ac:dyDescent="0.35">
      <c r="A38" s="26" t="s">
        <v>189</v>
      </c>
      <c r="B38" s="26" t="s">
        <v>267</v>
      </c>
      <c r="C38" s="27">
        <v>44780</v>
      </c>
      <c r="D38" s="28">
        <v>44780.30128472222</v>
      </c>
      <c r="E38" s="26">
        <v>113</v>
      </c>
      <c r="F38" s="26" t="s">
        <v>274</v>
      </c>
      <c r="G38" t="s">
        <v>147</v>
      </c>
      <c r="H38" s="15">
        <v>44780</v>
      </c>
      <c r="I38" s="16">
        <v>44780.300497685188</v>
      </c>
      <c r="J38">
        <v>112</v>
      </c>
      <c r="K38" t="s">
        <v>269</v>
      </c>
    </row>
    <row r="39" spans="1:11" x14ac:dyDescent="0.35">
      <c r="A39" s="26" t="s">
        <v>176</v>
      </c>
      <c r="B39" s="26" t="s">
        <v>264</v>
      </c>
      <c r="C39" s="27">
        <v>44780</v>
      </c>
      <c r="D39" s="28">
        <v>44780.300185185188</v>
      </c>
      <c r="E39" s="26">
        <v>113</v>
      </c>
      <c r="F39" s="26" t="s">
        <v>272</v>
      </c>
      <c r="G39" t="s">
        <v>147</v>
      </c>
      <c r="H39" s="15">
        <v>44780</v>
      </c>
      <c r="I39" s="16">
        <v>44780.299687500003</v>
      </c>
      <c r="J39">
        <v>112</v>
      </c>
      <c r="K39" t="s">
        <v>265</v>
      </c>
    </row>
    <row r="40" spans="1:11" x14ac:dyDescent="0.35">
      <c r="A40" s="26" t="s">
        <v>189</v>
      </c>
      <c r="B40" s="26" t="s">
        <v>244</v>
      </c>
      <c r="C40" s="27">
        <v>44780</v>
      </c>
      <c r="D40" s="28">
        <v>44780.297361111108</v>
      </c>
      <c r="E40" s="26">
        <v>113</v>
      </c>
      <c r="F40" s="26" t="s">
        <v>247</v>
      </c>
      <c r="G40" t="s">
        <v>147</v>
      </c>
      <c r="H40" s="15">
        <v>44780</v>
      </c>
      <c r="I40" s="16">
        <v>44780.296273148146</v>
      </c>
      <c r="J40">
        <v>112</v>
      </c>
      <c r="K40" t="s">
        <v>245</v>
      </c>
    </row>
    <row r="41" spans="1:11" x14ac:dyDescent="0.35">
      <c r="A41" s="26" t="s">
        <v>189</v>
      </c>
      <c r="B41" s="26" t="s">
        <v>270</v>
      </c>
      <c r="C41" s="27">
        <v>44780</v>
      </c>
      <c r="D41" s="28">
        <v>44780.296597222223</v>
      </c>
      <c r="E41" s="26">
        <v>113</v>
      </c>
      <c r="F41" s="26" t="s">
        <v>276</v>
      </c>
      <c r="G41" t="s">
        <v>147</v>
      </c>
      <c r="H41" s="15">
        <v>44780</v>
      </c>
      <c r="I41" s="16">
        <v>44780.296249999999</v>
      </c>
      <c r="J41">
        <v>112</v>
      </c>
      <c r="K41" t="s">
        <v>271</v>
      </c>
    </row>
    <row r="42" spans="1:11" x14ac:dyDescent="0.35">
      <c r="A42" s="26" t="s">
        <v>189</v>
      </c>
      <c r="B42" s="26" t="s">
        <v>200</v>
      </c>
      <c r="C42" s="27">
        <v>44780</v>
      </c>
      <c r="D42" s="28">
        <v>44780.295729166668</v>
      </c>
      <c r="E42" s="26">
        <v>113</v>
      </c>
      <c r="F42" s="26" t="s">
        <v>203</v>
      </c>
      <c r="G42" t="s">
        <v>147</v>
      </c>
      <c r="H42" s="15">
        <v>44780</v>
      </c>
      <c r="I42" s="16">
        <v>44780.295682870368</v>
      </c>
      <c r="J42">
        <v>112</v>
      </c>
      <c r="K42" t="s">
        <v>201</v>
      </c>
    </row>
    <row r="43" spans="1:11" x14ac:dyDescent="0.35">
      <c r="A43" s="26" t="s">
        <v>189</v>
      </c>
      <c r="B43" s="26" t="s">
        <v>277</v>
      </c>
      <c r="C43" s="27">
        <v>44780</v>
      </c>
      <c r="D43" s="28">
        <v>44780.295659722222</v>
      </c>
      <c r="E43" s="26">
        <v>113</v>
      </c>
      <c r="F43" s="26" t="s">
        <v>280</v>
      </c>
      <c r="G43" t="s">
        <v>147</v>
      </c>
      <c r="H43" s="15">
        <v>44780</v>
      </c>
      <c r="I43" s="16">
        <v>44780.295266203706</v>
      </c>
      <c r="J43">
        <v>112</v>
      </c>
      <c r="K43" t="s">
        <v>278</v>
      </c>
    </row>
    <row r="44" spans="1:11" x14ac:dyDescent="0.35">
      <c r="A44" s="26" t="s">
        <v>189</v>
      </c>
      <c r="B44" s="26" t="s">
        <v>250</v>
      </c>
      <c r="C44" s="27">
        <v>44780</v>
      </c>
      <c r="D44" s="28">
        <v>44780.295312499999</v>
      </c>
      <c r="E44" s="26">
        <v>113</v>
      </c>
      <c r="F44" s="26" t="s">
        <v>202</v>
      </c>
      <c r="G44" t="s">
        <v>147</v>
      </c>
      <c r="H44" s="15" t="e">
        <v>#N/A</v>
      </c>
      <c r="I44" s="16" t="e">
        <v>#N/A</v>
      </c>
      <c r="J44" t="e">
        <v>#N/A</v>
      </c>
      <c r="K44" t="e">
        <v>#N/A</v>
      </c>
    </row>
    <row r="45" spans="1:11" x14ac:dyDescent="0.35">
      <c r="A45" s="26" t="s">
        <v>176</v>
      </c>
      <c r="B45" s="26" t="s">
        <v>287</v>
      </c>
      <c r="C45" s="27">
        <v>44780</v>
      </c>
      <c r="D45" s="28">
        <v>44780.294363425928</v>
      </c>
      <c r="E45" s="26">
        <v>113</v>
      </c>
      <c r="F45" s="26" t="s">
        <v>288</v>
      </c>
      <c r="G45" t="s">
        <v>147</v>
      </c>
      <c r="H45" s="15" t="e">
        <v>#N/A</v>
      </c>
      <c r="I45" s="16" t="e">
        <v>#N/A</v>
      </c>
      <c r="J45" t="e">
        <v>#N/A</v>
      </c>
      <c r="K45" t="e">
        <v>#N/A</v>
      </c>
    </row>
    <row r="46" spans="1:11" x14ac:dyDescent="0.35">
      <c r="A46" s="26" t="s">
        <v>189</v>
      </c>
      <c r="B46" s="26" t="s">
        <v>281</v>
      </c>
      <c r="C46" s="27">
        <v>44780</v>
      </c>
      <c r="D46" s="28">
        <v>44780.294062499997</v>
      </c>
      <c r="E46" s="26">
        <v>113</v>
      </c>
      <c r="F46" s="26" t="s">
        <v>284</v>
      </c>
      <c r="G46" t="s">
        <v>147</v>
      </c>
      <c r="H46" s="15">
        <v>44780</v>
      </c>
      <c r="I46" s="16">
        <v>44780.294039351851</v>
      </c>
      <c r="J46">
        <v>112</v>
      </c>
      <c r="K46" t="s">
        <v>282</v>
      </c>
    </row>
    <row r="47" spans="1:11" x14ac:dyDescent="0.35">
      <c r="A47" s="26" t="s">
        <v>189</v>
      </c>
      <c r="B47" s="26" t="s">
        <v>255</v>
      </c>
      <c r="C47" s="27">
        <v>44780</v>
      </c>
      <c r="D47" s="28">
        <v>44780.291689814818</v>
      </c>
      <c r="E47" s="26">
        <v>113</v>
      </c>
      <c r="F47" s="26" t="s">
        <v>256</v>
      </c>
      <c r="G47" t="s">
        <v>147</v>
      </c>
      <c r="H47" s="15">
        <v>44780</v>
      </c>
      <c r="I47" s="16">
        <v>44780.291689814818</v>
      </c>
      <c r="J47">
        <v>123</v>
      </c>
      <c r="K47" t="s">
        <v>256</v>
      </c>
    </row>
    <row r="48" spans="1:11" x14ac:dyDescent="0.35">
      <c r="A48" s="26" t="s">
        <v>189</v>
      </c>
      <c r="B48" s="26" t="s">
        <v>251</v>
      </c>
      <c r="C48" s="27">
        <v>44780</v>
      </c>
      <c r="D48" s="28">
        <v>44780.29146990741</v>
      </c>
      <c r="E48" s="26">
        <v>113</v>
      </c>
      <c r="F48" s="26" t="s">
        <v>258</v>
      </c>
      <c r="G48" t="s">
        <v>147</v>
      </c>
      <c r="H48" s="15">
        <v>44780</v>
      </c>
      <c r="I48" s="16">
        <v>44780.291087962964</v>
      </c>
      <c r="J48">
        <v>112</v>
      </c>
      <c r="K48" t="s">
        <v>252</v>
      </c>
    </row>
    <row r="49" spans="1:11" x14ac:dyDescent="0.35">
      <c r="A49" s="26" t="s">
        <v>176</v>
      </c>
      <c r="B49" s="26" t="s">
        <v>289</v>
      </c>
      <c r="C49" s="27">
        <v>44780</v>
      </c>
      <c r="D49" s="28">
        <v>44780.27542824074</v>
      </c>
      <c r="E49" s="26">
        <v>113</v>
      </c>
      <c r="F49" s="26" t="s">
        <v>291</v>
      </c>
      <c r="G49" t="s">
        <v>147</v>
      </c>
      <c r="H49" s="15">
        <v>44780</v>
      </c>
      <c r="I49" s="16">
        <v>44780.274548611109</v>
      </c>
      <c r="J49">
        <v>112</v>
      </c>
      <c r="K49" t="s">
        <v>290</v>
      </c>
    </row>
    <row r="50" spans="1:11" x14ac:dyDescent="0.35">
      <c r="A50" s="26" t="s">
        <v>176</v>
      </c>
      <c r="B50" s="26" t="s">
        <v>285</v>
      </c>
      <c r="C50" s="27">
        <v>44780</v>
      </c>
      <c r="D50" s="28">
        <v>44780.275034722225</v>
      </c>
      <c r="E50" s="26">
        <v>113</v>
      </c>
      <c r="F50" s="26" t="s">
        <v>286</v>
      </c>
      <c r="G50" t="s">
        <v>147</v>
      </c>
      <c r="H50" s="15">
        <v>44780</v>
      </c>
      <c r="I50" s="16">
        <v>44780.270057870373</v>
      </c>
      <c r="J50" t="e">
        <v>#N/A</v>
      </c>
      <c r="K50" t="s">
        <v>306</v>
      </c>
    </row>
    <row r="51" spans="1:11" x14ac:dyDescent="0.35">
      <c r="A51" s="26" t="s">
        <v>189</v>
      </c>
      <c r="B51" s="26" t="s">
        <v>294</v>
      </c>
      <c r="C51" s="27">
        <v>44780</v>
      </c>
      <c r="D51" s="28">
        <v>44780.274687500001</v>
      </c>
      <c r="E51" s="26">
        <v>113</v>
      </c>
      <c r="F51" s="26" t="s">
        <v>296</v>
      </c>
      <c r="G51" t="s">
        <v>147</v>
      </c>
      <c r="H51" s="15">
        <v>44780</v>
      </c>
      <c r="I51" s="16">
        <v>44780.273969907408</v>
      </c>
      <c r="J51">
        <v>112</v>
      </c>
      <c r="K51" t="s">
        <v>295</v>
      </c>
    </row>
    <row r="52" spans="1:11" x14ac:dyDescent="0.35">
      <c r="A52" s="26" t="s">
        <v>189</v>
      </c>
      <c r="B52" s="26" t="s">
        <v>292</v>
      </c>
      <c r="C52" s="27">
        <v>44780</v>
      </c>
      <c r="D52" s="28">
        <v>44780.2734837963</v>
      </c>
      <c r="E52" s="26">
        <v>113</v>
      </c>
      <c r="F52" s="26" t="s">
        <v>293</v>
      </c>
      <c r="G52" t="s">
        <v>147</v>
      </c>
      <c r="H52" s="15">
        <v>44780</v>
      </c>
      <c r="I52" s="16">
        <v>44780.269236111111</v>
      </c>
      <c r="J52">
        <v>112</v>
      </c>
      <c r="K52" t="s">
        <v>307</v>
      </c>
    </row>
    <row r="53" spans="1:11" x14ac:dyDescent="0.35">
      <c r="A53" s="26" t="s">
        <v>176</v>
      </c>
      <c r="B53" s="26" t="s">
        <v>181</v>
      </c>
      <c r="C53" s="27">
        <v>44749</v>
      </c>
      <c r="D53" s="28">
        <v>44749.335497685184</v>
      </c>
      <c r="E53" s="26">
        <v>113</v>
      </c>
      <c r="F53" s="26" t="s">
        <v>184</v>
      </c>
      <c r="G53" t="s">
        <v>147</v>
      </c>
      <c r="H53" s="15">
        <v>44749</v>
      </c>
      <c r="I53" s="16">
        <v>44749.33488425926</v>
      </c>
      <c r="J53">
        <v>112</v>
      </c>
      <c r="K53" t="s">
        <v>182</v>
      </c>
    </row>
    <row r="54" spans="1:11" x14ac:dyDescent="0.35">
      <c r="A54" s="26" t="s">
        <v>189</v>
      </c>
      <c r="B54" s="26" t="s">
        <v>205</v>
      </c>
      <c r="C54" s="27">
        <v>44749</v>
      </c>
      <c r="D54" s="28">
        <v>44749.334641203706</v>
      </c>
      <c r="E54" s="26">
        <v>113</v>
      </c>
      <c r="F54" s="26" t="s">
        <v>207</v>
      </c>
      <c r="G54" t="s">
        <v>147</v>
      </c>
      <c r="H54" s="15" t="e">
        <v>#N/A</v>
      </c>
      <c r="I54" s="16" t="e">
        <v>#N/A</v>
      </c>
      <c r="J54" t="e">
        <v>#N/A</v>
      </c>
      <c r="K54" t="e">
        <v>#N/A</v>
      </c>
    </row>
    <row r="55" spans="1:11" x14ac:dyDescent="0.35">
      <c r="A55" s="26" t="s">
        <v>176</v>
      </c>
      <c r="B55" s="26" t="s">
        <v>215</v>
      </c>
      <c r="C55" s="27">
        <v>44749</v>
      </c>
      <c r="D55" s="28">
        <v>44749.332962962966</v>
      </c>
      <c r="E55" s="26">
        <v>113</v>
      </c>
      <c r="F55" s="26" t="s">
        <v>224</v>
      </c>
      <c r="G55" t="s">
        <v>147</v>
      </c>
      <c r="H55" s="15">
        <v>44749</v>
      </c>
      <c r="I55" s="16">
        <v>44749.332048611112</v>
      </c>
      <c r="J55">
        <v>112</v>
      </c>
      <c r="K55" t="s">
        <v>216</v>
      </c>
    </row>
    <row r="56" spans="1:11" x14ac:dyDescent="0.35">
      <c r="A56" s="26" t="s">
        <v>189</v>
      </c>
      <c r="B56" s="26" t="s">
        <v>190</v>
      </c>
      <c r="C56" s="27">
        <v>44749</v>
      </c>
      <c r="D56" s="28">
        <v>44749.328217592592</v>
      </c>
      <c r="E56" s="26">
        <v>113</v>
      </c>
      <c r="F56" s="26" t="s">
        <v>199</v>
      </c>
      <c r="G56" t="s">
        <v>147</v>
      </c>
      <c r="H56" s="15">
        <v>44749</v>
      </c>
      <c r="I56" s="16">
        <v>44749.328125</v>
      </c>
      <c r="J56">
        <v>112</v>
      </c>
      <c r="K56" t="s">
        <v>191</v>
      </c>
    </row>
    <row r="57" spans="1:11" x14ac:dyDescent="0.35">
      <c r="A57" s="26" t="s">
        <v>176</v>
      </c>
      <c r="B57" s="26" t="s">
        <v>229</v>
      </c>
      <c r="C57" s="27">
        <v>44749</v>
      </c>
      <c r="D57" s="28">
        <v>44749.327766203707</v>
      </c>
      <c r="E57" s="26">
        <v>113</v>
      </c>
      <c r="F57" s="26" t="s">
        <v>234</v>
      </c>
      <c r="G57" t="s">
        <v>147</v>
      </c>
      <c r="H57" s="15">
        <v>44749</v>
      </c>
      <c r="I57" s="16">
        <v>44749.32708333333</v>
      </c>
      <c r="J57">
        <v>112</v>
      </c>
      <c r="K57" t="s">
        <v>230</v>
      </c>
    </row>
    <row r="58" spans="1:11" x14ac:dyDescent="0.35">
      <c r="A58" s="26" t="s">
        <v>176</v>
      </c>
      <c r="B58" s="26" t="s">
        <v>208</v>
      </c>
      <c r="C58" s="27">
        <v>44749</v>
      </c>
      <c r="D58" s="28">
        <v>44749.327372685184</v>
      </c>
      <c r="E58" s="26">
        <v>113</v>
      </c>
      <c r="F58" s="26" t="s">
        <v>211</v>
      </c>
      <c r="G58" t="s">
        <v>147</v>
      </c>
      <c r="H58" s="15">
        <v>44749</v>
      </c>
      <c r="I58" s="16">
        <v>44749.325659722221</v>
      </c>
      <c r="J58" t="e">
        <v>#N/A</v>
      </c>
      <c r="K58" t="s">
        <v>210</v>
      </c>
    </row>
    <row r="59" spans="1:11" x14ac:dyDescent="0.35">
      <c r="A59" s="26" t="s">
        <v>176</v>
      </c>
      <c r="B59" s="26" t="s">
        <v>221</v>
      </c>
      <c r="C59" s="27">
        <v>44749</v>
      </c>
      <c r="D59" s="28">
        <v>44749.326817129629</v>
      </c>
      <c r="E59" s="26">
        <v>113</v>
      </c>
      <c r="F59" s="26" t="s">
        <v>187</v>
      </c>
      <c r="G59" t="s">
        <v>147</v>
      </c>
      <c r="H59" s="15" t="e">
        <v>#N/A</v>
      </c>
      <c r="I59" s="16" t="e">
        <v>#N/A</v>
      </c>
      <c r="J59" t="e">
        <v>#N/A</v>
      </c>
      <c r="K59" t="e">
        <v>#N/A</v>
      </c>
    </row>
    <row r="60" spans="1:11" x14ac:dyDescent="0.35">
      <c r="A60" s="26" t="s">
        <v>176</v>
      </c>
      <c r="B60" s="26" t="s">
        <v>192</v>
      </c>
      <c r="C60" s="27">
        <v>44749</v>
      </c>
      <c r="D60" s="28">
        <v>44749.325937499998</v>
      </c>
      <c r="E60" s="26">
        <v>113</v>
      </c>
      <c r="F60" s="26" t="s">
        <v>197</v>
      </c>
      <c r="G60" t="s">
        <v>147</v>
      </c>
      <c r="H60" s="15">
        <v>44749</v>
      </c>
      <c r="I60" s="16">
        <v>44749.325011574074</v>
      </c>
      <c r="J60">
        <v>112</v>
      </c>
      <c r="K60" t="s">
        <v>193</v>
      </c>
    </row>
    <row r="61" spans="1:11" x14ac:dyDescent="0.35">
      <c r="A61" s="26" t="s">
        <v>176</v>
      </c>
      <c r="B61" s="26" t="s">
        <v>185</v>
      </c>
      <c r="C61" s="27">
        <v>44749</v>
      </c>
      <c r="D61" s="28">
        <v>44749.32571759259</v>
      </c>
      <c r="E61" s="26">
        <v>113</v>
      </c>
      <c r="F61" s="26" t="s">
        <v>188</v>
      </c>
      <c r="G61" t="s">
        <v>147</v>
      </c>
      <c r="H61" s="15">
        <v>44749</v>
      </c>
      <c r="I61" s="16">
        <v>44749.324849537035</v>
      </c>
      <c r="J61">
        <v>112</v>
      </c>
      <c r="K61" t="s">
        <v>186</v>
      </c>
    </row>
    <row r="62" spans="1:11" x14ac:dyDescent="0.35">
      <c r="A62" s="26" t="s">
        <v>176</v>
      </c>
      <c r="B62" s="26" t="s">
        <v>208</v>
      </c>
      <c r="C62" s="27">
        <v>44749</v>
      </c>
      <c r="D62" s="28">
        <v>44749.325601851851</v>
      </c>
      <c r="E62" s="26">
        <v>113</v>
      </c>
      <c r="F62" s="26" t="s">
        <v>211</v>
      </c>
      <c r="G62" t="s">
        <v>147</v>
      </c>
      <c r="H62" s="15">
        <v>44749</v>
      </c>
      <c r="I62" s="16">
        <v>44749.324942129628</v>
      </c>
      <c r="J62">
        <v>112</v>
      </c>
      <c r="K62" t="s">
        <v>209</v>
      </c>
    </row>
    <row r="63" spans="1:11" x14ac:dyDescent="0.35">
      <c r="A63" s="26" t="s">
        <v>176</v>
      </c>
      <c r="B63" s="26" t="s">
        <v>196</v>
      </c>
      <c r="C63" s="27">
        <v>44749</v>
      </c>
      <c r="D63" s="28">
        <v>44749.324699074074</v>
      </c>
      <c r="E63" s="26">
        <v>113</v>
      </c>
      <c r="F63" s="26" t="s">
        <v>198</v>
      </c>
      <c r="G63" t="s">
        <v>147</v>
      </c>
      <c r="H63" s="15" t="e">
        <v>#N/A</v>
      </c>
      <c r="I63" s="16" t="e">
        <v>#N/A</v>
      </c>
      <c r="J63" t="e">
        <v>#N/A</v>
      </c>
      <c r="K63" t="e">
        <v>#N/A</v>
      </c>
    </row>
    <row r="64" spans="1:11" x14ac:dyDescent="0.35">
      <c r="A64" s="26" t="s">
        <v>189</v>
      </c>
      <c r="B64" s="26" t="s">
        <v>204</v>
      </c>
      <c r="C64" s="27">
        <v>44749</v>
      </c>
      <c r="D64" s="28">
        <v>44749.324699074074</v>
      </c>
      <c r="E64" s="26">
        <v>113</v>
      </c>
      <c r="F64" s="26" t="s">
        <v>206</v>
      </c>
      <c r="G64" t="s">
        <v>147</v>
      </c>
      <c r="H64" s="15" t="e">
        <v>#N/A</v>
      </c>
      <c r="I64" s="16" t="e">
        <v>#N/A</v>
      </c>
      <c r="J64" t="e">
        <v>#N/A</v>
      </c>
      <c r="K64" t="e">
        <v>#N/A</v>
      </c>
    </row>
    <row r="65" spans="1:11" x14ac:dyDescent="0.35">
      <c r="A65" s="26" t="s">
        <v>176</v>
      </c>
      <c r="B65" s="26" t="s">
        <v>235</v>
      </c>
      <c r="C65" s="27">
        <v>44749</v>
      </c>
      <c r="D65" s="28">
        <v>44749.32403935185</v>
      </c>
      <c r="E65" s="26">
        <v>113</v>
      </c>
      <c r="F65" s="26" t="s">
        <v>239</v>
      </c>
      <c r="G65" t="s">
        <v>147</v>
      </c>
      <c r="H65" s="15">
        <v>44749</v>
      </c>
      <c r="I65" s="16">
        <v>44749.323958333334</v>
      </c>
      <c r="J65">
        <v>106</v>
      </c>
      <c r="K65" t="s">
        <v>236</v>
      </c>
    </row>
    <row r="66" spans="1:11" x14ac:dyDescent="0.35">
      <c r="A66" s="26" t="s">
        <v>176</v>
      </c>
      <c r="B66" s="26" t="s">
        <v>231</v>
      </c>
      <c r="C66" s="27">
        <v>44749</v>
      </c>
      <c r="D66" s="28">
        <v>44749.323692129627</v>
      </c>
      <c r="E66" s="26">
        <v>113</v>
      </c>
      <c r="F66" s="26" t="s">
        <v>237</v>
      </c>
      <c r="G66" t="s">
        <v>147</v>
      </c>
      <c r="H66" s="15">
        <v>44749</v>
      </c>
      <c r="I66" s="16">
        <v>44749.323321759257</v>
      </c>
      <c r="J66">
        <v>112</v>
      </c>
      <c r="K66" t="s">
        <v>232</v>
      </c>
    </row>
    <row r="67" spans="1:11" x14ac:dyDescent="0.35">
      <c r="A67" s="26" t="s">
        <v>189</v>
      </c>
      <c r="B67" s="26" t="s">
        <v>225</v>
      </c>
      <c r="C67" s="27">
        <v>44749</v>
      </c>
      <c r="D67" s="28">
        <v>44749.323263888888</v>
      </c>
      <c r="E67" s="26">
        <v>113</v>
      </c>
      <c r="F67" s="26" t="s">
        <v>228</v>
      </c>
      <c r="G67" t="s">
        <v>147</v>
      </c>
      <c r="H67" s="15">
        <v>44749</v>
      </c>
      <c r="I67" s="16">
        <v>44749.322696759256</v>
      </c>
      <c r="J67">
        <v>112</v>
      </c>
      <c r="K67" t="s">
        <v>226</v>
      </c>
    </row>
    <row r="68" spans="1:11" x14ac:dyDescent="0.35">
      <c r="A68" s="26" t="s">
        <v>189</v>
      </c>
      <c r="B68" s="26" t="s">
        <v>212</v>
      </c>
      <c r="C68" s="27">
        <v>44749</v>
      </c>
      <c r="D68" s="28">
        <v>44749.320891203701</v>
      </c>
      <c r="E68" s="26">
        <v>113</v>
      </c>
      <c r="F68" s="26" t="s">
        <v>219</v>
      </c>
      <c r="G68" t="s">
        <v>147</v>
      </c>
      <c r="H68" s="15">
        <v>44749</v>
      </c>
      <c r="I68" s="16">
        <v>44749.320439814815</v>
      </c>
      <c r="J68">
        <v>112</v>
      </c>
      <c r="K68" t="s">
        <v>213</v>
      </c>
    </row>
    <row r="69" spans="1:11" x14ac:dyDescent="0.35">
      <c r="A69" s="26" t="s">
        <v>189</v>
      </c>
      <c r="B69" s="26" t="s">
        <v>217</v>
      </c>
      <c r="C69" s="27">
        <v>44749</v>
      </c>
      <c r="D69" s="28">
        <v>44749.314062500001</v>
      </c>
      <c r="E69" s="26">
        <v>113</v>
      </c>
      <c r="F69" s="26" t="s">
        <v>223</v>
      </c>
      <c r="G69" t="s">
        <v>147</v>
      </c>
      <c r="H69" s="15">
        <v>44749</v>
      </c>
      <c r="I69" s="16">
        <v>44749.313622685186</v>
      </c>
      <c r="J69">
        <v>112</v>
      </c>
      <c r="K69" t="s">
        <v>218</v>
      </c>
    </row>
    <row r="70" spans="1:11" x14ac:dyDescent="0.35">
      <c r="A70" s="26" t="s">
        <v>176</v>
      </c>
      <c r="B70" s="26" t="s">
        <v>253</v>
      </c>
      <c r="C70" s="27">
        <v>44749</v>
      </c>
      <c r="D70" s="28">
        <v>44749.311782407407</v>
      </c>
      <c r="E70" s="26">
        <v>113</v>
      </c>
      <c r="F70" s="26" t="s">
        <v>259</v>
      </c>
      <c r="G70" t="s">
        <v>147</v>
      </c>
      <c r="H70" s="15">
        <v>44749</v>
      </c>
      <c r="I70" s="16">
        <v>44749.310844907406</v>
      </c>
      <c r="J70">
        <v>112</v>
      </c>
      <c r="K70" t="s">
        <v>254</v>
      </c>
    </row>
    <row r="71" spans="1:11" x14ac:dyDescent="0.35">
      <c r="A71" s="26" t="s">
        <v>176</v>
      </c>
      <c r="B71" s="26" t="s">
        <v>177</v>
      </c>
      <c r="C71" s="27">
        <v>44749</v>
      </c>
      <c r="D71" s="28">
        <v>44749.305856481478</v>
      </c>
      <c r="E71" s="26">
        <v>113</v>
      </c>
      <c r="F71" s="26" t="s">
        <v>180</v>
      </c>
      <c r="G71" t="s">
        <v>147</v>
      </c>
      <c r="H71" s="15">
        <v>44749</v>
      </c>
      <c r="I71" s="16">
        <v>44749.305300925924</v>
      </c>
      <c r="J71">
        <v>112</v>
      </c>
      <c r="K71" t="s">
        <v>178</v>
      </c>
    </row>
    <row r="72" spans="1:11" x14ac:dyDescent="0.35">
      <c r="A72" s="26" t="s">
        <v>176</v>
      </c>
      <c r="B72" s="26" t="s">
        <v>240</v>
      </c>
      <c r="C72" s="27">
        <v>44749</v>
      </c>
      <c r="D72" s="28">
        <v>44749.304016203707</v>
      </c>
      <c r="E72" s="26">
        <v>113</v>
      </c>
      <c r="F72" s="26" t="s">
        <v>243</v>
      </c>
      <c r="G72" t="s">
        <v>147</v>
      </c>
      <c r="H72" s="15">
        <v>44749</v>
      </c>
      <c r="I72" s="16">
        <v>44749.302662037036</v>
      </c>
      <c r="J72">
        <v>112</v>
      </c>
      <c r="K72" t="s">
        <v>241</v>
      </c>
    </row>
    <row r="73" spans="1:11" x14ac:dyDescent="0.35">
      <c r="A73" s="26" t="s">
        <v>189</v>
      </c>
      <c r="B73" s="26" t="s">
        <v>262</v>
      </c>
      <c r="C73" s="27">
        <v>44749</v>
      </c>
      <c r="D73" s="28">
        <v>44749.302939814814</v>
      </c>
      <c r="E73" s="26">
        <v>113</v>
      </c>
      <c r="F73" s="26" t="s">
        <v>268</v>
      </c>
      <c r="G73" t="s">
        <v>147</v>
      </c>
      <c r="H73" s="15">
        <v>44749</v>
      </c>
      <c r="I73" s="16">
        <v>44749.301747685182</v>
      </c>
      <c r="J73">
        <v>112</v>
      </c>
      <c r="K73" t="s">
        <v>263</v>
      </c>
    </row>
    <row r="74" spans="1:11" x14ac:dyDescent="0.35">
      <c r="A74" s="26" t="s">
        <v>176</v>
      </c>
      <c r="B74" s="26" t="s">
        <v>264</v>
      </c>
      <c r="C74" s="27">
        <v>44749</v>
      </c>
      <c r="D74" s="28">
        <v>44749.300474537034</v>
      </c>
      <c r="E74" s="26">
        <v>113</v>
      </c>
      <c r="F74" s="26" t="s">
        <v>272</v>
      </c>
      <c r="G74" t="s">
        <v>147</v>
      </c>
      <c r="H74" s="15">
        <v>44749</v>
      </c>
      <c r="I74" s="16">
        <v>44749.299791666665</v>
      </c>
      <c r="J74">
        <v>112</v>
      </c>
      <c r="K74" t="s">
        <v>265</v>
      </c>
    </row>
    <row r="75" spans="1:11" x14ac:dyDescent="0.35">
      <c r="A75" s="26" t="s">
        <v>189</v>
      </c>
      <c r="B75" s="26" t="s">
        <v>267</v>
      </c>
      <c r="C75" s="27">
        <v>44749</v>
      </c>
      <c r="D75" s="28">
        <v>44749.300150462965</v>
      </c>
      <c r="E75" s="26">
        <v>113</v>
      </c>
      <c r="F75" s="26" t="s">
        <v>274</v>
      </c>
      <c r="G75" t="s">
        <v>147</v>
      </c>
      <c r="H75" s="15">
        <v>44749</v>
      </c>
      <c r="I75" s="16">
        <v>44749.300092592595</v>
      </c>
      <c r="J75">
        <v>112</v>
      </c>
      <c r="K75" t="s">
        <v>269</v>
      </c>
    </row>
    <row r="76" spans="1:11" x14ac:dyDescent="0.35">
      <c r="A76" s="26" t="s">
        <v>176</v>
      </c>
      <c r="B76" s="26" t="s">
        <v>287</v>
      </c>
      <c r="C76" s="27">
        <v>44749</v>
      </c>
      <c r="D76" s="28">
        <v>44749.29959490741</v>
      </c>
      <c r="E76" s="26">
        <v>113</v>
      </c>
      <c r="F76" s="26" t="s">
        <v>288</v>
      </c>
      <c r="G76" t="s">
        <v>147</v>
      </c>
      <c r="H76" s="15" t="e">
        <v>#N/A</v>
      </c>
      <c r="I76" s="16" t="e">
        <v>#N/A</v>
      </c>
      <c r="J76" t="e">
        <v>#N/A</v>
      </c>
      <c r="K76" t="e">
        <v>#N/A</v>
      </c>
    </row>
    <row r="77" spans="1:11" x14ac:dyDescent="0.35">
      <c r="A77" s="26" t="s">
        <v>176</v>
      </c>
      <c r="B77" s="26" t="s">
        <v>248</v>
      </c>
      <c r="C77" s="27">
        <v>44749</v>
      </c>
      <c r="D77" s="28">
        <v>44749.29896990741</v>
      </c>
      <c r="E77" s="26">
        <v>113</v>
      </c>
      <c r="F77" s="26" t="s">
        <v>249</v>
      </c>
      <c r="G77" t="s">
        <v>147</v>
      </c>
      <c r="H77" s="15" t="e">
        <v>#N/A</v>
      </c>
      <c r="I77" s="16" t="e">
        <v>#N/A</v>
      </c>
      <c r="J77" t="e">
        <v>#N/A</v>
      </c>
      <c r="K77" t="e">
        <v>#N/A</v>
      </c>
    </row>
    <row r="78" spans="1:11" x14ac:dyDescent="0.35">
      <c r="A78" s="26" t="s">
        <v>189</v>
      </c>
      <c r="B78" s="26" t="s">
        <v>244</v>
      </c>
      <c r="C78" s="27">
        <v>44749</v>
      </c>
      <c r="D78" s="28">
        <v>44749.298229166663</v>
      </c>
      <c r="E78" s="26">
        <v>113</v>
      </c>
      <c r="F78" s="26" t="s">
        <v>247</v>
      </c>
      <c r="G78" t="s">
        <v>147</v>
      </c>
      <c r="H78" s="15">
        <v>44749</v>
      </c>
      <c r="I78" s="16">
        <v>44749.297349537039</v>
      </c>
      <c r="J78">
        <v>112</v>
      </c>
      <c r="K78" t="s">
        <v>245</v>
      </c>
    </row>
    <row r="79" spans="1:11" x14ac:dyDescent="0.35">
      <c r="A79" s="26" t="s">
        <v>176</v>
      </c>
      <c r="B79" s="26" t="s">
        <v>260</v>
      </c>
      <c r="C79" s="27">
        <v>44749</v>
      </c>
      <c r="D79" s="28">
        <v>44749.298055555555</v>
      </c>
      <c r="E79" s="26">
        <v>113</v>
      </c>
      <c r="F79" s="26" t="s">
        <v>261</v>
      </c>
      <c r="G79" t="s">
        <v>147</v>
      </c>
      <c r="H79" s="15" t="e">
        <v>#N/A</v>
      </c>
      <c r="I79" s="16" t="e">
        <v>#N/A</v>
      </c>
      <c r="J79" t="e">
        <v>#N/A</v>
      </c>
      <c r="K79" t="e">
        <v>#N/A</v>
      </c>
    </row>
    <row r="80" spans="1:11" x14ac:dyDescent="0.35">
      <c r="A80" s="26" t="s">
        <v>189</v>
      </c>
      <c r="B80" s="26" t="s">
        <v>270</v>
      </c>
      <c r="C80" s="27">
        <v>44749</v>
      </c>
      <c r="D80" s="28">
        <v>44749.296770833331</v>
      </c>
      <c r="E80" s="26">
        <v>113</v>
      </c>
      <c r="F80" s="26" t="s">
        <v>276</v>
      </c>
      <c r="G80" t="s">
        <v>147</v>
      </c>
      <c r="H80" s="15">
        <v>44749</v>
      </c>
      <c r="I80" s="16">
        <v>44749.296770833331</v>
      </c>
      <c r="J80">
        <v>123</v>
      </c>
      <c r="K80" t="s">
        <v>275</v>
      </c>
    </row>
    <row r="81" spans="1:11" x14ac:dyDescent="0.35">
      <c r="A81" s="26" t="s">
        <v>189</v>
      </c>
      <c r="B81" s="26" t="s">
        <v>200</v>
      </c>
      <c r="C81" s="27">
        <v>44749</v>
      </c>
      <c r="D81" s="28">
        <v>44749.29650462963</v>
      </c>
      <c r="E81" s="26">
        <v>113</v>
      </c>
      <c r="F81" s="26" t="s">
        <v>203</v>
      </c>
      <c r="G81" t="s">
        <v>147</v>
      </c>
      <c r="H81" s="15">
        <v>44749</v>
      </c>
      <c r="I81" s="16">
        <v>44749.295775462961</v>
      </c>
      <c r="J81">
        <v>112</v>
      </c>
      <c r="K81" t="s">
        <v>201</v>
      </c>
    </row>
    <row r="82" spans="1:11" x14ac:dyDescent="0.35">
      <c r="A82" s="26" t="s">
        <v>189</v>
      </c>
      <c r="B82" s="26" t="s">
        <v>250</v>
      </c>
      <c r="C82" s="27">
        <v>44749</v>
      </c>
      <c r="D82" s="28">
        <v>44749.296238425923</v>
      </c>
      <c r="E82" s="26">
        <v>113</v>
      </c>
      <c r="F82" s="26" t="s">
        <v>202</v>
      </c>
      <c r="G82" t="s">
        <v>147</v>
      </c>
      <c r="H82" s="15" t="e">
        <v>#N/A</v>
      </c>
      <c r="I82" s="16" t="e">
        <v>#N/A</v>
      </c>
      <c r="J82" t="e">
        <v>#N/A</v>
      </c>
      <c r="K82" t="e">
        <v>#N/A</v>
      </c>
    </row>
    <row r="83" spans="1:11" x14ac:dyDescent="0.35">
      <c r="A83" s="26" t="s">
        <v>189</v>
      </c>
      <c r="B83" s="26" t="s">
        <v>277</v>
      </c>
      <c r="C83" s="27">
        <v>44749</v>
      </c>
      <c r="D83" s="28">
        <v>44749.296053240738</v>
      </c>
      <c r="E83" s="26">
        <v>113</v>
      </c>
      <c r="F83" s="26" t="s">
        <v>280</v>
      </c>
      <c r="G83" t="s">
        <v>147</v>
      </c>
      <c r="H83" s="15">
        <v>44749</v>
      </c>
      <c r="I83" s="16">
        <v>44749.295439814814</v>
      </c>
      <c r="J83">
        <v>112</v>
      </c>
      <c r="K83" t="s">
        <v>278</v>
      </c>
    </row>
    <row r="84" spans="1:11" x14ac:dyDescent="0.35">
      <c r="A84" s="26" t="s">
        <v>189</v>
      </c>
      <c r="B84" s="26" t="s">
        <v>281</v>
      </c>
      <c r="C84" s="27">
        <v>44749</v>
      </c>
      <c r="D84" s="28">
        <v>44749.294861111113</v>
      </c>
      <c r="E84" s="26">
        <v>113</v>
      </c>
      <c r="F84" s="26" t="s">
        <v>284</v>
      </c>
      <c r="G84" t="s">
        <v>147</v>
      </c>
      <c r="H84" s="15">
        <v>44749</v>
      </c>
      <c r="I84" s="16">
        <v>44749.293981481482</v>
      </c>
      <c r="J84">
        <v>112</v>
      </c>
      <c r="K84" t="s">
        <v>282</v>
      </c>
    </row>
    <row r="85" spans="1:11" x14ac:dyDescent="0.35">
      <c r="A85" s="26" t="s">
        <v>189</v>
      </c>
      <c r="B85" s="26" t="s">
        <v>251</v>
      </c>
      <c r="C85" s="27">
        <v>44749</v>
      </c>
      <c r="D85" s="28">
        <v>44749.292337962965</v>
      </c>
      <c r="E85" s="26">
        <v>113</v>
      </c>
      <c r="F85" s="26" t="s">
        <v>258</v>
      </c>
      <c r="G85" t="s">
        <v>147</v>
      </c>
      <c r="H85" s="15">
        <v>44749</v>
      </c>
      <c r="I85" s="16">
        <v>44749.291828703703</v>
      </c>
      <c r="J85">
        <v>112</v>
      </c>
      <c r="K85" t="s">
        <v>252</v>
      </c>
    </row>
    <row r="86" spans="1:11" x14ac:dyDescent="0.35">
      <c r="A86" s="26" t="s">
        <v>189</v>
      </c>
      <c r="B86" s="26" t="s">
        <v>255</v>
      </c>
      <c r="C86" s="27">
        <v>44749</v>
      </c>
      <c r="D86" s="28">
        <v>44749.288518518515</v>
      </c>
      <c r="E86" s="26">
        <v>113</v>
      </c>
      <c r="F86" s="26" t="s">
        <v>256</v>
      </c>
      <c r="G86" t="s">
        <v>147</v>
      </c>
      <c r="H86" s="15">
        <v>44749</v>
      </c>
      <c r="I86" s="16">
        <v>44749.286909722221</v>
      </c>
      <c r="J86">
        <v>135</v>
      </c>
      <c r="K86" t="s">
        <v>256</v>
      </c>
    </row>
    <row r="87" spans="1:11" x14ac:dyDescent="0.35">
      <c r="A87" s="26" t="s">
        <v>189</v>
      </c>
      <c r="B87" s="26" t="s">
        <v>255</v>
      </c>
      <c r="C87" s="27">
        <v>44749</v>
      </c>
      <c r="D87" s="28">
        <v>44749.286874999998</v>
      </c>
      <c r="E87" s="26">
        <v>113</v>
      </c>
      <c r="F87" s="26" t="s">
        <v>256</v>
      </c>
      <c r="G87" t="s">
        <v>147</v>
      </c>
      <c r="H87" s="15">
        <v>44749</v>
      </c>
      <c r="I87" s="16">
        <v>44749.281226851854</v>
      </c>
      <c r="J87">
        <v>112</v>
      </c>
      <c r="K87" t="s">
        <v>305</v>
      </c>
    </row>
    <row r="88" spans="1:11" x14ac:dyDescent="0.35">
      <c r="A88" s="26" t="s">
        <v>176</v>
      </c>
      <c r="B88" s="26" t="s">
        <v>285</v>
      </c>
      <c r="C88" s="27">
        <v>44749</v>
      </c>
      <c r="D88" s="28">
        <v>44749.28125</v>
      </c>
      <c r="E88" s="26">
        <v>113</v>
      </c>
      <c r="F88" s="26" t="s">
        <v>286</v>
      </c>
      <c r="G88" t="s">
        <v>147</v>
      </c>
      <c r="H88" s="15" t="e">
        <v>#N/A</v>
      </c>
      <c r="I88" s="16" t="e">
        <v>#N/A</v>
      </c>
      <c r="J88" t="e">
        <v>#N/A</v>
      </c>
      <c r="K88" t="e">
        <v>#N/A</v>
      </c>
    </row>
    <row r="89" spans="1:11" x14ac:dyDescent="0.35">
      <c r="A89" s="26" t="s">
        <v>189</v>
      </c>
      <c r="B89" s="26" t="s">
        <v>292</v>
      </c>
      <c r="C89" s="27">
        <v>44749</v>
      </c>
      <c r="D89" s="28">
        <v>44749.275578703702</v>
      </c>
      <c r="E89" s="26">
        <v>113</v>
      </c>
      <c r="F89" s="26" t="s">
        <v>293</v>
      </c>
      <c r="G89" t="s">
        <v>147</v>
      </c>
      <c r="H89" s="15">
        <v>44749</v>
      </c>
      <c r="I89" s="16">
        <v>44749.274178240739</v>
      </c>
      <c r="J89">
        <v>135</v>
      </c>
      <c r="K89" t="s">
        <v>293</v>
      </c>
    </row>
    <row r="90" spans="1:11" x14ac:dyDescent="0.35">
      <c r="A90" s="26" t="s">
        <v>176</v>
      </c>
      <c r="B90" s="26" t="s">
        <v>289</v>
      </c>
      <c r="C90" s="27">
        <v>44749</v>
      </c>
      <c r="D90" s="28">
        <v>44749.275266203702</v>
      </c>
      <c r="E90" s="26">
        <v>113</v>
      </c>
      <c r="F90" s="26" t="s">
        <v>291</v>
      </c>
      <c r="G90" t="s">
        <v>147</v>
      </c>
      <c r="H90" s="15">
        <v>44749</v>
      </c>
      <c r="I90" s="16">
        <v>44749.274247685185</v>
      </c>
      <c r="J90">
        <v>112</v>
      </c>
      <c r="K90" t="s">
        <v>290</v>
      </c>
    </row>
    <row r="91" spans="1:11" x14ac:dyDescent="0.35">
      <c r="A91" s="26" t="s">
        <v>189</v>
      </c>
      <c r="B91" s="26" t="s">
        <v>294</v>
      </c>
      <c r="C91" s="27">
        <v>44749</v>
      </c>
      <c r="D91" s="28">
        <v>44749.274583333332</v>
      </c>
      <c r="E91" s="26">
        <v>113</v>
      </c>
      <c r="F91" s="26" t="s">
        <v>296</v>
      </c>
      <c r="G91" t="s">
        <v>147</v>
      </c>
      <c r="H91" s="15">
        <v>44749</v>
      </c>
      <c r="I91" s="16">
        <v>44749.274074074077</v>
      </c>
      <c r="J91">
        <v>112</v>
      </c>
      <c r="K91" t="s">
        <v>295</v>
      </c>
    </row>
    <row r="92" spans="1:11" x14ac:dyDescent="0.35">
      <c r="A92" s="26" t="s">
        <v>189</v>
      </c>
      <c r="B92" s="26" t="s">
        <v>292</v>
      </c>
      <c r="C92" s="27">
        <v>44749</v>
      </c>
      <c r="D92" s="28">
        <v>44749.274039351854</v>
      </c>
      <c r="E92" s="26">
        <v>113</v>
      </c>
      <c r="F92" s="26" t="s">
        <v>293</v>
      </c>
      <c r="G92" t="s">
        <v>147</v>
      </c>
      <c r="H92" s="15">
        <v>44749</v>
      </c>
      <c r="I92" s="16">
        <v>44749.268414351849</v>
      </c>
      <c r="J92">
        <v>112</v>
      </c>
      <c r="K92" t="s">
        <v>307</v>
      </c>
    </row>
    <row r="93" spans="1:11" x14ac:dyDescent="0.35">
      <c r="A93" s="26" t="s">
        <v>176</v>
      </c>
      <c r="B93" s="26" t="s">
        <v>181</v>
      </c>
      <c r="C93" s="27">
        <v>44719</v>
      </c>
      <c r="D93" s="28">
        <v>44719.336377314816</v>
      </c>
      <c r="E93" s="26">
        <v>113</v>
      </c>
      <c r="F93" s="26" t="s">
        <v>184</v>
      </c>
      <c r="G93" t="s">
        <v>147</v>
      </c>
      <c r="H93" s="15">
        <v>44719</v>
      </c>
      <c r="I93" s="16">
        <v>44719.335462962961</v>
      </c>
      <c r="J93">
        <v>112</v>
      </c>
      <c r="K93" t="s">
        <v>182</v>
      </c>
    </row>
    <row r="94" spans="1:11" x14ac:dyDescent="0.35">
      <c r="A94" s="26" t="s">
        <v>176</v>
      </c>
      <c r="B94" s="26" t="s">
        <v>215</v>
      </c>
      <c r="C94" s="27">
        <v>44719</v>
      </c>
      <c r="D94" s="28">
        <v>44719.33253472222</v>
      </c>
      <c r="E94" s="26">
        <v>113</v>
      </c>
      <c r="F94" s="26" t="s">
        <v>224</v>
      </c>
      <c r="G94" t="s">
        <v>147</v>
      </c>
      <c r="H94" s="15">
        <v>44719</v>
      </c>
      <c r="I94" s="16">
        <v>44719.331319444442</v>
      </c>
      <c r="J94">
        <v>112</v>
      </c>
      <c r="K94" t="s">
        <v>216</v>
      </c>
    </row>
    <row r="95" spans="1:11" x14ac:dyDescent="0.35">
      <c r="A95" s="26" t="s">
        <v>189</v>
      </c>
      <c r="B95" s="26" t="s">
        <v>205</v>
      </c>
      <c r="C95" s="27">
        <v>44719</v>
      </c>
      <c r="D95" s="28">
        <v>44719.330520833333</v>
      </c>
      <c r="E95" s="26">
        <v>113</v>
      </c>
      <c r="F95" s="26" t="s">
        <v>207</v>
      </c>
      <c r="G95" t="s">
        <v>147</v>
      </c>
      <c r="H95" s="15" t="e">
        <v>#N/A</v>
      </c>
      <c r="I95" s="16" t="e">
        <v>#N/A</v>
      </c>
      <c r="J95" t="e">
        <v>#N/A</v>
      </c>
      <c r="K95" t="e">
        <v>#N/A</v>
      </c>
    </row>
    <row r="96" spans="1:11" x14ac:dyDescent="0.35">
      <c r="A96" s="26" t="s">
        <v>189</v>
      </c>
      <c r="B96" s="26" t="s">
        <v>190</v>
      </c>
      <c r="C96" s="27">
        <v>44719</v>
      </c>
      <c r="D96" s="28">
        <v>44719.328356481485</v>
      </c>
      <c r="E96" s="26">
        <v>113</v>
      </c>
      <c r="F96" s="26" t="s">
        <v>199</v>
      </c>
      <c r="G96" t="s">
        <v>147</v>
      </c>
      <c r="H96" s="15">
        <v>44719</v>
      </c>
      <c r="I96" s="16">
        <v>44719.327592592592</v>
      </c>
      <c r="J96">
        <v>112</v>
      </c>
      <c r="K96" t="s">
        <v>191</v>
      </c>
    </row>
    <row r="97" spans="1:11" x14ac:dyDescent="0.35">
      <c r="A97" s="26" t="s">
        <v>176</v>
      </c>
      <c r="B97" s="26" t="s">
        <v>229</v>
      </c>
      <c r="C97" s="27">
        <v>44719</v>
      </c>
      <c r="D97" s="28">
        <v>44719.326874999999</v>
      </c>
      <c r="E97" s="26">
        <v>113</v>
      </c>
      <c r="F97" s="26" t="s">
        <v>234</v>
      </c>
      <c r="G97" t="s">
        <v>147</v>
      </c>
      <c r="H97" s="15">
        <v>44719</v>
      </c>
      <c r="I97" s="16">
        <v>44719.326307870368</v>
      </c>
      <c r="J97">
        <v>112</v>
      </c>
      <c r="K97" t="s">
        <v>230</v>
      </c>
    </row>
    <row r="98" spans="1:11" x14ac:dyDescent="0.35">
      <c r="A98" s="26" t="s">
        <v>176</v>
      </c>
      <c r="B98" s="26" t="s">
        <v>192</v>
      </c>
      <c r="C98" s="27">
        <v>44719</v>
      </c>
      <c r="D98" s="28">
        <v>44719.326562499999</v>
      </c>
      <c r="E98" s="26">
        <v>113</v>
      </c>
      <c r="F98" s="26" t="s">
        <v>197</v>
      </c>
      <c r="G98" t="s">
        <v>147</v>
      </c>
      <c r="H98" s="15">
        <v>44719</v>
      </c>
      <c r="I98" s="16">
        <v>44719.326145833336</v>
      </c>
      <c r="J98">
        <v>112</v>
      </c>
      <c r="K98" t="s">
        <v>193</v>
      </c>
    </row>
    <row r="99" spans="1:11" x14ac:dyDescent="0.35">
      <c r="A99" s="26" t="s">
        <v>176</v>
      </c>
      <c r="B99" s="26" t="s">
        <v>196</v>
      </c>
      <c r="C99" s="27">
        <v>44719</v>
      </c>
      <c r="D99" s="28">
        <v>44719.326226851852</v>
      </c>
      <c r="E99" s="26">
        <v>113</v>
      </c>
      <c r="F99" s="26" t="s">
        <v>198</v>
      </c>
      <c r="G99" t="s">
        <v>147</v>
      </c>
      <c r="H99" s="15" t="e">
        <v>#N/A</v>
      </c>
      <c r="I99" s="16" t="e">
        <v>#N/A</v>
      </c>
      <c r="J99" t="e">
        <v>#N/A</v>
      </c>
      <c r="K99" t="e">
        <v>#N/A</v>
      </c>
    </row>
    <row r="100" spans="1:11" x14ac:dyDescent="0.35">
      <c r="A100" s="26" t="s">
        <v>176</v>
      </c>
      <c r="B100" s="26" t="s">
        <v>235</v>
      </c>
      <c r="C100" s="27">
        <v>44719</v>
      </c>
      <c r="D100" s="28">
        <v>44719.325856481482</v>
      </c>
      <c r="E100" s="26">
        <v>113</v>
      </c>
      <c r="F100" s="26" t="s">
        <v>239</v>
      </c>
      <c r="G100" t="s">
        <v>147</v>
      </c>
      <c r="H100" s="15">
        <v>44719</v>
      </c>
      <c r="I100" s="16">
        <v>44719.32476851852</v>
      </c>
      <c r="J100" t="e">
        <v>#N/A</v>
      </c>
      <c r="K100" t="s">
        <v>236</v>
      </c>
    </row>
    <row r="101" spans="1:11" x14ac:dyDescent="0.35">
      <c r="A101" s="26" t="s">
        <v>189</v>
      </c>
      <c r="B101" s="26" t="s">
        <v>204</v>
      </c>
      <c r="C101" s="27">
        <v>44719</v>
      </c>
      <c r="D101" s="28">
        <v>44719.325300925928</v>
      </c>
      <c r="E101" s="26">
        <v>113</v>
      </c>
      <c r="F101" s="26" t="s">
        <v>206</v>
      </c>
      <c r="G101" t="s">
        <v>147</v>
      </c>
      <c r="H101" s="15" t="e">
        <v>#N/A</v>
      </c>
      <c r="I101" s="16" t="e">
        <v>#N/A</v>
      </c>
      <c r="J101" t="e">
        <v>#N/A</v>
      </c>
      <c r="K101" t="e">
        <v>#N/A</v>
      </c>
    </row>
    <row r="102" spans="1:11" x14ac:dyDescent="0.35">
      <c r="A102" s="26" t="s">
        <v>176</v>
      </c>
      <c r="B102" s="26" t="s">
        <v>185</v>
      </c>
      <c r="C102" s="27">
        <v>44719</v>
      </c>
      <c r="D102" s="28">
        <v>44719.325219907405</v>
      </c>
      <c r="E102" s="26">
        <v>113</v>
      </c>
      <c r="F102" s="26" t="s">
        <v>188</v>
      </c>
      <c r="G102" t="s">
        <v>147</v>
      </c>
      <c r="H102" s="15">
        <v>44719</v>
      </c>
      <c r="I102" s="16">
        <v>44719.32472222222</v>
      </c>
      <c r="J102">
        <v>112</v>
      </c>
      <c r="K102" t="s">
        <v>186</v>
      </c>
    </row>
    <row r="103" spans="1:11" x14ac:dyDescent="0.35">
      <c r="A103" s="26" t="s">
        <v>176</v>
      </c>
      <c r="B103" s="26" t="s">
        <v>208</v>
      </c>
      <c r="C103" s="27">
        <v>44719</v>
      </c>
      <c r="D103" s="28">
        <v>44719.324918981481</v>
      </c>
      <c r="E103" s="26">
        <v>113</v>
      </c>
      <c r="F103" s="26" t="s">
        <v>211</v>
      </c>
      <c r="G103" t="s">
        <v>147</v>
      </c>
      <c r="H103" s="15">
        <v>44719</v>
      </c>
      <c r="I103" s="16">
        <v>44719.323958333334</v>
      </c>
      <c r="J103" t="e">
        <v>#N/A</v>
      </c>
      <c r="K103" t="s">
        <v>209</v>
      </c>
    </row>
    <row r="104" spans="1:11" x14ac:dyDescent="0.35">
      <c r="A104" s="26" t="s">
        <v>176</v>
      </c>
      <c r="B104" s="26" t="s">
        <v>196</v>
      </c>
      <c r="C104" s="27">
        <v>44719</v>
      </c>
      <c r="D104" s="28">
        <v>44719.32471064815</v>
      </c>
      <c r="E104" s="26">
        <v>113</v>
      </c>
      <c r="F104" s="26" t="s">
        <v>198</v>
      </c>
      <c r="G104" t="s">
        <v>147</v>
      </c>
      <c r="H104" s="15" t="e">
        <v>#N/A</v>
      </c>
      <c r="I104" s="16" t="e">
        <v>#N/A</v>
      </c>
      <c r="J104" t="e">
        <v>#N/A</v>
      </c>
      <c r="K104" t="e">
        <v>#N/A</v>
      </c>
    </row>
    <row r="105" spans="1:11" x14ac:dyDescent="0.35">
      <c r="A105" s="26" t="s">
        <v>176</v>
      </c>
      <c r="B105" s="26" t="s">
        <v>231</v>
      </c>
      <c r="C105" s="27">
        <v>44719</v>
      </c>
      <c r="D105" s="28">
        <v>44719.324004629627</v>
      </c>
      <c r="E105" s="26">
        <v>113</v>
      </c>
      <c r="F105" s="26" t="s">
        <v>237</v>
      </c>
      <c r="G105" t="s">
        <v>147</v>
      </c>
      <c r="H105" s="15">
        <v>44719</v>
      </c>
      <c r="I105" s="16">
        <v>44719.323425925926</v>
      </c>
      <c r="J105">
        <v>112</v>
      </c>
      <c r="K105" t="s">
        <v>232</v>
      </c>
    </row>
    <row r="106" spans="1:11" x14ac:dyDescent="0.35">
      <c r="A106" s="26" t="s">
        <v>189</v>
      </c>
      <c r="B106" s="26" t="s">
        <v>225</v>
      </c>
      <c r="C106" s="27">
        <v>44719</v>
      </c>
      <c r="D106" s="28">
        <v>44719.323101851849</v>
      </c>
      <c r="E106" s="26">
        <v>113</v>
      </c>
      <c r="F106" s="26" t="s">
        <v>228</v>
      </c>
      <c r="G106" t="s">
        <v>147</v>
      </c>
      <c r="H106" s="15">
        <v>44719</v>
      </c>
      <c r="I106" s="16">
        <v>44719.322071759256</v>
      </c>
      <c r="J106">
        <v>112</v>
      </c>
      <c r="K106" t="s">
        <v>226</v>
      </c>
    </row>
    <row r="107" spans="1:11" x14ac:dyDescent="0.35">
      <c r="A107" s="26" t="s">
        <v>176</v>
      </c>
      <c r="B107" s="26" t="s">
        <v>221</v>
      </c>
      <c r="C107" s="27">
        <v>44719</v>
      </c>
      <c r="D107" s="28">
        <v>44719.321759259263</v>
      </c>
      <c r="E107" s="26">
        <v>113</v>
      </c>
      <c r="F107" s="26" t="s">
        <v>187</v>
      </c>
      <c r="G107" t="s">
        <v>147</v>
      </c>
      <c r="H107" s="15">
        <v>44719</v>
      </c>
      <c r="I107" s="16">
        <v>44719.316284722219</v>
      </c>
      <c r="J107">
        <v>112</v>
      </c>
      <c r="K107" t="s">
        <v>300</v>
      </c>
    </row>
    <row r="108" spans="1:11" x14ac:dyDescent="0.35">
      <c r="A108" s="26" t="s">
        <v>189</v>
      </c>
      <c r="B108" s="26" t="s">
        <v>212</v>
      </c>
      <c r="C108" s="27">
        <v>44719</v>
      </c>
      <c r="D108" s="28">
        <v>44719.319652777776</v>
      </c>
      <c r="E108" s="26">
        <v>113</v>
      </c>
      <c r="F108" s="26" t="s">
        <v>219</v>
      </c>
      <c r="G108" t="s">
        <v>147</v>
      </c>
      <c r="H108" s="15">
        <v>44719</v>
      </c>
      <c r="I108" s="16">
        <v>44719.31925925926</v>
      </c>
      <c r="J108">
        <v>112</v>
      </c>
      <c r="K108" t="s">
        <v>213</v>
      </c>
    </row>
    <row r="109" spans="1:11" x14ac:dyDescent="0.35">
      <c r="A109" s="26" t="s">
        <v>189</v>
      </c>
      <c r="B109" s="26" t="s">
        <v>217</v>
      </c>
      <c r="C109" s="27">
        <v>44719</v>
      </c>
      <c r="D109" s="28">
        <v>44719.314097222225</v>
      </c>
      <c r="E109" s="26">
        <v>113</v>
      </c>
      <c r="F109" s="26" t="s">
        <v>223</v>
      </c>
      <c r="G109" t="s">
        <v>147</v>
      </c>
      <c r="H109" s="15">
        <v>44719</v>
      </c>
      <c r="I109" s="16">
        <v>44719.313587962963</v>
      </c>
      <c r="J109">
        <v>112</v>
      </c>
      <c r="K109" t="s">
        <v>218</v>
      </c>
    </row>
    <row r="110" spans="1:11" x14ac:dyDescent="0.35">
      <c r="A110" s="26" t="s">
        <v>176</v>
      </c>
      <c r="B110" s="26" t="s">
        <v>253</v>
      </c>
      <c r="C110" s="27">
        <v>44719</v>
      </c>
      <c r="D110" s="28">
        <v>44719.312118055554</v>
      </c>
      <c r="E110" s="26">
        <v>113</v>
      </c>
      <c r="F110" s="26" t="s">
        <v>259</v>
      </c>
      <c r="G110" t="s">
        <v>147</v>
      </c>
      <c r="H110" s="15">
        <v>44719</v>
      </c>
      <c r="I110" s="16">
        <v>44719.311527777776</v>
      </c>
      <c r="J110">
        <v>112</v>
      </c>
      <c r="K110" t="s">
        <v>254</v>
      </c>
    </row>
    <row r="111" spans="1:11" x14ac:dyDescent="0.35">
      <c r="A111" s="26" t="s">
        <v>176</v>
      </c>
      <c r="B111" s="26" t="s">
        <v>177</v>
      </c>
      <c r="C111" s="27">
        <v>44719</v>
      </c>
      <c r="D111" s="28">
        <v>44719.30678240741</v>
      </c>
      <c r="E111" s="26">
        <v>113</v>
      </c>
      <c r="F111" s="26" t="s">
        <v>180</v>
      </c>
      <c r="G111" t="s">
        <v>147</v>
      </c>
      <c r="H111" s="15">
        <v>44719</v>
      </c>
      <c r="I111" s="16">
        <v>44719.305960648147</v>
      </c>
      <c r="J111">
        <v>112</v>
      </c>
      <c r="K111" t="s">
        <v>178</v>
      </c>
    </row>
    <row r="112" spans="1:11" x14ac:dyDescent="0.35">
      <c r="A112" s="26" t="s">
        <v>176</v>
      </c>
      <c r="B112" s="26" t="s">
        <v>260</v>
      </c>
      <c r="C112" s="27">
        <v>44719</v>
      </c>
      <c r="D112" s="28">
        <v>44719.304432870369</v>
      </c>
      <c r="E112" s="26">
        <v>113</v>
      </c>
      <c r="F112" s="26" t="s">
        <v>261</v>
      </c>
      <c r="G112" t="s">
        <v>147</v>
      </c>
      <c r="H112" s="15" t="e">
        <v>#N/A</v>
      </c>
      <c r="I112" s="16" t="e">
        <v>#N/A</v>
      </c>
      <c r="J112" t="e">
        <v>#N/A</v>
      </c>
      <c r="K112" t="e">
        <v>#N/A</v>
      </c>
    </row>
    <row r="113" spans="1:11" x14ac:dyDescent="0.35">
      <c r="A113" s="26" t="s">
        <v>176</v>
      </c>
      <c r="B113" s="26" t="s">
        <v>240</v>
      </c>
      <c r="C113" s="27">
        <v>44719</v>
      </c>
      <c r="D113" s="28">
        <v>44719.303969907407</v>
      </c>
      <c r="E113" s="26">
        <v>113</v>
      </c>
      <c r="F113" s="26" t="s">
        <v>243</v>
      </c>
      <c r="G113" t="s">
        <v>147</v>
      </c>
      <c r="H113" s="15">
        <v>44719</v>
      </c>
      <c r="I113" s="16">
        <v>44719.303402777776</v>
      </c>
      <c r="J113">
        <v>112</v>
      </c>
      <c r="K113" t="s">
        <v>241</v>
      </c>
    </row>
    <row r="114" spans="1:11" x14ac:dyDescent="0.35">
      <c r="A114" s="26" t="s">
        <v>189</v>
      </c>
      <c r="B114" s="26" t="s">
        <v>262</v>
      </c>
      <c r="C114" s="27">
        <v>44719</v>
      </c>
      <c r="D114" s="28">
        <v>44719.302430555559</v>
      </c>
      <c r="E114" s="26">
        <v>113</v>
      </c>
      <c r="F114" s="26" t="s">
        <v>268</v>
      </c>
      <c r="G114" t="s">
        <v>147</v>
      </c>
      <c r="H114" s="15">
        <v>44719</v>
      </c>
      <c r="I114" s="16">
        <v>44719.30201388889</v>
      </c>
      <c r="J114">
        <v>112</v>
      </c>
      <c r="K114" t="s">
        <v>263</v>
      </c>
    </row>
    <row r="115" spans="1:11" x14ac:dyDescent="0.35">
      <c r="A115" s="26" t="s">
        <v>189</v>
      </c>
      <c r="B115" s="26" t="s">
        <v>267</v>
      </c>
      <c r="C115" s="27">
        <v>44719</v>
      </c>
      <c r="D115" s="28">
        <v>44719.300740740742</v>
      </c>
      <c r="E115" s="26">
        <v>113</v>
      </c>
      <c r="F115" s="26" t="s">
        <v>274</v>
      </c>
      <c r="G115" t="s">
        <v>147</v>
      </c>
      <c r="H115" s="15">
        <v>44719</v>
      </c>
      <c r="I115" s="16">
        <v>44719.300023148149</v>
      </c>
      <c r="J115">
        <v>112</v>
      </c>
      <c r="K115" t="s">
        <v>269</v>
      </c>
    </row>
    <row r="116" spans="1:11" x14ac:dyDescent="0.35">
      <c r="A116" s="26" t="s">
        <v>176</v>
      </c>
      <c r="B116" s="26" t="s">
        <v>264</v>
      </c>
      <c r="C116" s="27">
        <v>44719</v>
      </c>
      <c r="D116" s="28">
        <v>44719.299872685187</v>
      </c>
      <c r="E116" s="26">
        <v>113</v>
      </c>
      <c r="F116" s="26" t="s">
        <v>272</v>
      </c>
      <c r="G116" t="s">
        <v>147</v>
      </c>
      <c r="H116" s="15">
        <v>44719</v>
      </c>
      <c r="I116" s="16">
        <v>44719.299247685187</v>
      </c>
      <c r="J116">
        <v>112</v>
      </c>
      <c r="K116" t="s">
        <v>265</v>
      </c>
    </row>
    <row r="117" spans="1:11" x14ac:dyDescent="0.35">
      <c r="A117" s="26" t="s">
        <v>176</v>
      </c>
      <c r="B117" s="26" t="s">
        <v>248</v>
      </c>
      <c r="C117" s="27">
        <v>44719</v>
      </c>
      <c r="D117" s="28">
        <v>44719.298159722224</v>
      </c>
      <c r="E117" s="26">
        <v>113</v>
      </c>
      <c r="F117" s="26" t="s">
        <v>249</v>
      </c>
      <c r="G117" t="s">
        <v>147</v>
      </c>
      <c r="H117" s="15" t="e">
        <v>#N/A</v>
      </c>
      <c r="I117" s="16" t="e">
        <v>#N/A</v>
      </c>
      <c r="J117" t="e">
        <v>#N/A</v>
      </c>
      <c r="K117" t="e">
        <v>#N/A</v>
      </c>
    </row>
    <row r="118" spans="1:11" x14ac:dyDescent="0.35">
      <c r="A118" s="26" t="s">
        <v>189</v>
      </c>
      <c r="B118" s="26" t="s">
        <v>244</v>
      </c>
      <c r="C118" s="27">
        <v>44719</v>
      </c>
      <c r="D118" s="28">
        <v>44719.297534722224</v>
      </c>
      <c r="E118" s="26">
        <v>113</v>
      </c>
      <c r="F118" s="26" t="s">
        <v>247</v>
      </c>
      <c r="G118" t="s">
        <v>147</v>
      </c>
      <c r="H118" s="15">
        <v>44719</v>
      </c>
      <c r="I118" s="16">
        <v>44719.296585648146</v>
      </c>
      <c r="J118">
        <v>112</v>
      </c>
      <c r="K118" t="s">
        <v>245</v>
      </c>
    </row>
    <row r="119" spans="1:11" x14ac:dyDescent="0.35">
      <c r="A119" s="26" t="s">
        <v>189</v>
      </c>
      <c r="B119" s="26" t="s">
        <v>270</v>
      </c>
      <c r="C119" s="27">
        <v>44719</v>
      </c>
      <c r="D119" s="28">
        <v>44719.297106481485</v>
      </c>
      <c r="E119" s="26">
        <v>113</v>
      </c>
      <c r="F119" s="26" t="s">
        <v>276</v>
      </c>
      <c r="G119" t="s">
        <v>147</v>
      </c>
      <c r="H119" s="15">
        <v>44719</v>
      </c>
      <c r="I119" s="16">
        <v>44719.296307870369</v>
      </c>
      <c r="J119">
        <v>112</v>
      </c>
      <c r="K119" t="s">
        <v>271</v>
      </c>
    </row>
    <row r="120" spans="1:11" x14ac:dyDescent="0.35">
      <c r="A120" s="26" t="s">
        <v>189</v>
      </c>
      <c r="B120" s="26" t="s">
        <v>200</v>
      </c>
      <c r="C120" s="27">
        <v>44719</v>
      </c>
      <c r="D120" s="28">
        <v>44719.296226851853</v>
      </c>
      <c r="E120" s="26">
        <v>113</v>
      </c>
      <c r="F120" s="26" t="s">
        <v>203</v>
      </c>
      <c r="G120" t="s">
        <v>147</v>
      </c>
      <c r="H120" s="15">
        <v>44719</v>
      </c>
      <c r="I120" s="16">
        <v>44719.295312499999</v>
      </c>
      <c r="J120">
        <v>112</v>
      </c>
      <c r="K120" t="s">
        <v>201</v>
      </c>
    </row>
    <row r="121" spans="1:11" x14ac:dyDescent="0.35">
      <c r="A121" s="26" t="s">
        <v>189</v>
      </c>
      <c r="B121" s="26" t="s">
        <v>277</v>
      </c>
      <c r="C121" s="27">
        <v>44719</v>
      </c>
      <c r="D121" s="28">
        <v>44719.295439814814</v>
      </c>
      <c r="E121" s="26">
        <v>113</v>
      </c>
      <c r="F121" s="26" t="s">
        <v>280</v>
      </c>
      <c r="G121" t="s">
        <v>147</v>
      </c>
      <c r="H121" s="15">
        <v>44719</v>
      </c>
      <c r="I121" s="16">
        <v>44719.295185185183</v>
      </c>
      <c r="J121">
        <v>112</v>
      </c>
      <c r="K121" t="s">
        <v>278</v>
      </c>
    </row>
    <row r="122" spans="1:11" x14ac:dyDescent="0.35">
      <c r="A122" s="26" t="s">
        <v>189</v>
      </c>
      <c r="B122" s="26" t="s">
        <v>250</v>
      </c>
      <c r="C122" s="27">
        <v>44719</v>
      </c>
      <c r="D122" s="28">
        <v>44719.295428240737</v>
      </c>
      <c r="E122" s="26">
        <v>113</v>
      </c>
      <c r="F122" s="26" t="s">
        <v>202</v>
      </c>
      <c r="G122" t="s">
        <v>147</v>
      </c>
      <c r="H122" s="15" t="e">
        <v>#N/A</v>
      </c>
      <c r="I122" s="16" t="e">
        <v>#N/A</v>
      </c>
      <c r="J122" t="e">
        <v>#N/A</v>
      </c>
      <c r="K122" t="e">
        <v>#N/A</v>
      </c>
    </row>
    <row r="123" spans="1:11" x14ac:dyDescent="0.35">
      <c r="A123" s="26" t="s">
        <v>189</v>
      </c>
      <c r="B123" s="26" t="s">
        <v>281</v>
      </c>
      <c r="C123" s="27">
        <v>44719</v>
      </c>
      <c r="D123" s="28">
        <v>44719.295277777775</v>
      </c>
      <c r="E123" s="26">
        <v>113</v>
      </c>
      <c r="F123" s="26" t="s">
        <v>284</v>
      </c>
      <c r="G123" t="s">
        <v>147</v>
      </c>
      <c r="H123" s="15">
        <v>44719</v>
      </c>
      <c r="I123" s="16">
        <v>44719.294374999998</v>
      </c>
      <c r="J123">
        <v>112</v>
      </c>
      <c r="K123" t="s">
        <v>282</v>
      </c>
    </row>
    <row r="124" spans="1:11" x14ac:dyDescent="0.35">
      <c r="A124" s="26" t="s">
        <v>176</v>
      </c>
      <c r="B124" s="26" t="s">
        <v>287</v>
      </c>
      <c r="C124" s="27">
        <v>44719</v>
      </c>
      <c r="D124" s="28">
        <v>44719.294444444444</v>
      </c>
      <c r="E124" s="26">
        <v>113</v>
      </c>
      <c r="F124" s="26" t="s">
        <v>288</v>
      </c>
      <c r="G124" t="s">
        <v>147</v>
      </c>
      <c r="H124" s="15">
        <v>44719</v>
      </c>
      <c r="I124" s="16">
        <v>44719.289074074077</v>
      </c>
      <c r="J124">
        <v>112</v>
      </c>
      <c r="K124" t="s">
        <v>304</v>
      </c>
    </row>
    <row r="125" spans="1:11" x14ac:dyDescent="0.35">
      <c r="A125" s="26" t="s">
        <v>189</v>
      </c>
      <c r="B125" s="26" t="s">
        <v>251</v>
      </c>
      <c r="C125" s="27">
        <v>44719</v>
      </c>
      <c r="D125" s="28">
        <v>44719.288923611108</v>
      </c>
      <c r="E125" s="26">
        <v>113</v>
      </c>
      <c r="F125" s="26" t="s">
        <v>258</v>
      </c>
      <c r="G125" t="s">
        <v>147</v>
      </c>
      <c r="H125" s="15">
        <v>44719</v>
      </c>
      <c r="I125" s="16">
        <v>44719.288842592592</v>
      </c>
      <c r="J125">
        <v>106</v>
      </c>
      <c r="K125" t="s">
        <v>252</v>
      </c>
    </row>
    <row r="126" spans="1:11" x14ac:dyDescent="0.35">
      <c r="A126" s="26" t="s">
        <v>189</v>
      </c>
      <c r="B126" s="26" t="s">
        <v>255</v>
      </c>
      <c r="C126" s="27">
        <v>44719</v>
      </c>
      <c r="D126" s="28">
        <v>44719.287569444445</v>
      </c>
      <c r="E126" s="26">
        <v>113</v>
      </c>
      <c r="F126" s="26" t="s">
        <v>256</v>
      </c>
      <c r="G126" t="s">
        <v>147</v>
      </c>
      <c r="H126" s="15">
        <v>44719</v>
      </c>
      <c r="I126" s="16">
        <v>44719.286550925928</v>
      </c>
      <c r="J126">
        <v>135</v>
      </c>
      <c r="K126" t="s">
        <v>256</v>
      </c>
    </row>
    <row r="127" spans="1:11" x14ac:dyDescent="0.35">
      <c r="A127" s="26" t="s">
        <v>189</v>
      </c>
      <c r="B127" s="26" t="s">
        <v>255</v>
      </c>
      <c r="C127" s="27">
        <v>44719</v>
      </c>
      <c r="D127" s="28">
        <v>44719.286446759259</v>
      </c>
      <c r="E127" s="26">
        <v>113</v>
      </c>
      <c r="F127" s="26" t="s">
        <v>256</v>
      </c>
      <c r="G127" t="s">
        <v>147</v>
      </c>
      <c r="H127" s="15">
        <v>44719</v>
      </c>
      <c r="I127" s="16">
        <v>44719.281851851854</v>
      </c>
      <c r="J127">
        <v>112</v>
      </c>
      <c r="K127" t="s">
        <v>305</v>
      </c>
    </row>
    <row r="128" spans="1:11" x14ac:dyDescent="0.35">
      <c r="A128" s="26" t="s">
        <v>176</v>
      </c>
      <c r="B128" s="26" t="s">
        <v>289</v>
      </c>
      <c r="C128" s="27">
        <v>44719</v>
      </c>
      <c r="D128" s="28">
        <v>44719.275543981479</v>
      </c>
      <c r="E128" s="26">
        <v>113</v>
      </c>
      <c r="F128" s="26" t="s">
        <v>291</v>
      </c>
      <c r="G128" t="s">
        <v>147</v>
      </c>
      <c r="H128" s="15">
        <v>44719</v>
      </c>
      <c r="I128" s="16">
        <v>44719.274317129632</v>
      </c>
      <c r="J128">
        <v>112</v>
      </c>
      <c r="K128" t="s">
        <v>290</v>
      </c>
    </row>
    <row r="129" spans="1:11" x14ac:dyDescent="0.35">
      <c r="A129" s="26" t="s">
        <v>176</v>
      </c>
      <c r="B129" s="26" t="s">
        <v>285</v>
      </c>
      <c r="C129" s="27">
        <v>44719</v>
      </c>
      <c r="D129" s="28">
        <v>44719.274872685186</v>
      </c>
      <c r="E129" s="26">
        <v>113</v>
      </c>
      <c r="F129" s="26" t="s">
        <v>286</v>
      </c>
      <c r="G129" t="s">
        <v>147</v>
      </c>
      <c r="H129" s="15">
        <v>44719</v>
      </c>
      <c r="I129" s="16">
        <v>44719.270104166666</v>
      </c>
      <c r="J129" t="e">
        <v>#N/A</v>
      </c>
      <c r="K129" t="s">
        <v>306</v>
      </c>
    </row>
    <row r="130" spans="1:11" x14ac:dyDescent="0.35">
      <c r="A130" s="26" t="s">
        <v>189</v>
      </c>
      <c r="B130" s="26" t="s">
        <v>294</v>
      </c>
      <c r="C130" s="27">
        <v>44719</v>
      </c>
      <c r="D130" s="28">
        <v>44719.274606481478</v>
      </c>
      <c r="E130" s="26">
        <v>113</v>
      </c>
      <c r="F130" s="26" t="s">
        <v>296</v>
      </c>
      <c r="G130" t="s">
        <v>147</v>
      </c>
      <c r="H130" s="15">
        <v>44719</v>
      </c>
      <c r="I130" s="16">
        <v>44719.273761574077</v>
      </c>
      <c r="J130">
        <v>112</v>
      </c>
      <c r="K130" t="s">
        <v>295</v>
      </c>
    </row>
    <row r="131" spans="1:11" x14ac:dyDescent="0.35">
      <c r="A131" s="26" t="s">
        <v>189</v>
      </c>
      <c r="B131" s="26" t="s">
        <v>292</v>
      </c>
      <c r="C131" s="27">
        <v>44719</v>
      </c>
      <c r="D131" s="28">
        <v>44719.273472222223</v>
      </c>
      <c r="E131" s="26">
        <v>113</v>
      </c>
      <c r="F131" s="26" t="s">
        <v>293</v>
      </c>
      <c r="G131" t="s">
        <v>147</v>
      </c>
      <c r="H131" s="15">
        <v>44719</v>
      </c>
      <c r="I131" s="16">
        <v>44719.273472222223</v>
      </c>
      <c r="J131">
        <v>123</v>
      </c>
      <c r="K131" t="s">
        <v>293</v>
      </c>
    </row>
    <row r="132" spans="1:11" x14ac:dyDescent="0.35">
      <c r="A132" s="26" t="s">
        <v>176</v>
      </c>
      <c r="B132" s="26" t="s">
        <v>181</v>
      </c>
      <c r="C132" s="27">
        <v>44688</v>
      </c>
      <c r="D132" s="28">
        <v>44688.335462962961</v>
      </c>
      <c r="E132" s="26">
        <v>113</v>
      </c>
      <c r="F132" s="26" t="s">
        <v>184</v>
      </c>
      <c r="G132" t="s">
        <v>147</v>
      </c>
      <c r="H132" s="15">
        <v>44688</v>
      </c>
      <c r="I132" s="16">
        <v>44688.334675925929</v>
      </c>
      <c r="J132">
        <v>112</v>
      </c>
      <c r="K132" t="s">
        <v>182</v>
      </c>
    </row>
    <row r="133" spans="1:11" x14ac:dyDescent="0.35">
      <c r="A133" s="26" t="s">
        <v>176</v>
      </c>
      <c r="B133" s="26" t="s">
        <v>215</v>
      </c>
      <c r="C133" s="27">
        <v>44688</v>
      </c>
      <c r="D133" s="28">
        <v>44688.332708333335</v>
      </c>
      <c r="E133" s="26">
        <v>113</v>
      </c>
      <c r="F133" s="26" t="s">
        <v>224</v>
      </c>
      <c r="G133" t="s">
        <v>147</v>
      </c>
      <c r="H133" s="15">
        <v>44688</v>
      </c>
      <c r="I133" s="16">
        <v>44688.331863425927</v>
      </c>
      <c r="J133">
        <v>112</v>
      </c>
      <c r="K133" t="s">
        <v>216</v>
      </c>
    </row>
    <row r="134" spans="1:11" x14ac:dyDescent="0.35">
      <c r="A134" s="26" t="s">
        <v>189</v>
      </c>
      <c r="B134" s="26" t="s">
        <v>204</v>
      </c>
      <c r="C134" s="27">
        <v>44688</v>
      </c>
      <c r="D134" s="28">
        <v>44688.330636574072</v>
      </c>
      <c r="E134" s="26">
        <v>113</v>
      </c>
      <c r="F134" s="26" t="s">
        <v>206</v>
      </c>
      <c r="G134" t="s">
        <v>147</v>
      </c>
      <c r="H134" s="15" t="e">
        <v>#N/A</v>
      </c>
      <c r="I134" s="16" t="e">
        <v>#N/A</v>
      </c>
      <c r="J134" t="e">
        <v>#N/A</v>
      </c>
      <c r="K134" t="e">
        <v>#N/A</v>
      </c>
    </row>
    <row r="135" spans="1:11" x14ac:dyDescent="0.35">
      <c r="A135" s="26" t="s">
        <v>189</v>
      </c>
      <c r="B135" s="26" t="s">
        <v>205</v>
      </c>
      <c r="C135" s="27">
        <v>44688</v>
      </c>
      <c r="D135" s="28">
        <v>44688.329317129632</v>
      </c>
      <c r="E135" s="26">
        <v>113</v>
      </c>
      <c r="F135" s="26" t="s">
        <v>207</v>
      </c>
      <c r="G135" t="s">
        <v>147</v>
      </c>
      <c r="H135" s="15" t="e">
        <v>#N/A</v>
      </c>
      <c r="I135" s="16" t="e">
        <v>#N/A</v>
      </c>
      <c r="J135" t="e">
        <v>#N/A</v>
      </c>
      <c r="K135" t="e">
        <v>#N/A</v>
      </c>
    </row>
    <row r="136" spans="1:11" x14ac:dyDescent="0.35">
      <c r="A136" s="26" t="s">
        <v>176</v>
      </c>
      <c r="B136" s="26" t="s">
        <v>229</v>
      </c>
      <c r="C136" s="27">
        <v>44688</v>
      </c>
      <c r="D136" s="28">
        <v>44688.328958333332</v>
      </c>
      <c r="E136" s="26">
        <v>113</v>
      </c>
      <c r="F136" s="26" t="s">
        <v>234</v>
      </c>
      <c r="G136" t="s">
        <v>147</v>
      </c>
      <c r="H136" s="15">
        <v>44688</v>
      </c>
      <c r="I136" s="16">
        <v>44688.327627314815</v>
      </c>
      <c r="J136">
        <v>135</v>
      </c>
      <c r="K136" t="s">
        <v>233</v>
      </c>
    </row>
    <row r="137" spans="1:11" x14ac:dyDescent="0.35">
      <c r="A137" s="26" t="s">
        <v>176</v>
      </c>
      <c r="B137" s="26" t="s">
        <v>221</v>
      </c>
      <c r="C137" s="27">
        <v>44688</v>
      </c>
      <c r="D137" s="28">
        <v>44688.327824074076</v>
      </c>
      <c r="E137" s="26">
        <v>113</v>
      </c>
      <c r="F137" s="26" t="s">
        <v>187</v>
      </c>
      <c r="G137" t="s">
        <v>147</v>
      </c>
      <c r="H137" s="15" t="e">
        <v>#N/A</v>
      </c>
      <c r="I137" s="16" t="e">
        <v>#N/A</v>
      </c>
      <c r="J137" t="e">
        <v>#N/A</v>
      </c>
      <c r="K137" t="e">
        <v>#N/A</v>
      </c>
    </row>
    <row r="138" spans="1:11" x14ac:dyDescent="0.35">
      <c r="A138" s="26" t="s">
        <v>189</v>
      </c>
      <c r="B138" s="26" t="s">
        <v>190</v>
      </c>
      <c r="C138" s="27">
        <v>44688</v>
      </c>
      <c r="D138" s="28">
        <v>44688.3278125</v>
      </c>
      <c r="E138" s="26">
        <v>113</v>
      </c>
      <c r="F138" s="26" t="s">
        <v>199</v>
      </c>
      <c r="G138" t="s">
        <v>147</v>
      </c>
      <c r="H138" s="15">
        <v>44688</v>
      </c>
      <c r="I138" s="16">
        <v>44688.32744212963</v>
      </c>
      <c r="J138">
        <v>112</v>
      </c>
      <c r="K138" t="s">
        <v>191</v>
      </c>
    </row>
    <row r="139" spans="1:11" x14ac:dyDescent="0.35">
      <c r="A139" s="26" t="s">
        <v>176</v>
      </c>
      <c r="B139" s="26" t="s">
        <v>229</v>
      </c>
      <c r="C139" s="27">
        <v>44688</v>
      </c>
      <c r="D139" s="28">
        <v>44688.327476851853</v>
      </c>
      <c r="E139" s="26">
        <v>113</v>
      </c>
      <c r="F139" s="26" t="s">
        <v>234</v>
      </c>
      <c r="G139" t="s">
        <v>147</v>
      </c>
      <c r="H139" s="15">
        <v>44688</v>
      </c>
      <c r="I139" s="16">
        <v>44688.326365740744</v>
      </c>
      <c r="J139">
        <v>112</v>
      </c>
      <c r="K139" t="s">
        <v>230</v>
      </c>
    </row>
    <row r="140" spans="1:11" x14ac:dyDescent="0.35">
      <c r="A140" s="26" t="s">
        <v>176</v>
      </c>
      <c r="B140" s="26" t="s">
        <v>192</v>
      </c>
      <c r="C140" s="27">
        <v>44688</v>
      </c>
      <c r="D140" s="28">
        <v>44688.326898148145</v>
      </c>
      <c r="E140" s="26">
        <v>113</v>
      </c>
      <c r="F140" s="26" t="s">
        <v>197</v>
      </c>
      <c r="G140" t="s">
        <v>147</v>
      </c>
      <c r="H140" s="15">
        <v>44688</v>
      </c>
      <c r="I140" s="16">
        <v>44688.326412037037</v>
      </c>
      <c r="J140">
        <v>112</v>
      </c>
      <c r="K140" t="s">
        <v>193</v>
      </c>
    </row>
    <row r="141" spans="1:11" x14ac:dyDescent="0.35">
      <c r="A141" s="26" t="s">
        <v>176</v>
      </c>
      <c r="B141" s="26" t="s">
        <v>235</v>
      </c>
      <c r="C141" s="27">
        <v>44688</v>
      </c>
      <c r="D141" s="28">
        <v>44688.326805555553</v>
      </c>
      <c r="E141" s="26">
        <v>113</v>
      </c>
      <c r="F141" s="26" t="s">
        <v>239</v>
      </c>
      <c r="G141" t="s">
        <v>147</v>
      </c>
      <c r="H141" s="15">
        <v>44688</v>
      </c>
      <c r="I141" s="16">
        <v>44688.325567129628</v>
      </c>
      <c r="J141">
        <v>135</v>
      </c>
      <c r="K141" t="s">
        <v>238</v>
      </c>
    </row>
    <row r="142" spans="1:11" x14ac:dyDescent="0.35">
      <c r="A142" s="26" t="s">
        <v>176</v>
      </c>
      <c r="B142" s="26" t="s">
        <v>235</v>
      </c>
      <c r="C142" s="27">
        <v>44688</v>
      </c>
      <c r="D142" s="28">
        <v>44688.325428240743</v>
      </c>
      <c r="E142" s="26">
        <v>113</v>
      </c>
      <c r="F142" s="26" t="s">
        <v>239</v>
      </c>
      <c r="G142" t="s">
        <v>147</v>
      </c>
      <c r="H142" s="15">
        <v>44688</v>
      </c>
      <c r="I142" s="16">
        <v>44688.324444444443</v>
      </c>
      <c r="J142" t="e">
        <v>#N/A</v>
      </c>
      <c r="K142" t="s">
        <v>236</v>
      </c>
    </row>
    <row r="143" spans="1:11" x14ac:dyDescent="0.35">
      <c r="A143" s="26" t="s">
        <v>176</v>
      </c>
      <c r="B143" s="26" t="s">
        <v>208</v>
      </c>
      <c r="C143" s="27">
        <v>44688</v>
      </c>
      <c r="D143" s="28">
        <v>44688.32539351852</v>
      </c>
      <c r="E143" s="26">
        <v>113</v>
      </c>
      <c r="F143" s="26" t="s">
        <v>211</v>
      </c>
      <c r="G143" t="s">
        <v>147</v>
      </c>
      <c r="H143" s="15">
        <v>44688</v>
      </c>
      <c r="I143" s="16">
        <v>44688.324999999997</v>
      </c>
      <c r="J143">
        <v>112</v>
      </c>
      <c r="K143" t="s">
        <v>209</v>
      </c>
    </row>
    <row r="144" spans="1:11" x14ac:dyDescent="0.35">
      <c r="A144" s="26" t="s">
        <v>176</v>
      </c>
      <c r="B144" s="26" t="s">
        <v>196</v>
      </c>
      <c r="C144" s="27">
        <v>44688</v>
      </c>
      <c r="D144" s="28">
        <v>44688.324872685182</v>
      </c>
      <c r="E144" s="26">
        <v>113</v>
      </c>
      <c r="F144" s="26" t="s">
        <v>198</v>
      </c>
      <c r="G144" t="s">
        <v>147</v>
      </c>
      <c r="H144" s="15" t="e">
        <v>#N/A</v>
      </c>
      <c r="I144" s="16" t="e">
        <v>#N/A</v>
      </c>
      <c r="J144" t="e">
        <v>#N/A</v>
      </c>
      <c r="K144" t="e">
        <v>#N/A</v>
      </c>
    </row>
    <row r="145" spans="1:11" x14ac:dyDescent="0.35">
      <c r="A145" s="26" t="s">
        <v>176</v>
      </c>
      <c r="B145" s="26" t="s">
        <v>185</v>
      </c>
      <c r="C145" s="27">
        <v>44688</v>
      </c>
      <c r="D145" s="28">
        <v>44688.32471064815</v>
      </c>
      <c r="E145" s="26">
        <v>113</v>
      </c>
      <c r="F145" s="26" t="s">
        <v>188</v>
      </c>
      <c r="G145" t="s">
        <v>147</v>
      </c>
      <c r="H145" s="15">
        <v>44688</v>
      </c>
      <c r="I145" s="16">
        <v>44688.324178240742</v>
      </c>
      <c r="J145">
        <v>112</v>
      </c>
      <c r="K145" t="s">
        <v>186</v>
      </c>
    </row>
    <row r="146" spans="1:11" x14ac:dyDescent="0.35">
      <c r="A146" s="26" t="s">
        <v>189</v>
      </c>
      <c r="B146" s="26" t="s">
        <v>225</v>
      </c>
      <c r="C146" s="27">
        <v>44688</v>
      </c>
      <c r="D146" s="28">
        <v>44688.324120370373</v>
      </c>
      <c r="E146" s="26">
        <v>113</v>
      </c>
      <c r="F146" s="26" t="s">
        <v>228</v>
      </c>
      <c r="G146" t="s">
        <v>147</v>
      </c>
      <c r="H146" s="15">
        <v>44688</v>
      </c>
      <c r="I146" s="16">
        <v>44688.323391203703</v>
      </c>
      <c r="J146">
        <v>112</v>
      </c>
      <c r="K146" t="s">
        <v>226</v>
      </c>
    </row>
    <row r="147" spans="1:11" x14ac:dyDescent="0.35">
      <c r="A147" s="26" t="s">
        <v>176</v>
      </c>
      <c r="B147" s="26" t="s">
        <v>231</v>
      </c>
      <c r="C147" s="27">
        <v>44688</v>
      </c>
      <c r="D147" s="28">
        <v>44688.32408564815</v>
      </c>
      <c r="E147" s="26">
        <v>113</v>
      </c>
      <c r="F147" s="26" t="s">
        <v>237</v>
      </c>
      <c r="G147" t="s">
        <v>147</v>
      </c>
      <c r="H147" s="15">
        <v>44688</v>
      </c>
      <c r="I147" s="16">
        <v>44688.32371527778</v>
      </c>
      <c r="J147">
        <v>112</v>
      </c>
      <c r="K147" t="s">
        <v>232</v>
      </c>
    </row>
    <row r="148" spans="1:11" x14ac:dyDescent="0.35">
      <c r="A148" s="26" t="s">
        <v>189</v>
      </c>
      <c r="B148" s="26" t="s">
        <v>212</v>
      </c>
      <c r="C148" s="27">
        <v>44688</v>
      </c>
      <c r="D148" s="28">
        <v>44688.320231481484</v>
      </c>
      <c r="E148" s="26">
        <v>113</v>
      </c>
      <c r="F148" s="26" t="s">
        <v>219</v>
      </c>
      <c r="G148" t="s">
        <v>147</v>
      </c>
      <c r="H148" s="15">
        <v>44688</v>
      </c>
      <c r="I148" s="16">
        <v>44688.319351851853</v>
      </c>
      <c r="J148">
        <v>112</v>
      </c>
      <c r="K148" t="s">
        <v>213</v>
      </c>
    </row>
    <row r="149" spans="1:11" x14ac:dyDescent="0.35">
      <c r="A149" s="26" t="s">
        <v>189</v>
      </c>
      <c r="B149" s="26" t="s">
        <v>217</v>
      </c>
      <c r="C149" s="27">
        <v>44688</v>
      </c>
      <c r="D149" s="28">
        <v>44688.316770833335</v>
      </c>
      <c r="E149" s="26">
        <v>113</v>
      </c>
      <c r="F149" s="26" t="s">
        <v>223</v>
      </c>
      <c r="G149" t="s">
        <v>147</v>
      </c>
      <c r="H149" s="15">
        <v>44688</v>
      </c>
      <c r="I149" s="16">
        <v>44688.314687500002</v>
      </c>
      <c r="J149">
        <v>135</v>
      </c>
      <c r="K149" t="s">
        <v>222</v>
      </c>
    </row>
    <row r="150" spans="1:11" x14ac:dyDescent="0.35">
      <c r="A150" s="26" t="s">
        <v>189</v>
      </c>
      <c r="B150" s="26" t="s">
        <v>217</v>
      </c>
      <c r="C150" s="27">
        <v>44688</v>
      </c>
      <c r="D150" s="28">
        <v>44688.31453703704</v>
      </c>
      <c r="E150" s="26">
        <v>113</v>
      </c>
      <c r="F150" s="26" t="s">
        <v>223</v>
      </c>
      <c r="G150" t="s">
        <v>147</v>
      </c>
      <c r="H150" s="15">
        <v>44688</v>
      </c>
      <c r="I150" s="16">
        <v>44688.313576388886</v>
      </c>
      <c r="J150">
        <v>112</v>
      </c>
      <c r="K150" t="s">
        <v>218</v>
      </c>
    </row>
    <row r="151" spans="1:11" x14ac:dyDescent="0.35">
      <c r="A151" s="26" t="s">
        <v>176</v>
      </c>
      <c r="B151" s="26" t="s">
        <v>253</v>
      </c>
      <c r="C151" s="27">
        <v>44688</v>
      </c>
      <c r="D151" s="28">
        <v>44688.311273148145</v>
      </c>
      <c r="E151" s="26">
        <v>113</v>
      </c>
      <c r="F151" s="26" t="s">
        <v>259</v>
      </c>
      <c r="G151" t="s">
        <v>147</v>
      </c>
      <c r="H151" s="15">
        <v>44688</v>
      </c>
      <c r="I151" s="16">
        <v>44688.310601851852</v>
      </c>
      <c r="J151">
        <v>112</v>
      </c>
      <c r="K151" t="s">
        <v>254</v>
      </c>
    </row>
    <row r="152" spans="1:11" x14ac:dyDescent="0.35">
      <c r="A152" s="26" t="s">
        <v>176</v>
      </c>
      <c r="B152" s="26" t="s">
        <v>177</v>
      </c>
      <c r="C152" s="27">
        <v>44688</v>
      </c>
      <c r="D152" s="28">
        <v>44688.305844907409</v>
      </c>
      <c r="E152" s="26">
        <v>113</v>
      </c>
      <c r="F152" s="26" t="s">
        <v>180</v>
      </c>
      <c r="G152" t="s">
        <v>147</v>
      </c>
      <c r="H152" s="15">
        <v>44688</v>
      </c>
      <c r="I152" s="16">
        <v>44688.305312500001</v>
      </c>
      <c r="J152">
        <v>112</v>
      </c>
      <c r="K152" t="s">
        <v>178</v>
      </c>
    </row>
    <row r="153" spans="1:11" x14ac:dyDescent="0.35">
      <c r="A153" s="26" t="s">
        <v>176</v>
      </c>
      <c r="B153" s="26" t="s">
        <v>240</v>
      </c>
      <c r="C153" s="27">
        <v>44688</v>
      </c>
      <c r="D153" s="28">
        <v>44688.303298611114</v>
      </c>
      <c r="E153" s="26">
        <v>113</v>
      </c>
      <c r="F153" s="26" t="s">
        <v>243</v>
      </c>
      <c r="G153" t="s">
        <v>147</v>
      </c>
      <c r="H153" s="15">
        <v>44688</v>
      </c>
      <c r="I153" s="16">
        <v>44688.302615740744</v>
      </c>
      <c r="J153">
        <v>112</v>
      </c>
      <c r="K153" t="s">
        <v>241</v>
      </c>
    </row>
    <row r="154" spans="1:11" x14ac:dyDescent="0.35">
      <c r="A154" s="26" t="s">
        <v>189</v>
      </c>
      <c r="B154" s="26" t="s">
        <v>262</v>
      </c>
      <c r="C154" s="27">
        <v>44688</v>
      </c>
      <c r="D154" s="28">
        <v>44688.302997685183</v>
      </c>
      <c r="E154" s="26">
        <v>113</v>
      </c>
      <c r="F154" s="26" t="s">
        <v>268</v>
      </c>
      <c r="G154" t="s">
        <v>147</v>
      </c>
      <c r="H154" s="15">
        <v>44688</v>
      </c>
      <c r="I154" s="16">
        <v>44688.302152777775</v>
      </c>
      <c r="J154">
        <v>112</v>
      </c>
      <c r="K154" t="s">
        <v>263</v>
      </c>
    </row>
    <row r="155" spans="1:11" x14ac:dyDescent="0.35">
      <c r="A155" s="26" t="s">
        <v>176</v>
      </c>
      <c r="B155" s="26" t="s">
        <v>264</v>
      </c>
      <c r="C155" s="27">
        <v>44688</v>
      </c>
      <c r="D155" s="28">
        <v>44688.301006944443</v>
      </c>
      <c r="E155" s="26">
        <v>113</v>
      </c>
      <c r="F155" s="26" t="s">
        <v>272</v>
      </c>
      <c r="G155" t="s">
        <v>147</v>
      </c>
      <c r="H155" s="15">
        <v>44688</v>
      </c>
      <c r="I155" s="16">
        <v>44688.299953703703</v>
      </c>
      <c r="J155">
        <v>112</v>
      </c>
      <c r="K155" t="s">
        <v>265</v>
      </c>
    </row>
    <row r="156" spans="1:11" x14ac:dyDescent="0.35">
      <c r="A156" s="26" t="s">
        <v>189</v>
      </c>
      <c r="B156" s="26" t="s">
        <v>267</v>
      </c>
      <c r="C156" s="27">
        <v>44688</v>
      </c>
      <c r="D156" s="28">
        <v>44688.300821759258</v>
      </c>
      <c r="E156" s="26">
        <v>113</v>
      </c>
      <c r="F156" s="26" t="s">
        <v>274</v>
      </c>
      <c r="G156" t="s">
        <v>147</v>
      </c>
      <c r="H156" s="15">
        <v>44688</v>
      </c>
      <c r="I156" s="16">
        <v>44688.299895833334</v>
      </c>
      <c r="J156">
        <v>112</v>
      </c>
      <c r="K156" t="s">
        <v>269</v>
      </c>
    </row>
    <row r="157" spans="1:11" x14ac:dyDescent="0.35">
      <c r="A157" s="26" t="s">
        <v>176</v>
      </c>
      <c r="B157" s="26" t="s">
        <v>248</v>
      </c>
      <c r="C157" s="27">
        <v>44688</v>
      </c>
      <c r="D157" s="28">
        <v>44688.30028935185</v>
      </c>
      <c r="E157" s="26">
        <v>113</v>
      </c>
      <c r="F157" s="26" t="s">
        <v>249</v>
      </c>
      <c r="G157" t="s">
        <v>147</v>
      </c>
      <c r="H157" s="15" t="e">
        <v>#N/A</v>
      </c>
      <c r="I157" s="16" t="e">
        <v>#N/A</v>
      </c>
      <c r="J157" t="e">
        <v>#N/A</v>
      </c>
      <c r="K157" t="e">
        <v>#N/A</v>
      </c>
    </row>
    <row r="158" spans="1:11" x14ac:dyDescent="0.35">
      <c r="A158" s="26" t="s">
        <v>189</v>
      </c>
      <c r="B158" s="26" t="s">
        <v>277</v>
      </c>
      <c r="C158" s="27">
        <v>44688</v>
      </c>
      <c r="D158" s="28">
        <v>44688.299456018518</v>
      </c>
      <c r="E158" s="26">
        <v>113</v>
      </c>
      <c r="F158" s="26" t="s">
        <v>280</v>
      </c>
      <c r="G158" t="s">
        <v>147</v>
      </c>
      <c r="H158" s="15">
        <v>44688</v>
      </c>
      <c r="I158" s="16">
        <v>44688.298136574071</v>
      </c>
      <c r="J158">
        <v>112</v>
      </c>
      <c r="K158" t="s">
        <v>278</v>
      </c>
    </row>
    <row r="159" spans="1:11" x14ac:dyDescent="0.35">
      <c r="A159" s="26" t="s">
        <v>176</v>
      </c>
      <c r="B159" s="26" t="s">
        <v>287</v>
      </c>
      <c r="C159" s="27">
        <v>44688</v>
      </c>
      <c r="D159" s="28">
        <v>44688.299050925925</v>
      </c>
      <c r="E159" s="26">
        <v>113</v>
      </c>
      <c r="F159" s="26" t="s">
        <v>288</v>
      </c>
      <c r="G159" t="s">
        <v>147</v>
      </c>
      <c r="H159" s="15" t="e">
        <v>#N/A</v>
      </c>
      <c r="I159" s="16" t="e">
        <v>#N/A</v>
      </c>
      <c r="J159" t="e">
        <v>#N/A</v>
      </c>
      <c r="K159" t="e">
        <v>#N/A</v>
      </c>
    </row>
    <row r="160" spans="1:11" x14ac:dyDescent="0.35">
      <c r="A160" s="26" t="s">
        <v>176</v>
      </c>
      <c r="B160" s="26" t="s">
        <v>260</v>
      </c>
      <c r="C160" s="27">
        <v>44688</v>
      </c>
      <c r="D160" s="28">
        <v>44688.29855324074</v>
      </c>
      <c r="E160" s="26">
        <v>113</v>
      </c>
      <c r="F160" s="26" t="s">
        <v>261</v>
      </c>
      <c r="G160" t="s">
        <v>147</v>
      </c>
      <c r="H160" s="15" t="e">
        <v>#N/A</v>
      </c>
      <c r="I160" s="16" t="e">
        <v>#N/A</v>
      </c>
      <c r="J160" t="e">
        <v>#N/A</v>
      </c>
      <c r="K160" t="e">
        <v>#N/A</v>
      </c>
    </row>
    <row r="161" spans="1:11" x14ac:dyDescent="0.35">
      <c r="A161" s="26" t="s">
        <v>189</v>
      </c>
      <c r="B161" s="26" t="s">
        <v>244</v>
      </c>
      <c r="C161" s="27">
        <v>44688</v>
      </c>
      <c r="D161" s="28">
        <v>44688.298275462963</v>
      </c>
      <c r="E161" s="26">
        <v>113</v>
      </c>
      <c r="F161" s="26" t="s">
        <v>247</v>
      </c>
      <c r="G161" t="s">
        <v>147</v>
      </c>
      <c r="H161" s="15">
        <v>44688</v>
      </c>
      <c r="I161" s="16">
        <v>44688.296967592592</v>
      </c>
      <c r="J161">
        <v>112</v>
      </c>
      <c r="K161" t="s">
        <v>245</v>
      </c>
    </row>
    <row r="162" spans="1:11" x14ac:dyDescent="0.35">
      <c r="A162" s="26" t="s">
        <v>189</v>
      </c>
      <c r="B162" s="26" t="s">
        <v>270</v>
      </c>
      <c r="C162" s="27">
        <v>44688</v>
      </c>
      <c r="D162" s="28">
        <v>44688.296435185184</v>
      </c>
      <c r="E162" s="26">
        <v>113</v>
      </c>
      <c r="F162" s="26" t="s">
        <v>276</v>
      </c>
      <c r="G162" t="s">
        <v>147</v>
      </c>
      <c r="H162" s="15">
        <v>44688</v>
      </c>
      <c r="I162" s="16">
        <v>44688.295717592591</v>
      </c>
      <c r="J162">
        <v>112</v>
      </c>
      <c r="K162" t="s">
        <v>271</v>
      </c>
    </row>
    <row r="163" spans="1:11" x14ac:dyDescent="0.35">
      <c r="A163" s="26" t="s">
        <v>189</v>
      </c>
      <c r="B163" s="26" t="s">
        <v>200</v>
      </c>
      <c r="C163" s="27">
        <v>44688</v>
      </c>
      <c r="D163" s="28">
        <v>44688.296018518522</v>
      </c>
      <c r="E163" s="26">
        <v>113</v>
      </c>
      <c r="F163" s="26" t="s">
        <v>203</v>
      </c>
      <c r="G163" t="s">
        <v>147</v>
      </c>
      <c r="H163" s="15">
        <v>44688</v>
      </c>
      <c r="I163" s="16">
        <v>44688.295023148145</v>
      </c>
      <c r="J163">
        <v>112</v>
      </c>
      <c r="K163" t="s">
        <v>201</v>
      </c>
    </row>
    <row r="164" spans="1:11" x14ac:dyDescent="0.35">
      <c r="A164" s="26" t="s">
        <v>189</v>
      </c>
      <c r="B164" s="26" t="s">
        <v>250</v>
      </c>
      <c r="C164" s="27">
        <v>44688</v>
      </c>
      <c r="D164" s="28">
        <v>44688.294756944444</v>
      </c>
      <c r="E164" s="26">
        <v>113</v>
      </c>
      <c r="F164" s="26" t="s">
        <v>202</v>
      </c>
      <c r="G164" t="s">
        <v>147</v>
      </c>
      <c r="H164" s="15">
        <v>44688</v>
      </c>
      <c r="I164" s="16">
        <v>44688.289953703701</v>
      </c>
      <c r="J164">
        <v>112</v>
      </c>
      <c r="K164" t="s">
        <v>303</v>
      </c>
    </row>
    <row r="165" spans="1:11" x14ac:dyDescent="0.35">
      <c r="A165" s="26" t="s">
        <v>189</v>
      </c>
      <c r="B165" s="26" t="s">
        <v>281</v>
      </c>
      <c r="C165" s="27">
        <v>44688</v>
      </c>
      <c r="D165" s="28">
        <v>44688.294108796297</v>
      </c>
      <c r="E165" s="26">
        <v>113</v>
      </c>
      <c r="F165" s="26" t="s">
        <v>284</v>
      </c>
      <c r="G165" t="s">
        <v>147</v>
      </c>
      <c r="H165" s="15">
        <v>44688</v>
      </c>
      <c r="I165" s="16">
        <v>44688.294027777774</v>
      </c>
      <c r="J165">
        <v>112</v>
      </c>
      <c r="K165" t="s">
        <v>282</v>
      </c>
    </row>
    <row r="166" spans="1:11" x14ac:dyDescent="0.35">
      <c r="A166" s="26" t="s">
        <v>189</v>
      </c>
      <c r="B166" s="26" t="s">
        <v>251</v>
      </c>
      <c r="C166" s="27">
        <v>44688</v>
      </c>
      <c r="D166" s="28">
        <v>44688.289687500001</v>
      </c>
      <c r="E166" s="26">
        <v>113</v>
      </c>
      <c r="F166" s="26" t="s">
        <v>258</v>
      </c>
      <c r="G166" t="s">
        <v>147</v>
      </c>
      <c r="H166" s="15">
        <v>44688</v>
      </c>
      <c r="I166" s="16">
        <v>44688.288946759261</v>
      </c>
      <c r="J166">
        <v>112</v>
      </c>
      <c r="K166" t="s">
        <v>252</v>
      </c>
    </row>
    <row r="167" spans="1:11" x14ac:dyDescent="0.35">
      <c r="A167" s="26" t="s">
        <v>189</v>
      </c>
      <c r="B167" s="26" t="s">
        <v>255</v>
      </c>
      <c r="C167" s="27">
        <v>44688</v>
      </c>
      <c r="D167" s="28">
        <v>44688.286736111113</v>
      </c>
      <c r="E167" s="26">
        <v>113</v>
      </c>
      <c r="F167" s="26" t="s">
        <v>256</v>
      </c>
      <c r="G167" t="s">
        <v>147</v>
      </c>
      <c r="H167" s="15">
        <v>44688</v>
      </c>
      <c r="I167" s="16">
        <v>44688.281747685185</v>
      </c>
      <c r="J167">
        <v>112</v>
      </c>
      <c r="K167" t="s">
        <v>305</v>
      </c>
    </row>
    <row r="168" spans="1:11" x14ac:dyDescent="0.35">
      <c r="A168" s="26" t="s">
        <v>189</v>
      </c>
      <c r="B168" s="26" t="s">
        <v>292</v>
      </c>
      <c r="C168" s="27">
        <v>44688</v>
      </c>
      <c r="D168" s="28">
        <v>44688.279340277775</v>
      </c>
      <c r="E168" s="26">
        <v>113</v>
      </c>
      <c r="F168" s="26" t="s">
        <v>293</v>
      </c>
      <c r="G168" t="s">
        <v>147</v>
      </c>
      <c r="H168" s="15" t="e">
        <v>#N/A</v>
      </c>
      <c r="I168" s="16" t="e">
        <v>#N/A</v>
      </c>
      <c r="J168" t="e">
        <v>#N/A</v>
      </c>
      <c r="K168" t="e">
        <v>#N/A</v>
      </c>
    </row>
    <row r="169" spans="1:11" x14ac:dyDescent="0.35">
      <c r="A169" s="26" t="s">
        <v>189</v>
      </c>
      <c r="B169" s="26" t="s">
        <v>294</v>
      </c>
      <c r="C169" s="27">
        <v>44688</v>
      </c>
      <c r="D169" s="28">
        <v>44688.276006944441</v>
      </c>
      <c r="E169" s="26">
        <v>113</v>
      </c>
      <c r="F169" s="26" t="s">
        <v>296</v>
      </c>
      <c r="G169" t="s">
        <v>147</v>
      </c>
      <c r="H169" s="15">
        <v>44688</v>
      </c>
      <c r="I169" s="16">
        <v>44688.274699074071</v>
      </c>
      <c r="J169">
        <v>135</v>
      </c>
      <c r="K169" t="s">
        <v>293</v>
      </c>
    </row>
    <row r="170" spans="1:11" x14ac:dyDescent="0.35">
      <c r="A170" s="26" t="s">
        <v>176</v>
      </c>
      <c r="B170" s="26" t="s">
        <v>285</v>
      </c>
      <c r="C170" s="27">
        <v>44688</v>
      </c>
      <c r="D170" s="28">
        <v>44688.275509259256</v>
      </c>
      <c r="E170" s="26">
        <v>113</v>
      </c>
      <c r="F170" s="26" t="s">
        <v>286</v>
      </c>
      <c r="G170" t="s">
        <v>147</v>
      </c>
      <c r="H170" s="15">
        <v>44688</v>
      </c>
      <c r="I170" s="16">
        <v>44688.270567129628</v>
      </c>
      <c r="J170" t="e">
        <v>#N/A</v>
      </c>
      <c r="K170" t="s">
        <v>306</v>
      </c>
    </row>
    <row r="171" spans="1:11" x14ac:dyDescent="0.35">
      <c r="A171" s="26" t="s">
        <v>189</v>
      </c>
      <c r="B171" s="26" t="s">
        <v>294</v>
      </c>
      <c r="C171" s="27">
        <v>44688</v>
      </c>
      <c r="D171" s="28">
        <v>44688.274641203701</v>
      </c>
      <c r="E171" s="26">
        <v>113</v>
      </c>
      <c r="F171" s="26" t="s">
        <v>296</v>
      </c>
      <c r="G171" t="s">
        <v>147</v>
      </c>
      <c r="H171" s="15">
        <v>44688</v>
      </c>
      <c r="I171" s="16">
        <v>44688.273726851854</v>
      </c>
      <c r="J171">
        <v>112</v>
      </c>
      <c r="K171" t="s">
        <v>295</v>
      </c>
    </row>
    <row r="172" spans="1:11" x14ac:dyDescent="0.35">
      <c r="A172" s="26" t="s">
        <v>176</v>
      </c>
      <c r="B172" s="26" t="s">
        <v>289</v>
      </c>
      <c r="C172" s="27">
        <v>44688</v>
      </c>
      <c r="D172" s="28">
        <v>44688.274293981478</v>
      </c>
      <c r="E172" s="26">
        <v>113</v>
      </c>
      <c r="F172" s="26" t="s">
        <v>291</v>
      </c>
      <c r="G172" t="s">
        <v>147</v>
      </c>
      <c r="H172" s="15">
        <v>44688</v>
      </c>
      <c r="I172" s="16">
        <v>44688.274016203701</v>
      </c>
      <c r="J172">
        <v>112</v>
      </c>
      <c r="K172" t="s">
        <v>290</v>
      </c>
    </row>
    <row r="173" spans="1:11" x14ac:dyDescent="0.35">
      <c r="A173" s="26" t="s">
        <v>176</v>
      </c>
      <c r="B173" s="26" t="s">
        <v>181</v>
      </c>
      <c r="C173" s="27">
        <v>44658</v>
      </c>
      <c r="D173" s="28">
        <v>44658.339236111111</v>
      </c>
      <c r="E173" s="26">
        <v>113</v>
      </c>
      <c r="F173" s="26" t="s">
        <v>184</v>
      </c>
      <c r="G173" t="s">
        <v>147</v>
      </c>
      <c r="H173" s="15">
        <v>44658</v>
      </c>
      <c r="I173" s="16">
        <v>44658.337870370371</v>
      </c>
      <c r="J173">
        <v>112</v>
      </c>
      <c r="K173" t="s">
        <v>182</v>
      </c>
    </row>
    <row r="174" spans="1:11" x14ac:dyDescent="0.35">
      <c r="A174" s="26" t="s">
        <v>176</v>
      </c>
      <c r="B174" s="26" t="s">
        <v>215</v>
      </c>
      <c r="C174" s="27">
        <v>44658</v>
      </c>
      <c r="D174" s="28">
        <v>44658.331932870373</v>
      </c>
      <c r="E174" s="26">
        <v>113</v>
      </c>
      <c r="F174" s="26" t="s">
        <v>224</v>
      </c>
      <c r="G174" t="s">
        <v>147</v>
      </c>
      <c r="H174" s="15">
        <v>44658</v>
      </c>
      <c r="I174" s="16">
        <v>44658.331342592595</v>
      </c>
      <c r="J174">
        <v>112</v>
      </c>
      <c r="K174" t="s">
        <v>216</v>
      </c>
    </row>
    <row r="175" spans="1:11" x14ac:dyDescent="0.35">
      <c r="A175" s="26" t="s">
        <v>189</v>
      </c>
      <c r="B175" s="26" t="s">
        <v>205</v>
      </c>
      <c r="C175" s="27">
        <v>44658</v>
      </c>
      <c r="D175" s="28">
        <v>44658.329664351855</v>
      </c>
      <c r="E175" s="26">
        <v>113</v>
      </c>
      <c r="F175" s="26" t="s">
        <v>207</v>
      </c>
      <c r="G175" t="s">
        <v>147</v>
      </c>
      <c r="H175" s="15" t="e">
        <v>#N/A</v>
      </c>
      <c r="I175" s="16" t="e">
        <v>#N/A</v>
      </c>
      <c r="J175" t="e">
        <v>#N/A</v>
      </c>
      <c r="K175" t="e">
        <v>#N/A</v>
      </c>
    </row>
    <row r="176" spans="1:11" x14ac:dyDescent="0.35">
      <c r="A176" s="26" t="s">
        <v>189</v>
      </c>
      <c r="B176" s="26" t="s">
        <v>190</v>
      </c>
      <c r="C176" s="27">
        <v>44658</v>
      </c>
      <c r="D176" s="28">
        <v>44658.32885416667</v>
      </c>
      <c r="E176" s="26">
        <v>113</v>
      </c>
      <c r="F176" s="26" t="s">
        <v>199</v>
      </c>
      <c r="G176" t="s">
        <v>147</v>
      </c>
      <c r="H176" s="15">
        <v>44658</v>
      </c>
      <c r="I176" s="16">
        <v>44658.328229166669</v>
      </c>
      <c r="J176">
        <v>112</v>
      </c>
      <c r="K176" t="s">
        <v>191</v>
      </c>
    </row>
    <row r="177" spans="1:11" x14ac:dyDescent="0.35">
      <c r="A177" s="26" t="s">
        <v>176</v>
      </c>
      <c r="B177" s="26" t="s">
        <v>229</v>
      </c>
      <c r="C177" s="27">
        <v>44658</v>
      </c>
      <c r="D177" s="28">
        <v>44658.327256944445</v>
      </c>
      <c r="E177" s="26">
        <v>113</v>
      </c>
      <c r="F177" s="26" t="s">
        <v>234</v>
      </c>
      <c r="G177" t="s">
        <v>147</v>
      </c>
      <c r="H177" s="15">
        <v>44658</v>
      </c>
      <c r="I177" s="16">
        <v>44658.326898148145</v>
      </c>
      <c r="J177">
        <v>112</v>
      </c>
      <c r="K177" t="s">
        <v>230</v>
      </c>
    </row>
    <row r="178" spans="1:11" x14ac:dyDescent="0.35">
      <c r="A178" s="26" t="s">
        <v>176</v>
      </c>
      <c r="B178" s="26" t="s">
        <v>185</v>
      </c>
      <c r="C178" s="27">
        <v>44658</v>
      </c>
      <c r="D178" s="28">
        <v>44658.326701388891</v>
      </c>
      <c r="E178" s="26">
        <v>113</v>
      </c>
      <c r="F178" s="26" t="s">
        <v>188</v>
      </c>
      <c r="G178" t="s">
        <v>147</v>
      </c>
      <c r="H178" s="15">
        <v>44658</v>
      </c>
      <c r="I178" s="16">
        <v>44658.32539351852</v>
      </c>
      <c r="J178">
        <v>112</v>
      </c>
      <c r="K178" t="s">
        <v>186</v>
      </c>
    </row>
    <row r="179" spans="1:11" x14ac:dyDescent="0.35">
      <c r="A179" s="26" t="s">
        <v>176</v>
      </c>
      <c r="B179" s="26" t="s">
        <v>192</v>
      </c>
      <c r="C179" s="27">
        <v>44658</v>
      </c>
      <c r="D179" s="28">
        <v>44658.326678240737</v>
      </c>
      <c r="E179" s="26">
        <v>113</v>
      </c>
      <c r="F179" s="26" t="s">
        <v>197</v>
      </c>
      <c r="G179" t="s">
        <v>147</v>
      </c>
      <c r="H179" s="15">
        <v>44658</v>
      </c>
      <c r="I179" s="16">
        <v>44658.325925925928</v>
      </c>
      <c r="J179">
        <v>112</v>
      </c>
      <c r="K179" t="s">
        <v>193</v>
      </c>
    </row>
    <row r="180" spans="1:11" x14ac:dyDescent="0.35">
      <c r="A180" s="26" t="s">
        <v>189</v>
      </c>
      <c r="B180" s="26" t="s">
        <v>204</v>
      </c>
      <c r="C180" s="27">
        <v>44658</v>
      </c>
      <c r="D180" s="28">
        <v>44658.326620370368</v>
      </c>
      <c r="E180" s="26">
        <v>113</v>
      </c>
      <c r="F180" s="26" t="s">
        <v>206</v>
      </c>
      <c r="G180" t="s">
        <v>147</v>
      </c>
      <c r="H180" s="15" t="e">
        <v>#N/A</v>
      </c>
      <c r="I180" s="16" t="e">
        <v>#N/A</v>
      </c>
      <c r="J180" t="e">
        <v>#N/A</v>
      </c>
      <c r="K180" t="e">
        <v>#N/A</v>
      </c>
    </row>
    <row r="181" spans="1:11" x14ac:dyDescent="0.35">
      <c r="A181" s="26" t="s">
        <v>176</v>
      </c>
      <c r="B181" s="26" t="s">
        <v>208</v>
      </c>
      <c r="C181" s="27">
        <v>44658</v>
      </c>
      <c r="D181" s="28">
        <v>44658.325057870374</v>
      </c>
      <c r="E181" s="26">
        <v>113</v>
      </c>
      <c r="F181" s="26" t="s">
        <v>211</v>
      </c>
      <c r="G181" t="s">
        <v>147</v>
      </c>
      <c r="H181" s="15">
        <v>44658</v>
      </c>
      <c r="I181" s="16">
        <v>44658.324664351851</v>
      </c>
      <c r="J181">
        <v>112</v>
      </c>
      <c r="K181" t="s">
        <v>209</v>
      </c>
    </row>
    <row r="182" spans="1:11" x14ac:dyDescent="0.35">
      <c r="A182" s="26" t="s">
        <v>176</v>
      </c>
      <c r="B182" s="26" t="s">
        <v>235</v>
      </c>
      <c r="C182" s="27">
        <v>44658</v>
      </c>
      <c r="D182" s="28">
        <v>44658.324733796297</v>
      </c>
      <c r="E182" s="26">
        <v>113</v>
      </c>
      <c r="F182" s="26" t="s">
        <v>239</v>
      </c>
      <c r="G182" t="s">
        <v>147</v>
      </c>
      <c r="H182" s="15">
        <v>44658</v>
      </c>
      <c r="I182" s="16">
        <v>44658.324166666665</v>
      </c>
      <c r="J182">
        <v>112</v>
      </c>
      <c r="K182" t="s">
        <v>236</v>
      </c>
    </row>
    <row r="183" spans="1:11" x14ac:dyDescent="0.35">
      <c r="A183" s="26" t="s">
        <v>176</v>
      </c>
      <c r="B183" s="26" t="s">
        <v>196</v>
      </c>
      <c r="C183" s="27">
        <v>44658</v>
      </c>
      <c r="D183" s="28">
        <v>44658.324374999997</v>
      </c>
      <c r="E183" s="26">
        <v>113</v>
      </c>
      <c r="F183" s="26" t="s">
        <v>198</v>
      </c>
      <c r="G183" t="s">
        <v>147</v>
      </c>
      <c r="H183" s="15" t="e">
        <v>#N/A</v>
      </c>
      <c r="I183" s="16" t="e">
        <v>#N/A</v>
      </c>
      <c r="J183" t="e">
        <v>#N/A</v>
      </c>
      <c r="K183" t="e">
        <v>#N/A</v>
      </c>
    </row>
    <row r="184" spans="1:11" x14ac:dyDescent="0.35">
      <c r="A184" s="26" t="s">
        <v>189</v>
      </c>
      <c r="B184" s="26" t="s">
        <v>204</v>
      </c>
      <c r="C184" s="27">
        <v>44658</v>
      </c>
      <c r="D184" s="28">
        <v>44658.323993055557</v>
      </c>
      <c r="E184" s="26">
        <v>113</v>
      </c>
      <c r="F184" s="26" t="s">
        <v>206</v>
      </c>
      <c r="G184" t="s">
        <v>147</v>
      </c>
      <c r="H184" s="15" t="e">
        <v>#N/A</v>
      </c>
      <c r="I184" s="16" t="e">
        <v>#N/A</v>
      </c>
      <c r="J184" t="e">
        <v>#N/A</v>
      </c>
      <c r="K184" t="e">
        <v>#N/A</v>
      </c>
    </row>
    <row r="185" spans="1:11" x14ac:dyDescent="0.35">
      <c r="A185" s="26" t="s">
        <v>176</v>
      </c>
      <c r="B185" s="26" t="s">
        <v>231</v>
      </c>
      <c r="C185" s="27">
        <v>44658</v>
      </c>
      <c r="D185" s="28">
        <v>44658.323518518519</v>
      </c>
      <c r="E185" s="26">
        <v>113</v>
      </c>
      <c r="F185" s="26" t="s">
        <v>237</v>
      </c>
      <c r="G185" t="s">
        <v>147</v>
      </c>
      <c r="H185" s="15">
        <v>44658</v>
      </c>
      <c r="I185" s="16">
        <v>44658.32335648148</v>
      </c>
      <c r="J185">
        <v>112</v>
      </c>
      <c r="K185" t="s">
        <v>232</v>
      </c>
    </row>
    <row r="186" spans="1:11" x14ac:dyDescent="0.35">
      <c r="A186" s="26" t="s">
        <v>189</v>
      </c>
      <c r="B186" s="26" t="s">
        <v>225</v>
      </c>
      <c r="C186" s="27">
        <v>44658</v>
      </c>
      <c r="D186" s="28">
        <v>44658.323263888888</v>
      </c>
      <c r="E186" s="26">
        <v>113</v>
      </c>
      <c r="F186" s="26" t="s">
        <v>228</v>
      </c>
      <c r="G186" t="s">
        <v>147</v>
      </c>
      <c r="H186" s="15">
        <v>44658</v>
      </c>
      <c r="I186" s="16">
        <v>44658.323263888888</v>
      </c>
      <c r="J186">
        <v>123</v>
      </c>
      <c r="K186" t="s">
        <v>227</v>
      </c>
    </row>
    <row r="187" spans="1:11" x14ac:dyDescent="0.35">
      <c r="A187" s="26" t="s">
        <v>176</v>
      </c>
      <c r="B187" s="26" t="s">
        <v>221</v>
      </c>
      <c r="C187" s="27">
        <v>44658</v>
      </c>
      <c r="D187" s="28">
        <v>44658.321597222224</v>
      </c>
      <c r="E187" s="26">
        <v>113</v>
      </c>
      <c r="F187" s="26" t="s">
        <v>187</v>
      </c>
      <c r="G187" t="s">
        <v>147</v>
      </c>
      <c r="H187" s="15">
        <v>44658</v>
      </c>
      <c r="I187" s="16">
        <v>44658.317314814813</v>
      </c>
      <c r="J187">
        <v>112</v>
      </c>
      <c r="K187" t="s">
        <v>300</v>
      </c>
    </row>
    <row r="188" spans="1:11" x14ac:dyDescent="0.35">
      <c r="A188" s="26" t="s">
        <v>189</v>
      </c>
      <c r="B188" s="26" t="s">
        <v>212</v>
      </c>
      <c r="C188" s="27">
        <v>44658</v>
      </c>
      <c r="D188" s="28">
        <v>44658.320555555554</v>
      </c>
      <c r="E188" s="26">
        <v>113</v>
      </c>
      <c r="F188" s="26" t="s">
        <v>219</v>
      </c>
      <c r="G188" t="s">
        <v>147</v>
      </c>
      <c r="H188" s="15">
        <v>44658</v>
      </c>
      <c r="I188" s="16">
        <v>44658.319918981484</v>
      </c>
      <c r="J188">
        <v>112</v>
      </c>
      <c r="K188" t="s">
        <v>213</v>
      </c>
    </row>
    <row r="189" spans="1:11" x14ac:dyDescent="0.35">
      <c r="A189" s="26" t="s">
        <v>189</v>
      </c>
      <c r="B189" s="26" t="s">
        <v>217</v>
      </c>
      <c r="C189" s="27">
        <v>44658</v>
      </c>
      <c r="D189" s="28">
        <v>44658.315972222219</v>
      </c>
      <c r="E189" s="26">
        <v>113</v>
      </c>
      <c r="F189" s="26" t="s">
        <v>223</v>
      </c>
      <c r="G189" t="s">
        <v>147</v>
      </c>
      <c r="H189" s="15">
        <v>44658</v>
      </c>
      <c r="I189" s="16">
        <v>44658.313993055555</v>
      </c>
      <c r="J189">
        <v>135</v>
      </c>
      <c r="K189" t="s">
        <v>222</v>
      </c>
    </row>
    <row r="190" spans="1:11" x14ac:dyDescent="0.35">
      <c r="A190" s="26" t="s">
        <v>189</v>
      </c>
      <c r="B190" s="26" t="s">
        <v>217</v>
      </c>
      <c r="C190" s="27">
        <v>44658</v>
      </c>
      <c r="D190" s="28">
        <v>44658.313969907409</v>
      </c>
      <c r="E190" s="26">
        <v>113</v>
      </c>
      <c r="F190" s="26" t="s">
        <v>223</v>
      </c>
      <c r="G190" t="s">
        <v>147</v>
      </c>
      <c r="H190" s="15">
        <v>44658</v>
      </c>
      <c r="I190" s="16">
        <v>44658.313321759262</v>
      </c>
      <c r="J190">
        <v>112</v>
      </c>
      <c r="K190" t="s">
        <v>218</v>
      </c>
    </row>
    <row r="191" spans="1:11" x14ac:dyDescent="0.35">
      <c r="A191" s="26" t="s">
        <v>176</v>
      </c>
      <c r="B191" s="26" t="s">
        <v>253</v>
      </c>
      <c r="C191" s="27">
        <v>44658</v>
      </c>
      <c r="D191" s="28">
        <v>44658.311238425929</v>
      </c>
      <c r="E191" s="26">
        <v>113</v>
      </c>
      <c r="F191" s="26" t="s">
        <v>259</v>
      </c>
      <c r="G191" t="s">
        <v>147</v>
      </c>
      <c r="H191" s="15">
        <v>44658</v>
      </c>
      <c r="I191" s="16">
        <v>44658.310196759259</v>
      </c>
      <c r="J191">
        <v>112</v>
      </c>
      <c r="K191" t="s">
        <v>254</v>
      </c>
    </row>
    <row r="192" spans="1:11" x14ac:dyDescent="0.35">
      <c r="A192" s="26" t="s">
        <v>176</v>
      </c>
      <c r="B192" s="26" t="s">
        <v>177</v>
      </c>
      <c r="C192" s="27">
        <v>44658</v>
      </c>
      <c r="D192" s="28">
        <v>44658.306307870371</v>
      </c>
      <c r="E192" s="26">
        <v>113</v>
      </c>
      <c r="F192" s="26" t="s">
        <v>180</v>
      </c>
      <c r="G192" t="s">
        <v>147</v>
      </c>
      <c r="H192" s="15">
        <v>44658</v>
      </c>
      <c r="I192" s="16">
        <v>44658.305324074077</v>
      </c>
      <c r="J192">
        <v>112</v>
      </c>
      <c r="K192" t="s">
        <v>178</v>
      </c>
    </row>
    <row r="193" spans="1:11" x14ac:dyDescent="0.35">
      <c r="A193" s="26" t="s">
        <v>176</v>
      </c>
      <c r="B193" s="26" t="s">
        <v>240</v>
      </c>
      <c r="C193" s="27">
        <v>44658</v>
      </c>
      <c r="D193" s="28">
        <v>44658.303425925929</v>
      </c>
      <c r="E193" s="26">
        <v>113</v>
      </c>
      <c r="F193" s="26" t="s">
        <v>243</v>
      </c>
      <c r="G193" t="s">
        <v>147</v>
      </c>
      <c r="H193" s="15">
        <v>44658</v>
      </c>
      <c r="I193" s="16">
        <v>44658.302581018521</v>
      </c>
      <c r="J193">
        <v>112</v>
      </c>
      <c r="K193" t="s">
        <v>241</v>
      </c>
    </row>
    <row r="194" spans="1:11" x14ac:dyDescent="0.35">
      <c r="A194" s="26" t="s">
        <v>189</v>
      </c>
      <c r="B194" s="26" t="s">
        <v>262</v>
      </c>
      <c r="C194" s="27">
        <v>44658</v>
      </c>
      <c r="D194" s="28">
        <v>44658.303379629629</v>
      </c>
      <c r="E194" s="26">
        <v>113</v>
      </c>
      <c r="F194" s="26" t="s">
        <v>268</v>
      </c>
      <c r="G194" t="s">
        <v>147</v>
      </c>
      <c r="H194" s="15">
        <v>44658</v>
      </c>
      <c r="I194" s="16">
        <v>44658.302488425928</v>
      </c>
      <c r="J194">
        <v>112</v>
      </c>
      <c r="K194" t="s">
        <v>263</v>
      </c>
    </row>
    <row r="195" spans="1:11" x14ac:dyDescent="0.35">
      <c r="A195" s="26" t="s">
        <v>189</v>
      </c>
      <c r="B195" s="26" t="s">
        <v>267</v>
      </c>
      <c r="C195" s="27">
        <v>44658</v>
      </c>
      <c r="D195" s="28">
        <v>44658.301354166666</v>
      </c>
      <c r="E195" s="26">
        <v>113</v>
      </c>
      <c r="F195" s="26" t="s">
        <v>274</v>
      </c>
      <c r="G195" t="s">
        <v>147</v>
      </c>
      <c r="H195" s="15">
        <v>44658</v>
      </c>
      <c r="I195" s="16">
        <v>44658.300671296296</v>
      </c>
      <c r="J195">
        <v>112</v>
      </c>
      <c r="K195" t="s">
        <v>269</v>
      </c>
    </row>
    <row r="196" spans="1:11" x14ac:dyDescent="0.35">
      <c r="A196" s="26" t="s">
        <v>176</v>
      </c>
      <c r="B196" s="26" t="s">
        <v>260</v>
      </c>
      <c r="C196" s="27">
        <v>44658</v>
      </c>
      <c r="D196" s="28">
        <v>44658.300104166665</v>
      </c>
      <c r="E196" s="26">
        <v>113</v>
      </c>
      <c r="F196" s="26" t="s">
        <v>261</v>
      </c>
      <c r="G196" t="s">
        <v>147</v>
      </c>
      <c r="H196" s="15">
        <v>44658</v>
      </c>
      <c r="I196" s="16">
        <v>44658.298703703702</v>
      </c>
      <c r="J196">
        <v>135</v>
      </c>
      <c r="K196" t="s">
        <v>261</v>
      </c>
    </row>
    <row r="197" spans="1:11" x14ac:dyDescent="0.35">
      <c r="A197" s="26" t="s">
        <v>176</v>
      </c>
      <c r="B197" s="26" t="s">
        <v>264</v>
      </c>
      <c r="C197" s="27">
        <v>44658</v>
      </c>
      <c r="D197" s="28">
        <v>44658.29965277778</v>
      </c>
      <c r="E197" s="26">
        <v>113</v>
      </c>
      <c r="F197" s="26" t="s">
        <v>272</v>
      </c>
      <c r="G197" t="s">
        <v>147</v>
      </c>
      <c r="H197" s="15">
        <v>44658</v>
      </c>
      <c r="I197" s="16">
        <v>44658.299166666664</v>
      </c>
      <c r="J197">
        <v>112</v>
      </c>
      <c r="K197" t="s">
        <v>265</v>
      </c>
    </row>
    <row r="198" spans="1:11" x14ac:dyDescent="0.35">
      <c r="A198" s="26" t="s">
        <v>176</v>
      </c>
      <c r="B198" s="26" t="s">
        <v>248</v>
      </c>
      <c r="C198" s="27">
        <v>44658</v>
      </c>
      <c r="D198" s="28">
        <v>44658.299201388887</v>
      </c>
      <c r="E198" s="26">
        <v>113</v>
      </c>
      <c r="F198" s="26" t="s">
        <v>249</v>
      </c>
      <c r="G198" t="s">
        <v>147</v>
      </c>
      <c r="H198" s="15" t="e">
        <v>#N/A</v>
      </c>
      <c r="I198" s="16" t="e">
        <v>#N/A</v>
      </c>
      <c r="J198" t="e">
        <v>#N/A</v>
      </c>
      <c r="K198" t="e">
        <v>#N/A</v>
      </c>
    </row>
    <row r="199" spans="1:11" x14ac:dyDescent="0.35">
      <c r="A199" s="26" t="s">
        <v>176</v>
      </c>
      <c r="B199" s="26" t="s">
        <v>260</v>
      </c>
      <c r="C199" s="27">
        <v>44658</v>
      </c>
      <c r="D199" s="28">
        <v>44658.298634259256</v>
      </c>
      <c r="E199" s="26">
        <v>113</v>
      </c>
      <c r="F199" s="26" t="s">
        <v>261</v>
      </c>
      <c r="G199" t="s">
        <v>147</v>
      </c>
      <c r="H199" s="15" t="e">
        <v>#N/A</v>
      </c>
      <c r="I199" s="16" t="e">
        <v>#N/A</v>
      </c>
      <c r="J199" t="e">
        <v>#N/A</v>
      </c>
      <c r="K199" t="e">
        <v>#N/A</v>
      </c>
    </row>
    <row r="200" spans="1:11" x14ac:dyDescent="0.35">
      <c r="A200" s="26" t="s">
        <v>189</v>
      </c>
      <c r="B200" s="26" t="s">
        <v>244</v>
      </c>
      <c r="C200" s="27">
        <v>44658</v>
      </c>
      <c r="D200" s="28">
        <v>44658.298043981478</v>
      </c>
      <c r="E200" s="26">
        <v>113</v>
      </c>
      <c r="F200" s="26" t="s">
        <v>247</v>
      </c>
      <c r="G200" t="s">
        <v>147</v>
      </c>
      <c r="H200" s="15">
        <v>44658</v>
      </c>
      <c r="I200" s="16">
        <v>44658.297118055554</v>
      </c>
      <c r="J200">
        <v>112</v>
      </c>
      <c r="K200" t="s">
        <v>245</v>
      </c>
    </row>
    <row r="201" spans="1:11" x14ac:dyDescent="0.35">
      <c r="A201" s="26" t="s">
        <v>189</v>
      </c>
      <c r="B201" s="26" t="s">
        <v>270</v>
      </c>
      <c r="C201" s="27">
        <v>44658</v>
      </c>
      <c r="D201" s="28">
        <v>44658.296446759261</v>
      </c>
      <c r="E201" s="26">
        <v>113</v>
      </c>
      <c r="F201" s="26" t="s">
        <v>276</v>
      </c>
      <c r="G201" t="s">
        <v>147</v>
      </c>
      <c r="H201" s="15">
        <v>44658</v>
      </c>
      <c r="I201" s="16">
        <v>44658.296400462961</v>
      </c>
      <c r="J201">
        <v>112</v>
      </c>
      <c r="K201" t="s">
        <v>271</v>
      </c>
    </row>
    <row r="202" spans="1:11" x14ac:dyDescent="0.35">
      <c r="A202" s="26" t="s">
        <v>189</v>
      </c>
      <c r="B202" s="26" t="s">
        <v>200</v>
      </c>
      <c r="C202" s="27">
        <v>44658</v>
      </c>
      <c r="D202" s="28">
        <v>44658.296412037038</v>
      </c>
      <c r="E202" s="26">
        <v>113</v>
      </c>
      <c r="F202" s="26" t="s">
        <v>203</v>
      </c>
      <c r="G202" t="s">
        <v>147</v>
      </c>
      <c r="H202" s="15">
        <v>44658</v>
      </c>
      <c r="I202" s="16">
        <v>44658.295810185184</v>
      </c>
      <c r="J202">
        <v>112</v>
      </c>
      <c r="K202" t="s">
        <v>201</v>
      </c>
    </row>
    <row r="203" spans="1:11" x14ac:dyDescent="0.35">
      <c r="A203" s="26" t="s">
        <v>189</v>
      </c>
      <c r="B203" s="26" t="s">
        <v>277</v>
      </c>
      <c r="C203" s="27">
        <v>44658</v>
      </c>
      <c r="D203" s="28">
        <v>44658.296053240738</v>
      </c>
      <c r="E203" s="26">
        <v>113</v>
      </c>
      <c r="F203" s="26" t="s">
        <v>280</v>
      </c>
      <c r="G203" t="s">
        <v>147</v>
      </c>
      <c r="H203" s="15">
        <v>44658</v>
      </c>
      <c r="I203" s="16">
        <v>44658.296006944445</v>
      </c>
      <c r="J203">
        <v>112</v>
      </c>
      <c r="K203" t="s">
        <v>278</v>
      </c>
    </row>
    <row r="204" spans="1:11" x14ac:dyDescent="0.35">
      <c r="A204" s="26" t="s">
        <v>189</v>
      </c>
      <c r="B204" s="26" t="s">
        <v>281</v>
      </c>
      <c r="C204" s="27">
        <v>44658</v>
      </c>
      <c r="D204" s="28">
        <v>44658.295706018522</v>
      </c>
      <c r="E204" s="26">
        <v>113</v>
      </c>
      <c r="F204" s="26" t="s">
        <v>284</v>
      </c>
      <c r="G204" t="s">
        <v>147</v>
      </c>
      <c r="H204" s="15">
        <v>44658</v>
      </c>
      <c r="I204" s="16">
        <v>44658.295162037037</v>
      </c>
      <c r="J204">
        <v>112</v>
      </c>
      <c r="K204" t="s">
        <v>282</v>
      </c>
    </row>
    <row r="205" spans="1:11" x14ac:dyDescent="0.35">
      <c r="A205" s="26" t="s">
        <v>189</v>
      </c>
      <c r="B205" s="26" t="s">
        <v>250</v>
      </c>
      <c r="C205" s="27">
        <v>44658</v>
      </c>
      <c r="D205" s="28">
        <v>44658.295497685183</v>
      </c>
      <c r="E205" s="26">
        <v>113</v>
      </c>
      <c r="F205" s="26" t="s">
        <v>202</v>
      </c>
      <c r="G205" t="s">
        <v>147</v>
      </c>
      <c r="H205" s="15">
        <v>44658</v>
      </c>
      <c r="I205" s="16">
        <v>44658.290775462963</v>
      </c>
      <c r="J205" t="e">
        <v>#N/A</v>
      </c>
      <c r="K205" t="s">
        <v>303</v>
      </c>
    </row>
    <row r="206" spans="1:11" x14ac:dyDescent="0.35">
      <c r="A206" s="26" t="s">
        <v>176</v>
      </c>
      <c r="B206" s="26" t="s">
        <v>287</v>
      </c>
      <c r="C206" s="27">
        <v>44658</v>
      </c>
      <c r="D206" s="28">
        <v>44658.292951388888</v>
      </c>
      <c r="E206" s="26">
        <v>113</v>
      </c>
      <c r="F206" s="26" t="s">
        <v>288</v>
      </c>
      <c r="G206" t="s">
        <v>147</v>
      </c>
      <c r="H206" s="15">
        <v>44658</v>
      </c>
      <c r="I206" s="16">
        <v>44658.288761574076</v>
      </c>
      <c r="J206">
        <v>112</v>
      </c>
      <c r="K206" t="s">
        <v>304</v>
      </c>
    </row>
    <row r="207" spans="1:11" x14ac:dyDescent="0.35">
      <c r="A207" s="26" t="s">
        <v>189</v>
      </c>
      <c r="B207" s="26" t="s">
        <v>251</v>
      </c>
      <c r="C207" s="27">
        <v>44658</v>
      </c>
      <c r="D207" s="28">
        <v>44658.288831018515</v>
      </c>
      <c r="E207" s="26">
        <v>113</v>
      </c>
      <c r="F207" s="26" t="s">
        <v>258</v>
      </c>
      <c r="G207" t="s">
        <v>147</v>
      </c>
      <c r="H207" s="15">
        <v>44658</v>
      </c>
      <c r="I207" s="16">
        <v>44658.288078703707</v>
      </c>
      <c r="J207">
        <v>112</v>
      </c>
      <c r="K207" t="s">
        <v>252</v>
      </c>
    </row>
    <row r="208" spans="1:11" x14ac:dyDescent="0.35">
      <c r="A208" s="26" t="s">
        <v>189</v>
      </c>
      <c r="B208" s="26" t="s">
        <v>255</v>
      </c>
      <c r="C208" s="27">
        <v>44658</v>
      </c>
      <c r="D208" s="28">
        <v>44658.286840277775</v>
      </c>
      <c r="E208" s="26">
        <v>113</v>
      </c>
      <c r="F208" s="26" t="s">
        <v>256</v>
      </c>
      <c r="G208" t="s">
        <v>147</v>
      </c>
      <c r="H208" s="15">
        <v>44658</v>
      </c>
      <c r="I208" s="16">
        <v>44658.282187500001</v>
      </c>
      <c r="J208">
        <v>112</v>
      </c>
      <c r="K208" t="s">
        <v>305</v>
      </c>
    </row>
    <row r="209" spans="1:11" x14ac:dyDescent="0.35">
      <c r="A209" s="26" t="s">
        <v>176</v>
      </c>
      <c r="B209" s="26" t="s">
        <v>289</v>
      </c>
      <c r="C209" s="27">
        <v>44658</v>
      </c>
      <c r="D209" s="28">
        <v>44658.274895833332</v>
      </c>
      <c r="E209" s="26">
        <v>113</v>
      </c>
      <c r="F209" s="26" t="s">
        <v>291</v>
      </c>
      <c r="G209" t="s">
        <v>147</v>
      </c>
      <c r="H209" s="15">
        <v>44658</v>
      </c>
      <c r="I209" s="16">
        <v>44658.273587962962</v>
      </c>
      <c r="J209">
        <v>112</v>
      </c>
      <c r="K209" t="s">
        <v>290</v>
      </c>
    </row>
    <row r="210" spans="1:11" x14ac:dyDescent="0.35">
      <c r="A210" s="26" t="s">
        <v>189</v>
      </c>
      <c r="B210" s="26" t="s">
        <v>294</v>
      </c>
      <c r="C210" s="27">
        <v>44658</v>
      </c>
      <c r="D210" s="28">
        <v>44658.274675925924</v>
      </c>
      <c r="E210" s="26">
        <v>113</v>
      </c>
      <c r="F210" s="26" t="s">
        <v>296</v>
      </c>
      <c r="G210" t="s">
        <v>147</v>
      </c>
      <c r="H210" s="15">
        <v>44658</v>
      </c>
      <c r="I210" s="16">
        <v>44658.274247685185</v>
      </c>
      <c r="J210">
        <v>112</v>
      </c>
      <c r="K210" t="s">
        <v>295</v>
      </c>
    </row>
    <row r="211" spans="1:11" x14ac:dyDescent="0.35">
      <c r="A211" s="26" t="s">
        <v>176</v>
      </c>
      <c r="B211" s="26" t="s">
        <v>285</v>
      </c>
      <c r="C211" s="27">
        <v>44658</v>
      </c>
      <c r="D211" s="28">
        <v>44658.274386574078</v>
      </c>
      <c r="E211" s="26">
        <v>113</v>
      </c>
      <c r="F211" s="26" t="s">
        <v>286</v>
      </c>
      <c r="G211" t="s">
        <v>147</v>
      </c>
      <c r="H211" s="15">
        <v>44658</v>
      </c>
      <c r="I211" s="16">
        <v>44658.269780092596</v>
      </c>
      <c r="J211">
        <v>112</v>
      </c>
      <c r="K211" t="s">
        <v>306</v>
      </c>
    </row>
    <row r="212" spans="1:11" x14ac:dyDescent="0.35">
      <c r="A212" s="26" t="s">
        <v>189</v>
      </c>
      <c r="B212" s="26" t="s">
        <v>292</v>
      </c>
      <c r="C212" s="27">
        <v>44658</v>
      </c>
      <c r="D212" s="28">
        <v>44658.274270833332</v>
      </c>
      <c r="E212" s="26">
        <v>113</v>
      </c>
      <c r="F212" s="26" t="s">
        <v>293</v>
      </c>
      <c r="G212" t="s">
        <v>147</v>
      </c>
      <c r="H212" s="15">
        <v>44658</v>
      </c>
      <c r="I212" s="16">
        <v>44658.268831018519</v>
      </c>
      <c r="J212">
        <v>112</v>
      </c>
      <c r="K21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F31A-8436-4202-99C4-12A036428794}">
  <dimension ref="A1:V141"/>
  <sheetViews>
    <sheetView workbookViewId="0">
      <selection activeCell="H1" sqref="H1:I1"/>
    </sheetView>
  </sheetViews>
  <sheetFormatPr defaultRowHeight="15" customHeight="1" x14ac:dyDescent="0.35"/>
  <cols>
    <col min="1" max="1" width="10.26953125" bestFit="1" customWidth="1"/>
    <col min="2" max="2" width="11.453125" bestFit="1" customWidth="1"/>
    <col min="3" max="3" width="11.26953125" style="15" bestFit="1" customWidth="1"/>
    <col min="4" max="4" width="11.26953125" style="16" bestFit="1" customWidth="1"/>
    <col min="6" max="6" width="16.453125" customWidth="1"/>
    <col min="8" max="8" width="11.26953125" style="15" bestFit="1" customWidth="1"/>
    <col min="9" max="9" width="14" style="16" customWidth="1"/>
    <col min="10" max="10" width="17.54296875" bestFit="1" customWidth="1"/>
    <col min="11" max="11" width="14.453125" bestFit="1" customWidth="1"/>
    <col min="12" max="12" width="14.54296875" style="24" customWidth="1"/>
    <col min="13" max="13" width="38.1796875" customWidth="1"/>
    <col min="14" max="14" width="32.54296875" customWidth="1"/>
    <col min="19" max="19" width="10.453125" bestFit="1" customWidth="1"/>
    <col min="20" max="21" width="38.54296875" customWidth="1"/>
    <col min="22" max="22" width="38" customWidth="1"/>
  </cols>
  <sheetData>
    <row r="1" spans="1:22" ht="15" customHeight="1" x14ac:dyDescent="0.35">
      <c r="A1" s="64" t="s">
        <v>34</v>
      </c>
      <c r="B1" s="64" t="s">
        <v>20</v>
      </c>
      <c r="C1" s="64"/>
      <c r="D1" s="64"/>
      <c r="E1" s="65" t="s">
        <v>82</v>
      </c>
      <c r="F1" t="s">
        <v>319</v>
      </c>
      <c r="G1" s="66"/>
      <c r="H1" s="65"/>
      <c r="I1" s="65"/>
    </row>
    <row r="2" spans="1:22" ht="14.5" x14ac:dyDescent="0.35">
      <c r="L2" s="24" t="s">
        <v>320</v>
      </c>
      <c r="M2" s="19">
        <f>MIN(L13:L141)</f>
        <v>0.73333332664333284</v>
      </c>
      <c r="N2" s="19"/>
    </row>
    <row r="3" spans="1:22" ht="14.5" x14ac:dyDescent="0.35">
      <c r="A3" s="78" t="s">
        <v>161</v>
      </c>
      <c r="B3" t="s">
        <v>116</v>
      </c>
      <c r="L3" s="24" t="s">
        <v>321</v>
      </c>
      <c r="M3" s="19">
        <f>MAX(L13:L137)</f>
        <v>3.1666666630189866</v>
      </c>
    </row>
    <row r="4" spans="1:22" ht="15" customHeight="1" x14ac:dyDescent="0.35">
      <c r="B4" t="s">
        <v>117</v>
      </c>
    </row>
    <row r="5" spans="1:22" ht="15" customHeight="1" x14ac:dyDescent="0.35">
      <c r="B5" t="s">
        <v>118</v>
      </c>
    </row>
    <row r="6" spans="1:22" ht="15" customHeight="1" x14ac:dyDescent="0.35">
      <c r="B6" t="s">
        <v>119</v>
      </c>
    </row>
    <row r="7" spans="1:22" ht="15" customHeight="1" x14ac:dyDescent="0.35">
      <c r="B7" t="s">
        <v>120</v>
      </c>
    </row>
    <row r="8" spans="1:22" ht="15" customHeight="1" x14ac:dyDescent="0.35">
      <c r="B8" t="s">
        <v>322</v>
      </c>
    </row>
    <row r="9" spans="1:22" ht="15" customHeight="1" x14ac:dyDescent="0.35">
      <c r="B9" t="s">
        <v>323</v>
      </c>
    </row>
    <row r="10" spans="1:22" ht="15" customHeight="1" x14ac:dyDescent="0.35">
      <c r="B10" t="s">
        <v>128</v>
      </c>
    </row>
    <row r="12" spans="1:22" s="10" customFormat="1" ht="14.5" x14ac:dyDescent="0.35">
      <c r="A12" s="44" t="s">
        <v>164</v>
      </c>
      <c r="B12" s="44" t="s">
        <v>165</v>
      </c>
      <c r="C12" s="44" t="s">
        <v>166</v>
      </c>
      <c r="D12" s="45" t="s">
        <v>167</v>
      </c>
      <c r="E12" s="44" t="s">
        <v>168</v>
      </c>
      <c r="F12" s="44" t="s">
        <v>169</v>
      </c>
      <c r="G12" s="44" t="s">
        <v>170</v>
      </c>
      <c r="H12" s="44" t="s">
        <v>171</v>
      </c>
      <c r="I12" s="44" t="s">
        <v>172</v>
      </c>
      <c r="J12" s="44" t="s">
        <v>173</v>
      </c>
      <c r="K12" s="44" t="s">
        <v>174</v>
      </c>
      <c r="L12" s="46" t="s">
        <v>324</v>
      </c>
      <c r="M12" s="47" t="s">
        <v>325</v>
      </c>
      <c r="N12" s="47" t="s">
        <v>326</v>
      </c>
      <c r="S12" s="20" t="s">
        <v>324</v>
      </c>
      <c r="T12" s="20" t="s">
        <v>327</v>
      </c>
      <c r="U12" s="20" t="s">
        <v>324</v>
      </c>
      <c r="V12" s="20" t="s">
        <v>328</v>
      </c>
    </row>
    <row r="13" spans="1:22" ht="14.5" x14ac:dyDescent="0.35">
      <c r="A13" s="35" t="s">
        <v>176</v>
      </c>
      <c r="B13" s="35" t="s">
        <v>181</v>
      </c>
      <c r="C13" s="36">
        <v>44780</v>
      </c>
      <c r="D13" s="38">
        <v>44780.334583333337</v>
      </c>
      <c r="E13" s="35">
        <v>106</v>
      </c>
      <c r="F13" s="26" t="s">
        <v>182</v>
      </c>
      <c r="G13" s="4" t="s">
        <v>142</v>
      </c>
      <c r="H13" s="22">
        <v>44780</v>
      </c>
      <c r="I13" s="23">
        <v>44780.332615740743</v>
      </c>
      <c r="J13" s="4">
        <v>102</v>
      </c>
      <c r="K13" s="4" t="s">
        <v>182</v>
      </c>
      <c r="L13" s="48">
        <f>(D13-I13)*24*60</f>
        <v>2.8333333355840296</v>
      </c>
      <c r="M13" s="49" t="str">
        <f t="shared" ref="M13:M44" si="0">VLOOKUP(L13,$S$13:$T$137,2,TRUE)</f>
        <v>2.8-2.9</v>
      </c>
      <c r="N13" s="4" t="str">
        <f>VLOOKUP(L13,$U$13:$V$19,2,1)</f>
        <v>2.25-3</v>
      </c>
      <c r="S13" s="19">
        <v>0</v>
      </c>
      <c r="T13" s="31" t="str">
        <f>S13&amp;"-"&amp;S13+0.1</f>
        <v>0-0.1</v>
      </c>
      <c r="U13" s="31">
        <v>0</v>
      </c>
      <c r="V13" s="25" t="str">
        <f>U13&amp;"-"&amp;U13+0.75</f>
        <v>0-0.75</v>
      </c>
    </row>
    <row r="14" spans="1:22" ht="14.5" x14ac:dyDescent="0.35">
      <c r="A14" s="35" t="s">
        <v>176</v>
      </c>
      <c r="B14" s="35" t="s">
        <v>215</v>
      </c>
      <c r="C14" s="36">
        <v>44780</v>
      </c>
      <c r="D14" s="38">
        <v>44780.331319444442</v>
      </c>
      <c r="E14" s="35">
        <v>106</v>
      </c>
      <c r="F14" s="35" t="s">
        <v>216</v>
      </c>
      <c r="G14" s="4" t="s">
        <v>142</v>
      </c>
      <c r="H14" s="22">
        <v>44780</v>
      </c>
      <c r="I14" s="23">
        <v>44780.330555555556</v>
      </c>
      <c r="J14" s="4">
        <v>102</v>
      </c>
      <c r="K14" s="4" t="s">
        <v>216</v>
      </c>
      <c r="L14" s="48">
        <f t="shared" ref="L14:L77" si="1">(D14-I14)*24*60</f>
        <v>1.0999999952036887</v>
      </c>
      <c r="M14" s="49" t="str">
        <f t="shared" si="0"/>
        <v>1-1.1</v>
      </c>
      <c r="N14" s="4" t="str">
        <f t="shared" ref="N14:N77" si="2">VLOOKUP(L14,$U$13:$V$19,2,1)</f>
        <v>0.75-1.5</v>
      </c>
      <c r="S14" s="19">
        <v>0.1</v>
      </c>
      <c r="T14" s="31" t="str">
        <f t="shared" ref="T14:T44" si="3">S14&amp;"-"&amp;S14+0.1</f>
        <v>0.1-0.2</v>
      </c>
      <c r="U14" s="31">
        <v>0.75</v>
      </c>
      <c r="V14" s="25" t="str">
        <f t="shared" ref="V14:V44" si="4">U14&amp;"-"&amp;U14+0.75</f>
        <v>0.75-1.5</v>
      </c>
    </row>
    <row r="15" spans="1:22" ht="14.5" x14ac:dyDescent="0.35">
      <c r="A15" s="35" t="s">
        <v>189</v>
      </c>
      <c r="B15" s="35" t="s">
        <v>190</v>
      </c>
      <c r="C15" s="36">
        <v>44780</v>
      </c>
      <c r="D15" s="38">
        <v>44780.327534722222</v>
      </c>
      <c r="E15" s="35">
        <v>106</v>
      </c>
      <c r="F15" s="35" t="s">
        <v>191</v>
      </c>
      <c r="G15" s="4" t="s">
        <v>142</v>
      </c>
      <c r="H15" s="22">
        <v>44780</v>
      </c>
      <c r="I15" s="23">
        <v>44780.327025462961</v>
      </c>
      <c r="J15" s="4">
        <v>102</v>
      </c>
      <c r="K15" s="4" t="s">
        <v>191</v>
      </c>
      <c r="L15" s="48">
        <f t="shared" si="1"/>
        <v>0.7333333371207118</v>
      </c>
      <c r="M15" s="49" t="str">
        <f t="shared" si="0"/>
        <v>0.7-0.8</v>
      </c>
      <c r="N15" s="4" t="str">
        <f t="shared" si="2"/>
        <v>0-0.75</v>
      </c>
      <c r="S15" s="19">
        <v>0.2</v>
      </c>
      <c r="T15" s="31" t="str">
        <f t="shared" si="3"/>
        <v>0.2-0.3</v>
      </c>
      <c r="U15" s="31">
        <v>1.5</v>
      </c>
      <c r="V15" s="25" t="str">
        <f t="shared" si="4"/>
        <v>1.5-2.25</v>
      </c>
    </row>
    <row r="16" spans="1:22" ht="14.5" x14ac:dyDescent="0.35">
      <c r="A16" s="35" t="s">
        <v>176</v>
      </c>
      <c r="B16" s="35" t="s">
        <v>229</v>
      </c>
      <c r="C16" s="36">
        <v>44780</v>
      </c>
      <c r="D16" s="38">
        <v>44780.326435185183</v>
      </c>
      <c r="E16" s="35">
        <v>106</v>
      </c>
      <c r="F16" s="35" t="s">
        <v>230</v>
      </c>
      <c r="G16" s="4" t="s">
        <v>142</v>
      </c>
      <c r="H16" s="22">
        <v>44780</v>
      </c>
      <c r="I16" s="23">
        <v>44780.325810185182</v>
      </c>
      <c r="J16" s="4">
        <v>102</v>
      </c>
      <c r="K16" s="4" t="s">
        <v>230</v>
      </c>
      <c r="L16" s="48">
        <f t="shared" si="1"/>
        <v>0.90000000083819032</v>
      </c>
      <c r="M16" s="49" t="str">
        <f t="shared" si="0"/>
        <v>0.9-1</v>
      </c>
      <c r="N16" s="4" t="str">
        <f t="shared" si="2"/>
        <v>0.75-1.5</v>
      </c>
      <c r="S16" s="19">
        <v>0.3</v>
      </c>
      <c r="T16" s="31" t="str">
        <f t="shared" si="3"/>
        <v>0.3-0.4</v>
      </c>
      <c r="U16" s="31">
        <v>2.25</v>
      </c>
      <c r="V16" s="25" t="str">
        <f t="shared" si="4"/>
        <v>2.25-3</v>
      </c>
    </row>
    <row r="17" spans="1:22" ht="14.5" x14ac:dyDescent="0.35">
      <c r="A17" s="35" t="s">
        <v>176</v>
      </c>
      <c r="B17" s="35" t="s">
        <v>192</v>
      </c>
      <c r="C17" s="36">
        <v>44780</v>
      </c>
      <c r="D17" s="38">
        <v>44780.325092592589</v>
      </c>
      <c r="E17" s="35">
        <v>106</v>
      </c>
      <c r="F17" s="35" t="s">
        <v>193</v>
      </c>
      <c r="G17" s="4" t="s">
        <v>142</v>
      </c>
      <c r="H17" s="22">
        <v>44780</v>
      </c>
      <c r="I17" s="23">
        <v>44780.324421296296</v>
      </c>
      <c r="J17" s="4">
        <v>102</v>
      </c>
      <c r="K17" s="4" t="s">
        <v>193</v>
      </c>
      <c r="L17" s="48">
        <f t="shared" si="1"/>
        <v>0.96666666213423014</v>
      </c>
      <c r="M17" s="49" t="str">
        <f t="shared" si="0"/>
        <v>0.9-1</v>
      </c>
      <c r="N17" s="4" t="str">
        <f t="shared" si="2"/>
        <v>0.75-1.5</v>
      </c>
      <c r="S17" s="19">
        <v>0.4</v>
      </c>
      <c r="T17" s="31" t="str">
        <f t="shared" si="3"/>
        <v>0.4-0.5</v>
      </c>
      <c r="U17" s="31">
        <v>3</v>
      </c>
      <c r="V17" s="25" t="str">
        <f t="shared" si="4"/>
        <v>3-3.75</v>
      </c>
    </row>
    <row r="18" spans="1:22" ht="14.5" x14ac:dyDescent="0.35">
      <c r="A18" s="35" t="s">
        <v>176</v>
      </c>
      <c r="B18" s="35" t="s">
        <v>208</v>
      </c>
      <c r="C18" s="36">
        <v>44780</v>
      </c>
      <c r="D18" s="38">
        <v>44780.324780092589</v>
      </c>
      <c r="E18" s="35">
        <v>106</v>
      </c>
      <c r="F18" s="26" t="s">
        <v>209</v>
      </c>
      <c r="G18" s="4" t="s">
        <v>142</v>
      </c>
      <c r="H18" s="22">
        <v>44780</v>
      </c>
      <c r="I18" s="23">
        <v>44780.324016203704</v>
      </c>
      <c r="J18" s="4" t="e">
        <v>#N/A</v>
      </c>
      <c r="K18" s="4" t="s">
        <v>209</v>
      </c>
      <c r="L18" s="48">
        <f t="shared" si="1"/>
        <v>1.0999999952036887</v>
      </c>
      <c r="M18" s="49" t="str">
        <f t="shared" si="0"/>
        <v>1-1.1</v>
      </c>
      <c r="N18" s="4" t="str">
        <f t="shared" si="2"/>
        <v>0.75-1.5</v>
      </c>
      <c r="S18" s="19">
        <v>0.5</v>
      </c>
      <c r="T18" s="31" t="str">
        <f t="shared" si="3"/>
        <v>0.5-0.6</v>
      </c>
      <c r="U18" s="31">
        <v>3.75</v>
      </c>
      <c r="V18" s="25" t="str">
        <f t="shared" si="4"/>
        <v>3.75-4.5</v>
      </c>
    </row>
    <row r="19" spans="1:22" ht="14.5" x14ac:dyDescent="0.35">
      <c r="A19" s="35" t="s">
        <v>176</v>
      </c>
      <c r="B19" s="35" t="s">
        <v>235</v>
      </c>
      <c r="C19" s="36">
        <v>44780</v>
      </c>
      <c r="D19" s="38">
        <v>44780.324386574073</v>
      </c>
      <c r="E19" s="35">
        <v>106</v>
      </c>
      <c r="F19" s="35" t="s">
        <v>236</v>
      </c>
      <c r="G19" s="4" t="s">
        <v>142</v>
      </c>
      <c r="H19" s="22">
        <v>44780</v>
      </c>
      <c r="I19" s="23">
        <v>44780.323599537034</v>
      </c>
      <c r="J19" s="4">
        <v>102</v>
      </c>
      <c r="K19" s="4" t="s">
        <v>236</v>
      </c>
      <c r="L19" s="48">
        <f t="shared" si="1"/>
        <v>1.1333333363290876</v>
      </c>
      <c r="M19" s="49" t="str">
        <f t="shared" si="0"/>
        <v>1.1-1.2</v>
      </c>
      <c r="N19" s="4" t="str">
        <f t="shared" si="2"/>
        <v>0.75-1.5</v>
      </c>
      <c r="S19" s="19">
        <v>0.6</v>
      </c>
      <c r="T19" s="31" t="str">
        <f t="shared" si="3"/>
        <v>0.6-0.7</v>
      </c>
      <c r="U19" s="31">
        <v>4.5</v>
      </c>
      <c r="V19" s="25" t="str">
        <f t="shared" si="4"/>
        <v>4.5-5.25</v>
      </c>
    </row>
    <row r="20" spans="1:22" ht="14.5" x14ac:dyDescent="0.35">
      <c r="A20" s="35" t="s">
        <v>176</v>
      </c>
      <c r="B20" s="35" t="s">
        <v>185</v>
      </c>
      <c r="C20" s="36">
        <v>44780</v>
      </c>
      <c r="D20" s="38">
        <v>44780.324004629627</v>
      </c>
      <c r="E20" s="35">
        <v>106</v>
      </c>
      <c r="F20" s="35" t="s">
        <v>186</v>
      </c>
      <c r="G20" s="4" t="s">
        <v>142</v>
      </c>
      <c r="H20" s="22">
        <v>44780</v>
      </c>
      <c r="I20" s="23">
        <v>44780.323287037034</v>
      </c>
      <c r="J20" s="4">
        <v>102</v>
      </c>
      <c r="K20" s="4" t="s">
        <v>186</v>
      </c>
      <c r="L20" s="48">
        <f t="shared" si="1"/>
        <v>1.0333333339076489</v>
      </c>
      <c r="M20" s="49" t="str">
        <f t="shared" si="0"/>
        <v>1-1.1</v>
      </c>
      <c r="N20" s="4" t="str">
        <f t="shared" si="2"/>
        <v>0.75-1.5</v>
      </c>
      <c r="S20" s="19">
        <v>0.7</v>
      </c>
      <c r="T20" s="31" t="str">
        <f t="shared" si="3"/>
        <v>0.7-0.8</v>
      </c>
      <c r="U20" s="31"/>
      <c r="V20" s="25"/>
    </row>
    <row r="21" spans="1:22" ht="14.5" x14ac:dyDescent="0.35">
      <c r="A21" s="35" t="s">
        <v>176</v>
      </c>
      <c r="B21" s="35" t="s">
        <v>231</v>
      </c>
      <c r="C21" s="36">
        <v>44780</v>
      </c>
      <c r="D21" s="38">
        <v>44780.323414351849</v>
      </c>
      <c r="E21" s="35">
        <v>106</v>
      </c>
      <c r="F21" s="35" t="s">
        <v>232</v>
      </c>
      <c r="G21" s="4" t="s">
        <v>142</v>
      </c>
      <c r="H21" s="22">
        <v>44780</v>
      </c>
      <c r="I21" s="23">
        <v>44780.322800925926</v>
      </c>
      <c r="J21" s="4">
        <v>102</v>
      </c>
      <c r="K21" s="4" t="s">
        <v>232</v>
      </c>
      <c r="L21" s="48">
        <f t="shared" si="1"/>
        <v>0.88333333027549088</v>
      </c>
      <c r="M21" s="49" t="str">
        <f t="shared" si="0"/>
        <v>0.8-0.9</v>
      </c>
      <c r="N21" s="4" t="str">
        <f t="shared" si="2"/>
        <v>0.75-1.5</v>
      </c>
      <c r="S21" s="19">
        <v>0.8</v>
      </c>
      <c r="T21" s="31" t="str">
        <f t="shared" si="3"/>
        <v>0.8-0.9</v>
      </c>
      <c r="U21" s="31"/>
      <c r="V21" s="25"/>
    </row>
    <row r="22" spans="1:22" ht="14.5" x14ac:dyDescent="0.35">
      <c r="A22" s="35" t="s">
        <v>189</v>
      </c>
      <c r="B22" s="35" t="s">
        <v>225</v>
      </c>
      <c r="C22" s="36">
        <v>44780</v>
      </c>
      <c r="D22" s="38">
        <v>44780.322430555556</v>
      </c>
      <c r="E22" s="35">
        <v>106</v>
      </c>
      <c r="F22" s="35" t="s">
        <v>226</v>
      </c>
      <c r="G22" s="4" t="s">
        <v>142</v>
      </c>
      <c r="H22" s="22">
        <v>44780</v>
      </c>
      <c r="I22" s="23">
        <v>44780.321643518517</v>
      </c>
      <c r="J22" s="4">
        <v>102</v>
      </c>
      <c r="K22" s="4" t="s">
        <v>226</v>
      </c>
      <c r="L22" s="48">
        <f t="shared" si="1"/>
        <v>1.1333333363290876</v>
      </c>
      <c r="M22" s="49" t="str">
        <f t="shared" si="0"/>
        <v>1.1-1.2</v>
      </c>
      <c r="N22" s="4" t="str">
        <f t="shared" si="2"/>
        <v>0.75-1.5</v>
      </c>
      <c r="S22" s="19">
        <v>0.9</v>
      </c>
      <c r="T22" s="31" t="str">
        <f t="shared" si="3"/>
        <v>0.9-1</v>
      </c>
      <c r="U22" s="31"/>
      <c r="V22" s="25"/>
    </row>
    <row r="23" spans="1:22" ht="14.5" x14ac:dyDescent="0.35">
      <c r="A23" s="35" t="s">
        <v>189</v>
      </c>
      <c r="B23" s="35" t="s">
        <v>212</v>
      </c>
      <c r="C23" s="36">
        <v>44780</v>
      </c>
      <c r="D23" s="38">
        <v>44780.319953703707</v>
      </c>
      <c r="E23" s="35">
        <v>106</v>
      </c>
      <c r="F23" s="26" t="s">
        <v>213</v>
      </c>
      <c r="G23" s="4" t="s">
        <v>142</v>
      </c>
      <c r="H23" s="22">
        <v>44780</v>
      </c>
      <c r="I23" s="23">
        <v>44780.319097222222</v>
      </c>
      <c r="J23" s="4">
        <v>102</v>
      </c>
      <c r="K23" s="4" t="s">
        <v>213</v>
      </c>
      <c r="L23" s="48">
        <f t="shared" si="1"/>
        <v>1.2333333387505263</v>
      </c>
      <c r="M23" s="49" t="str">
        <f t="shared" si="0"/>
        <v>1.2-1.3</v>
      </c>
      <c r="N23" s="4" t="str">
        <f t="shared" si="2"/>
        <v>0.75-1.5</v>
      </c>
      <c r="S23" s="19">
        <v>1</v>
      </c>
      <c r="T23" s="31" t="str">
        <f t="shared" si="3"/>
        <v>1-1.1</v>
      </c>
      <c r="U23" s="31"/>
      <c r="V23" s="25"/>
    </row>
    <row r="24" spans="1:22" ht="14.5" x14ac:dyDescent="0.35">
      <c r="A24" s="35" t="s">
        <v>189</v>
      </c>
      <c r="B24" s="35" t="s">
        <v>217</v>
      </c>
      <c r="C24" s="36">
        <v>44780</v>
      </c>
      <c r="D24" s="38">
        <v>44780.313877314817</v>
      </c>
      <c r="E24" s="35">
        <v>106</v>
      </c>
      <c r="F24" s="35" t="s">
        <v>218</v>
      </c>
      <c r="G24" s="4" t="s">
        <v>142</v>
      </c>
      <c r="H24" s="22">
        <v>44780</v>
      </c>
      <c r="I24" s="23">
        <v>44780.312997685185</v>
      </c>
      <c r="J24" s="4">
        <v>102</v>
      </c>
      <c r="K24" s="4" t="s">
        <v>218</v>
      </c>
      <c r="L24" s="48">
        <f t="shared" si="1"/>
        <v>1.2666666693985462</v>
      </c>
      <c r="M24" s="49" t="str">
        <f t="shared" si="0"/>
        <v>1.2-1.3</v>
      </c>
      <c r="N24" s="4" t="str">
        <f t="shared" si="2"/>
        <v>0.75-1.5</v>
      </c>
      <c r="S24" s="19">
        <v>1.1000000000000001</v>
      </c>
      <c r="T24" s="31" t="str">
        <f t="shared" si="3"/>
        <v>1.1-1.2</v>
      </c>
      <c r="U24" s="31"/>
      <c r="V24" s="25"/>
    </row>
    <row r="25" spans="1:22" ht="14.5" x14ac:dyDescent="0.35">
      <c r="A25" s="35" t="s">
        <v>176</v>
      </c>
      <c r="B25" s="35" t="s">
        <v>253</v>
      </c>
      <c r="C25" s="36">
        <v>44780</v>
      </c>
      <c r="D25" s="38">
        <v>44780.310706018521</v>
      </c>
      <c r="E25" s="35">
        <v>106</v>
      </c>
      <c r="F25" s="35" t="s">
        <v>254</v>
      </c>
      <c r="G25" s="4" t="s">
        <v>142</v>
      </c>
      <c r="H25" s="22">
        <v>44780</v>
      </c>
      <c r="I25" s="23">
        <v>44780.310046296298</v>
      </c>
      <c r="J25" s="4">
        <v>102</v>
      </c>
      <c r="K25" s="4" t="s">
        <v>254</v>
      </c>
      <c r="L25" s="48">
        <f t="shared" si="1"/>
        <v>0.95000000204890966</v>
      </c>
      <c r="M25" s="49" t="str">
        <f t="shared" si="0"/>
        <v>0.9-1</v>
      </c>
      <c r="N25" s="4" t="str">
        <f t="shared" si="2"/>
        <v>0.75-1.5</v>
      </c>
      <c r="S25" s="19">
        <v>1.2</v>
      </c>
      <c r="T25" s="31" t="str">
        <f t="shared" si="3"/>
        <v>1.2-1.3</v>
      </c>
      <c r="U25" s="31"/>
      <c r="V25" s="25"/>
    </row>
    <row r="26" spans="1:22" ht="14.5" x14ac:dyDescent="0.35">
      <c r="A26" s="35" t="s">
        <v>176</v>
      </c>
      <c r="B26" s="35" t="s">
        <v>177</v>
      </c>
      <c r="C26" s="36">
        <v>44780</v>
      </c>
      <c r="D26" s="38">
        <v>44780.305868055555</v>
      </c>
      <c r="E26" s="35">
        <v>106</v>
      </c>
      <c r="F26" s="35" t="s">
        <v>178</v>
      </c>
      <c r="G26" s="4" t="s">
        <v>142</v>
      </c>
      <c r="H26" s="22">
        <v>44780</v>
      </c>
      <c r="I26" s="23">
        <v>44780.304930555554</v>
      </c>
      <c r="J26" s="4">
        <v>102</v>
      </c>
      <c r="K26" s="4" t="s">
        <v>178</v>
      </c>
      <c r="L26" s="48">
        <f t="shared" si="1"/>
        <v>1.3500000012572855</v>
      </c>
      <c r="M26" s="49" t="str">
        <f t="shared" si="0"/>
        <v>1.3-1.4</v>
      </c>
      <c r="N26" s="4" t="str">
        <f t="shared" si="2"/>
        <v>0.75-1.5</v>
      </c>
      <c r="S26" s="19">
        <v>1.3</v>
      </c>
      <c r="T26" s="31" t="str">
        <f t="shared" si="3"/>
        <v>1.3-1.4</v>
      </c>
      <c r="U26" s="31"/>
      <c r="V26" s="25"/>
    </row>
    <row r="27" spans="1:22" ht="14.5" x14ac:dyDescent="0.35">
      <c r="A27" s="35" t="s">
        <v>176</v>
      </c>
      <c r="B27" s="35" t="s">
        <v>240</v>
      </c>
      <c r="C27" s="36">
        <v>44780</v>
      </c>
      <c r="D27" s="38">
        <v>44780.302881944444</v>
      </c>
      <c r="E27" s="35">
        <v>106</v>
      </c>
      <c r="F27" s="35" t="s">
        <v>241</v>
      </c>
      <c r="G27" s="4" t="s">
        <v>142</v>
      </c>
      <c r="H27" s="22">
        <v>44780</v>
      </c>
      <c r="I27" s="23">
        <v>44780.302175925928</v>
      </c>
      <c r="J27" s="4">
        <v>102</v>
      </c>
      <c r="K27" s="4" t="s">
        <v>241</v>
      </c>
      <c r="L27" s="48">
        <f t="shared" si="1"/>
        <v>1.0166666633449495</v>
      </c>
      <c r="M27" s="49" t="str">
        <f t="shared" si="0"/>
        <v>1-1.1</v>
      </c>
      <c r="N27" s="4" t="str">
        <f t="shared" si="2"/>
        <v>0.75-1.5</v>
      </c>
      <c r="S27" s="19">
        <v>1.4</v>
      </c>
      <c r="T27" s="31" t="str">
        <f t="shared" si="3"/>
        <v>1.4-1.5</v>
      </c>
      <c r="U27" s="31"/>
      <c r="V27" s="25"/>
    </row>
    <row r="28" spans="1:22" ht="14.5" x14ac:dyDescent="0.35">
      <c r="A28" s="35" t="s">
        <v>189</v>
      </c>
      <c r="B28" s="35" t="s">
        <v>262</v>
      </c>
      <c r="C28" s="36">
        <v>44780</v>
      </c>
      <c r="D28" s="38">
        <v>44780.302233796298</v>
      </c>
      <c r="E28" s="35">
        <v>106</v>
      </c>
      <c r="F28" s="26" t="s">
        <v>263</v>
      </c>
      <c r="G28" s="4" t="s">
        <v>142</v>
      </c>
      <c r="H28" s="22">
        <v>44780</v>
      </c>
      <c r="I28" s="23">
        <v>44780.301655092589</v>
      </c>
      <c r="J28" s="4">
        <v>102</v>
      </c>
      <c r="K28" s="4" t="s">
        <v>263</v>
      </c>
      <c r="L28" s="48">
        <f t="shared" si="1"/>
        <v>0.8333333395421505</v>
      </c>
      <c r="M28" s="49" t="str">
        <f t="shared" si="0"/>
        <v>0.8-0.9</v>
      </c>
      <c r="N28" s="4" t="str">
        <f t="shared" si="2"/>
        <v>0.75-1.5</v>
      </c>
      <c r="S28" s="19">
        <v>1.5</v>
      </c>
      <c r="T28" s="31" t="str">
        <f t="shared" si="3"/>
        <v>1.5-1.6</v>
      </c>
      <c r="U28" s="31"/>
      <c r="V28" s="25"/>
    </row>
    <row r="29" spans="1:22" ht="14.5" x14ac:dyDescent="0.35">
      <c r="A29" s="35" t="s">
        <v>189</v>
      </c>
      <c r="B29" s="35" t="s">
        <v>267</v>
      </c>
      <c r="C29" s="36">
        <v>44780</v>
      </c>
      <c r="D29" s="38">
        <v>44780.300393518519</v>
      </c>
      <c r="E29" s="35">
        <v>106</v>
      </c>
      <c r="F29" s="35" t="s">
        <v>269</v>
      </c>
      <c r="G29" s="4" t="s">
        <v>142</v>
      </c>
      <c r="H29" s="22">
        <v>44780</v>
      </c>
      <c r="I29" s="23">
        <v>44780.299456018518</v>
      </c>
      <c r="J29" s="4">
        <v>102</v>
      </c>
      <c r="K29" s="4" t="s">
        <v>269</v>
      </c>
      <c r="L29" s="48">
        <f t="shared" si="1"/>
        <v>1.3500000012572855</v>
      </c>
      <c r="M29" s="49" t="str">
        <f t="shared" si="0"/>
        <v>1.3-1.4</v>
      </c>
      <c r="N29" s="4" t="str">
        <f t="shared" si="2"/>
        <v>0.75-1.5</v>
      </c>
      <c r="S29" s="19">
        <v>1.6</v>
      </c>
      <c r="T29" s="31" t="str">
        <f t="shared" si="3"/>
        <v>1.6-1.7</v>
      </c>
      <c r="U29" s="31"/>
      <c r="V29" s="25"/>
    </row>
    <row r="30" spans="1:22" ht="14.5" x14ac:dyDescent="0.35">
      <c r="A30" s="35" t="s">
        <v>176</v>
      </c>
      <c r="B30" s="35" t="s">
        <v>264</v>
      </c>
      <c r="C30" s="36">
        <v>44780</v>
      </c>
      <c r="D30" s="38">
        <v>44780.299583333333</v>
      </c>
      <c r="E30" s="35">
        <v>106</v>
      </c>
      <c r="F30" s="26" t="s">
        <v>265</v>
      </c>
      <c r="G30" s="4" t="s">
        <v>142</v>
      </c>
      <c r="H30" s="22">
        <v>44780</v>
      </c>
      <c r="I30" s="23">
        <v>44780.298958333333</v>
      </c>
      <c r="J30" s="4">
        <v>102</v>
      </c>
      <c r="K30" s="4" t="s">
        <v>265</v>
      </c>
      <c r="L30" s="48">
        <f t="shared" si="1"/>
        <v>0.90000000083819032</v>
      </c>
      <c r="M30" s="49" t="str">
        <f t="shared" si="0"/>
        <v>0.9-1</v>
      </c>
      <c r="N30" s="4" t="str">
        <f t="shared" si="2"/>
        <v>0.75-1.5</v>
      </c>
      <c r="S30" s="19">
        <v>1.7</v>
      </c>
      <c r="T30" s="31" t="str">
        <f t="shared" si="3"/>
        <v>1.7-1.8</v>
      </c>
      <c r="U30" s="31"/>
      <c r="V30" s="25"/>
    </row>
    <row r="31" spans="1:22" ht="14.5" x14ac:dyDescent="0.35">
      <c r="A31" s="35" t="s">
        <v>189</v>
      </c>
      <c r="B31" s="35" t="s">
        <v>244</v>
      </c>
      <c r="C31" s="36">
        <v>44780</v>
      </c>
      <c r="D31" s="38">
        <v>44780.296168981484</v>
      </c>
      <c r="E31" s="35">
        <v>106</v>
      </c>
      <c r="F31" s="35" t="s">
        <v>245</v>
      </c>
      <c r="G31" s="4" t="s">
        <v>142</v>
      </c>
      <c r="H31" s="22">
        <v>44780</v>
      </c>
      <c r="I31" s="23">
        <v>44780.295543981483</v>
      </c>
      <c r="J31" s="4">
        <v>102</v>
      </c>
      <c r="K31" s="4" t="s">
        <v>245</v>
      </c>
      <c r="L31" s="48">
        <f t="shared" si="1"/>
        <v>0.90000000083819032</v>
      </c>
      <c r="M31" s="49" t="str">
        <f t="shared" si="0"/>
        <v>0.9-1</v>
      </c>
      <c r="N31" s="4" t="str">
        <f t="shared" si="2"/>
        <v>0.75-1.5</v>
      </c>
      <c r="S31" s="19">
        <v>1.8</v>
      </c>
      <c r="T31" s="31" t="str">
        <f t="shared" si="3"/>
        <v>1.8-1.9</v>
      </c>
      <c r="U31" s="31"/>
      <c r="V31" s="25"/>
    </row>
    <row r="32" spans="1:22" ht="14.5" x14ac:dyDescent="0.35">
      <c r="A32" s="35" t="s">
        <v>189</v>
      </c>
      <c r="B32" s="35" t="s">
        <v>270</v>
      </c>
      <c r="C32" s="36">
        <v>44780</v>
      </c>
      <c r="D32" s="38">
        <v>44780.29614583333</v>
      </c>
      <c r="E32" s="35">
        <v>106</v>
      </c>
      <c r="F32" s="35" t="s">
        <v>271</v>
      </c>
      <c r="G32" s="4" t="s">
        <v>142</v>
      </c>
      <c r="H32" s="22">
        <v>44780</v>
      </c>
      <c r="I32" s="23">
        <v>44780.295324074075</v>
      </c>
      <c r="J32" s="4">
        <v>102</v>
      </c>
      <c r="K32" s="4" t="s">
        <v>271</v>
      </c>
      <c r="L32" s="48">
        <f t="shared" si="1"/>
        <v>1.183333327062428</v>
      </c>
      <c r="M32" s="49" t="str">
        <f t="shared" si="0"/>
        <v>1.1-1.2</v>
      </c>
      <c r="N32" s="4" t="str">
        <f t="shared" si="2"/>
        <v>0.75-1.5</v>
      </c>
      <c r="S32" s="19">
        <v>1.9</v>
      </c>
      <c r="T32" s="31" t="str">
        <f t="shared" si="3"/>
        <v>1.9-2</v>
      </c>
      <c r="U32" s="31"/>
      <c r="V32" s="25"/>
    </row>
    <row r="33" spans="1:22" ht="14.5" x14ac:dyDescent="0.35">
      <c r="A33" s="35" t="s">
        <v>189</v>
      </c>
      <c r="B33" s="35" t="s">
        <v>200</v>
      </c>
      <c r="C33" s="36">
        <v>44780</v>
      </c>
      <c r="D33" s="38">
        <v>44780.295578703706</v>
      </c>
      <c r="E33" s="35">
        <v>106</v>
      </c>
      <c r="F33" s="35" t="s">
        <v>201</v>
      </c>
      <c r="G33" s="4" t="s">
        <v>142</v>
      </c>
      <c r="H33" s="22">
        <v>44780</v>
      </c>
      <c r="I33" s="23">
        <v>44780.29478009259</v>
      </c>
      <c r="J33" s="4">
        <v>102</v>
      </c>
      <c r="K33" s="4" t="s">
        <v>201</v>
      </c>
      <c r="L33" s="48">
        <f t="shared" si="1"/>
        <v>1.1500000068917871</v>
      </c>
      <c r="M33" s="49" t="str">
        <f t="shared" si="0"/>
        <v>1.1-1.2</v>
      </c>
      <c r="N33" s="4" t="str">
        <f t="shared" si="2"/>
        <v>0.75-1.5</v>
      </c>
      <c r="S33" s="19">
        <v>2</v>
      </c>
      <c r="T33" s="31" t="str">
        <f t="shared" si="3"/>
        <v>2-2.1</v>
      </c>
      <c r="U33" s="31"/>
      <c r="V33" s="25"/>
    </row>
    <row r="34" spans="1:22" ht="14.5" x14ac:dyDescent="0.35">
      <c r="A34" s="35" t="s">
        <v>189</v>
      </c>
      <c r="B34" s="35" t="s">
        <v>277</v>
      </c>
      <c r="C34" s="36">
        <v>44780</v>
      </c>
      <c r="D34" s="38">
        <v>44780.295162037037</v>
      </c>
      <c r="E34" s="35">
        <v>106</v>
      </c>
      <c r="F34" s="35" t="s">
        <v>278</v>
      </c>
      <c r="G34" s="4" t="s">
        <v>142</v>
      </c>
      <c r="H34" s="22">
        <v>44780</v>
      </c>
      <c r="I34" s="23">
        <v>44780.292962962965</v>
      </c>
      <c r="J34" s="4" t="e">
        <v>#N/A</v>
      </c>
      <c r="K34" s="4" t="s">
        <v>278</v>
      </c>
      <c r="L34" s="48">
        <f t="shared" si="1"/>
        <v>3.1666666630189866</v>
      </c>
      <c r="M34" s="49" t="str">
        <f t="shared" si="0"/>
        <v>3.1-3.2</v>
      </c>
      <c r="N34" s="4" t="str">
        <f t="shared" si="2"/>
        <v>3-3.75</v>
      </c>
      <c r="S34" s="19">
        <v>2.1</v>
      </c>
      <c r="T34" s="31" t="str">
        <f t="shared" si="3"/>
        <v>2.1-2.2</v>
      </c>
      <c r="U34" s="31"/>
      <c r="V34" s="25"/>
    </row>
    <row r="35" spans="1:22" ht="14.5" x14ac:dyDescent="0.35">
      <c r="A35" s="35" t="s">
        <v>189</v>
      </c>
      <c r="B35" s="35" t="s">
        <v>281</v>
      </c>
      <c r="C35" s="36">
        <v>44780</v>
      </c>
      <c r="D35" s="38">
        <v>44780.293935185182</v>
      </c>
      <c r="E35" s="35">
        <v>106</v>
      </c>
      <c r="F35" s="35" t="s">
        <v>282</v>
      </c>
      <c r="G35" s="4" t="s">
        <v>142</v>
      </c>
      <c r="H35" s="22">
        <v>44780</v>
      </c>
      <c r="I35" s="23">
        <v>44780.293425925927</v>
      </c>
      <c r="J35" s="4">
        <v>102</v>
      </c>
      <c r="K35" s="4" t="s">
        <v>282</v>
      </c>
      <c r="L35" s="48">
        <f t="shared" si="1"/>
        <v>0.73333332664333284</v>
      </c>
      <c r="M35" s="49" t="str">
        <f t="shared" si="0"/>
        <v>0.7-0.8</v>
      </c>
      <c r="N35" s="4" t="str">
        <f t="shared" si="2"/>
        <v>0-0.75</v>
      </c>
      <c r="S35" s="19">
        <v>2.2000000000000002</v>
      </c>
      <c r="T35" s="31" t="str">
        <f t="shared" si="3"/>
        <v>2.2-2.3</v>
      </c>
      <c r="U35" s="31"/>
      <c r="V35" s="25"/>
    </row>
    <row r="36" spans="1:22" ht="14.5" x14ac:dyDescent="0.35">
      <c r="A36" s="35" t="s">
        <v>189</v>
      </c>
      <c r="B36" s="35" t="s">
        <v>251</v>
      </c>
      <c r="C36" s="36">
        <v>44780</v>
      </c>
      <c r="D36" s="38">
        <v>44780.290983796294</v>
      </c>
      <c r="E36" s="35">
        <v>106</v>
      </c>
      <c r="F36" s="26" t="s">
        <v>252</v>
      </c>
      <c r="G36" s="4" t="s">
        <v>142</v>
      </c>
      <c r="H36" s="22">
        <v>44780</v>
      </c>
      <c r="I36" s="23">
        <v>44780.2890625</v>
      </c>
      <c r="J36" s="4">
        <v>102</v>
      </c>
      <c r="K36" s="4" t="s">
        <v>252</v>
      </c>
      <c r="L36" s="48">
        <f t="shared" si="1"/>
        <v>2.7666666638106108</v>
      </c>
      <c r="M36" s="49" t="str">
        <f t="shared" si="0"/>
        <v>2.7-2.8</v>
      </c>
      <c r="N36" s="4" t="str">
        <f t="shared" si="2"/>
        <v>2.25-3</v>
      </c>
      <c r="S36" s="19">
        <v>2.2999999999999998</v>
      </c>
      <c r="T36" s="31" t="str">
        <f t="shared" si="3"/>
        <v>2.3-2.4</v>
      </c>
      <c r="U36" s="31"/>
      <c r="V36" s="25"/>
    </row>
    <row r="37" spans="1:22" ht="14.5" x14ac:dyDescent="0.35">
      <c r="A37" s="35" t="s">
        <v>176</v>
      </c>
      <c r="B37" s="35" t="s">
        <v>289</v>
      </c>
      <c r="C37" s="36">
        <v>44780</v>
      </c>
      <c r="D37" s="38">
        <v>44780.274444444447</v>
      </c>
      <c r="E37" s="35">
        <v>106</v>
      </c>
      <c r="F37" s="35" t="s">
        <v>290</v>
      </c>
      <c r="G37" s="4" t="s">
        <v>142</v>
      </c>
      <c r="H37" s="22">
        <v>44780</v>
      </c>
      <c r="I37" s="23">
        <v>44780.273692129631</v>
      </c>
      <c r="J37" s="4">
        <v>102</v>
      </c>
      <c r="K37" s="4" t="s">
        <v>290</v>
      </c>
      <c r="L37" s="48">
        <f t="shared" si="1"/>
        <v>1.0833333351183683</v>
      </c>
      <c r="M37" s="49" t="str">
        <f t="shared" si="0"/>
        <v>1-1.1</v>
      </c>
      <c r="N37" s="4" t="str">
        <f t="shared" si="2"/>
        <v>0.75-1.5</v>
      </c>
      <c r="S37" s="19">
        <v>2.4</v>
      </c>
      <c r="T37" s="31" t="str">
        <f t="shared" si="3"/>
        <v>2.4-2.5</v>
      </c>
      <c r="U37" s="31"/>
      <c r="V37" s="25"/>
    </row>
    <row r="38" spans="1:22" ht="14.5" x14ac:dyDescent="0.35">
      <c r="A38" s="35" t="s">
        <v>189</v>
      </c>
      <c r="B38" s="35" t="s">
        <v>294</v>
      </c>
      <c r="C38" s="36">
        <v>44780</v>
      </c>
      <c r="D38" s="38">
        <v>44780.273865740739</v>
      </c>
      <c r="E38" s="35">
        <v>106</v>
      </c>
      <c r="F38" s="35" t="s">
        <v>295</v>
      </c>
      <c r="G38" s="4" t="s">
        <v>142</v>
      </c>
      <c r="H38" s="22">
        <v>44780</v>
      </c>
      <c r="I38" s="23">
        <v>44780.273240740738</v>
      </c>
      <c r="J38" s="4">
        <v>102</v>
      </c>
      <c r="K38" s="4" t="s">
        <v>295</v>
      </c>
      <c r="L38" s="48">
        <f t="shared" si="1"/>
        <v>0.90000000083819032</v>
      </c>
      <c r="M38" s="49" t="str">
        <f t="shared" si="0"/>
        <v>0.9-1</v>
      </c>
      <c r="N38" s="4" t="str">
        <f t="shared" si="2"/>
        <v>0.75-1.5</v>
      </c>
      <c r="S38" s="19">
        <v>2.5</v>
      </c>
      <c r="T38" s="31" t="str">
        <f t="shared" si="3"/>
        <v>2.5-2.6</v>
      </c>
      <c r="U38" s="31"/>
      <c r="V38" s="25" t="str">
        <f t="shared" si="4"/>
        <v>-0.75</v>
      </c>
    </row>
    <row r="39" spans="1:22" ht="14.5" x14ac:dyDescent="0.35">
      <c r="A39" s="35" t="s">
        <v>176</v>
      </c>
      <c r="B39" s="35" t="s">
        <v>181</v>
      </c>
      <c r="C39" s="36">
        <v>44749</v>
      </c>
      <c r="D39" s="38">
        <v>44749.334780092591</v>
      </c>
      <c r="E39" s="35">
        <v>106</v>
      </c>
      <c r="F39" s="35" t="s">
        <v>182</v>
      </c>
      <c r="G39" s="4" t="s">
        <v>142</v>
      </c>
      <c r="H39" s="22">
        <v>44749</v>
      </c>
      <c r="I39" s="23">
        <v>44749.332777777781</v>
      </c>
      <c r="J39" s="4">
        <v>102</v>
      </c>
      <c r="K39" s="4" t="s">
        <v>182</v>
      </c>
      <c r="L39" s="48">
        <f t="shared" si="1"/>
        <v>2.8833333263173699</v>
      </c>
      <c r="M39" s="49" t="str">
        <f t="shared" si="0"/>
        <v>2.8-2.9</v>
      </c>
      <c r="N39" s="4" t="str">
        <f t="shared" si="2"/>
        <v>2.25-3</v>
      </c>
      <c r="S39" s="19">
        <v>2.6</v>
      </c>
      <c r="T39" s="31" t="str">
        <f t="shared" si="3"/>
        <v>2.6-2.7</v>
      </c>
      <c r="U39" s="31"/>
      <c r="V39" s="25" t="str">
        <f t="shared" si="4"/>
        <v>-0.75</v>
      </c>
    </row>
    <row r="40" spans="1:22" ht="14.5" x14ac:dyDescent="0.35">
      <c r="A40" s="35" t="s">
        <v>176</v>
      </c>
      <c r="B40" s="35" t="s">
        <v>215</v>
      </c>
      <c r="C40" s="36">
        <v>44749</v>
      </c>
      <c r="D40" s="38">
        <v>44749.331944444442</v>
      </c>
      <c r="E40" s="35">
        <v>106</v>
      </c>
      <c r="F40" s="26" t="s">
        <v>216</v>
      </c>
      <c r="G40" s="4" t="s">
        <v>142</v>
      </c>
      <c r="H40" s="22">
        <v>44749</v>
      </c>
      <c r="I40" s="23">
        <v>44749.331157407411</v>
      </c>
      <c r="J40" s="4">
        <v>102</v>
      </c>
      <c r="K40" s="4" t="s">
        <v>216</v>
      </c>
      <c r="L40" s="48">
        <f t="shared" si="1"/>
        <v>1.1333333258517087</v>
      </c>
      <c r="M40" s="49" t="str">
        <f t="shared" si="0"/>
        <v>1.1-1.2</v>
      </c>
      <c r="N40" s="4" t="str">
        <f t="shared" si="2"/>
        <v>0.75-1.5</v>
      </c>
      <c r="S40" s="19">
        <v>2.7</v>
      </c>
      <c r="T40" s="31" t="str">
        <f t="shared" si="3"/>
        <v>2.7-2.8</v>
      </c>
      <c r="U40" s="31"/>
      <c r="V40" s="25" t="str">
        <f t="shared" si="4"/>
        <v>-0.75</v>
      </c>
    </row>
    <row r="41" spans="1:22" ht="14.5" x14ac:dyDescent="0.35">
      <c r="A41" s="35" t="s">
        <v>189</v>
      </c>
      <c r="B41" s="35" t="s">
        <v>190</v>
      </c>
      <c r="C41" s="36">
        <v>44749</v>
      </c>
      <c r="D41" s="38">
        <v>44749.328020833331</v>
      </c>
      <c r="E41" s="35">
        <v>106</v>
      </c>
      <c r="F41" s="35" t="s">
        <v>191</v>
      </c>
      <c r="G41" s="4" t="s">
        <v>142</v>
      </c>
      <c r="H41" s="22">
        <v>44749</v>
      </c>
      <c r="I41" s="23">
        <v>44749.327094907407</v>
      </c>
      <c r="J41" s="4">
        <v>102</v>
      </c>
      <c r="K41" s="4" t="s">
        <v>191</v>
      </c>
      <c r="L41" s="48">
        <f t="shared" si="1"/>
        <v>1.333333330694586</v>
      </c>
      <c r="M41" s="49" t="str">
        <f t="shared" si="0"/>
        <v>1.3-1.4</v>
      </c>
      <c r="N41" s="4" t="str">
        <f t="shared" si="2"/>
        <v>0.75-1.5</v>
      </c>
      <c r="S41" s="19">
        <v>2.8</v>
      </c>
      <c r="T41" s="31" t="str">
        <f t="shared" si="3"/>
        <v>2.8-2.9</v>
      </c>
      <c r="U41" s="31"/>
      <c r="V41" s="25" t="str">
        <f t="shared" si="4"/>
        <v>-0.75</v>
      </c>
    </row>
    <row r="42" spans="1:22" ht="14.5" x14ac:dyDescent="0.35">
      <c r="A42" s="35" t="s">
        <v>176</v>
      </c>
      <c r="B42" s="35" t="s">
        <v>229</v>
      </c>
      <c r="C42" s="36">
        <v>44749</v>
      </c>
      <c r="D42" s="38">
        <v>44749.326979166668</v>
      </c>
      <c r="E42" s="35">
        <v>106</v>
      </c>
      <c r="F42" s="35" t="s">
        <v>230</v>
      </c>
      <c r="G42" s="4" t="s">
        <v>142</v>
      </c>
      <c r="H42" s="22">
        <v>44749</v>
      </c>
      <c r="I42" s="23">
        <v>44749.326423611114</v>
      </c>
      <c r="J42" s="4">
        <v>102</v>
      </c>
      <c r="K42" s="4" t="s">
        <v>230</v>
      </c>
      <c r="L42" s="48">
        <f t="shared" si="1"/>
        <v>0.79999999841675162</v>
      </c>
      <c r="M42" s="49" t="str">
        <f t="shared" si="0"/>
        <v>0.7-0.8</v>
      </c>
      <c r="N42" s="4" t="str">
        <f t="shared" si="2"/>
        <v>0.75-1.5</v>
      </c>
      <c r="S42" s="19">
        <v>2.9</v>
      </c>
      <c r="T42" s="31" t="str">
        <f t="shared" si="3"/>
        <v>2.9-3</v>
      </c>
      <c r="U42" s="31"/>
      <c r="V42" s="25" t="str">
        <f t="shared" si="4"/>
        <v>-0.75</v>
      </c>
    </row>
    <row r="43" spans="1:22" ht="14.5" x14ac:dyDescent="0.35">
      <c r="A43" s="35" t="s">
        <v>176</v>
      </c>
      <c r="B43" s="35" t="s">
        <v>192</v>
      </c>
      <c r="C43" s="36">
        <v>44749</v>
      </c>
      <c r="D43" s="38">
        <v>44749.324907407405</v>
      </c>
      <c r="E43" s="35">
        <v>106</v>
      </c>
      <c r="F43" s="35" t="s">
        <v>193</v>
      </c>
      <c r="G43" s="4" t="s">
        <v>142</v>
      </c>
      <c r="H43" s="22">
        <v>44749</v>
      </c>
      <c r="I43" s="23">
        <v>44749.324374999997</v>
      </c>
      <c r="J43" s="4">
        <v>102</v>
      </c>
      <c r="K43" s="4" t="s">
        <v>193</v>
      </c>
      <c r="L43" s="48">
        <f t="shared" si="1"/>
        <v>0.76666666776873171</v>
      </c>
      <c r="M43" s="49" t="str">
        <f t="shared" si="0"/>
        <v>0.7-0.8</v>
      </c>
      <c r="N43" s="4" t="str">
        <f t="shared" si="2"/>
        <v>0.75-1.5</v>
      </c>
      <c r="S43" s="19">
        <v>3</v>
      </c>
      <c r="T43" s="31" t="str">
        <f t="shared" si="3"/>
        <v>3-3.1</v>
      </c>
      <c r="U43" s="31"/>
      <c r="V43" s="25" t="str">
        <f t="shared" si="4"/>
        <v>-0.75</v>
      </c>
    </row>
    <row r="44" spans="1:22" ht="14.5" x14ac:dyDescent="0.35">
      <c r="A44" s="35" t="s">
        <v>176</v>
      </c>
      <c r="B44" s="35" t="s">
        <v>208</v>
      </c>
      <c r="C44" s="36">
        <v>44749</v>
      </c>
      <c r="D44" s="38">
        <v>44749.324837962966</v>
      </c>
      <c r="E44" s="35">
        <v>106</v>
      </c>
      <c r="F44" s="35" t="s">
        <v>209</v>
      </c>
      <c r="G44" s="4" t="s">
        <v>142</v>
      </c>
      <c r="H44" s="22">
        <v>44749</v>
      </c>
      <c r="I44" s="23">
        <v>44749.324178240742</v>
      </c>
      <c r="J44" s="4">
        <v>102</v>
      </c>
      <c r="K44" s="4" t="s">
        <v>209</v>
      </c>
      <c r="L44" s="48">
        <f t="shared" si="1"/>
        <v>0.95000000204890966</v>
      </c>
      <c r="M44" s="49" t="str">
        <f t="shared" si="0"/>
        <v>0.9-1</v>
      </c>
      <c r="N44" s="4" t="str">
        <f t="shared" si="2"/>
        <v>0.75-1.5</v>
      </c>
      <c r="S44" s="19">
        <v>3.1</v>
      </c>
      <c r="T44" s="31" t="str">
        <f t="shared" si="3"/>
        <v>3.1-3.2</v>
      </c>
      <c r="U44" s="31"/>
      <c r="V44" s="25" t="str">
        <f t="shared" si="4"/>
        <v>-0.75</v>
      </c>
    </row>
    <row r="45" spans="1:22" ht="14.5" x14ac:dyDescent="0.35">
      <c r="A45" s="35" t="s">
        <v>176</v>
      </c>
      <c r="B45" s="35" t="s">
        <v>185</v>
      </c>
      <c r="C45" s="36">
        <v>44749</v>
      </c>
      <c r="D45" s="38">
        <v>44749.324745370373</v>
      </c>
      <c r="E45" s="35">
        <v>106</v>
      </c>
      <c r="F45" s="35" t="s">
        <v>186</v>
      </c>
      <c r="G45" s="4" t="s">
        <v>142</v>
      </c>
      <c r="H45" s="22">
        <v>44749</v>
      </c>
      <c r="I45" s="23">
        <v>44749.324016203704</v>
      </c>
      <c r="J45" s="4">
        <v>102</v>
      </c>
      <c r="K45" s="4" t="s">
        <v>186</v>
      </c>
      <c r="L45" s="48">
        <f t="shared" si="1"/>
        <v>1.0500000044703484</v>
      </c>
      <c r="M45" s="49" t="str">
        <f t="shared" ref="M45:M76" si="5">VLOOKUP(L45,$S$13:$T$137,2,TRUE)</f>
        <v>1-1.1</v>
      </c>
      <c r="N45" s="4" t="str">
        <f t="shared" si="2"/>
        <v>0.75-1.5</v>
      </c>
      <c r="S45" s="24"/>
      <c r="T45" s="30"/>
      <c r="U45" s="30"/>
      <c r="V45" s="25"/>
    </row>
    <row r="46" spans="1:22" ht="14.5" x14ac:dyDescent="0.35">
      <c r="A46" s="35" t="s">
        <v>176</v>
      </c>
      <c r="B46" s="35" t="s">
        <v>235</v>
      </c>
      <c r="C46" s="36">
        <v>44749</v>
      </c>
      <c r="D46" s="38">
        <v>44749.323958333334</v>
      </c>
      <c r="E46" s="35">
        <v>106</v>
      </c>
      <c r="F46" s="26" t="s">
        <v>236</v>
      </c>
      <c r="G46" s="4" t="s">
        <v>142</v>
      </c>
      <c r="H46" s="22">
        <v>44749</v>
      </c>
      <c r="I46" s="23">
        <v>44749.323136574072</v>
      </c>
      <c r="J46" s="4">
        <v>102</v>
      </c>
      <c r="K46" s="4" t="s">
        <v>236</v>
      </c>
      <c r="L46" s="48">
        <f t="shared" si="1"/>
        <v>1.183333337539807</v>
      </c>
      <c r="M46" s="49" t="str">
        <f t="shared" si="5"/>
        <v>1.1-1.2</v>
      </c>
      <c r="N46" s="4" t="str">
        <f t="shared" si="2"/>
        <v>0.75-1.5</v>
      </c>
      <c r="S46" s="24"/>
      <c r="T46" s="30"/>
      <c r="U46" s="30"/>
      <c r="V46" s="25"/>
    </row>
    <row r="47" spans="1:22" ht="14.5" x14ac:dyDescent="0.35">
      <c r="A47" s="35" t="s">
        <v>176</v>
      </c>
      <c r="B47" s="35" t="s">
        <v>231</v>
      </c>
      <c r="C47" s="36">
        <v>44749</v>
      </c>
      <c r="D47" s="38">
        <v>44749.323217592595</v>
      </c>
      <c r="E47" s="35">
        <v>106</v>
      </c>
      <c r="F47" s="26" t="s">
        <v>232</v>
      </c>
      <c r="G47" s="4" t="s">
        <v>142</v>
      </c>
      <c r="H47" s="22">
        <v>44749</v>
      </c>
      <c r="I47" s="23">
        <v>44749.322326388887</v>
      </c>
      <c r="J47" s="4">
        <v>102</v>
      </c>
      <c r="K47" s="4" t="s">
        <v>232</v>
      </c>
      <c r="L47" s="48">
        <f t="shared" si="1"/>
        <v>1.2833333399612457</v>
      </c>
      <c r="M47" s="49" t="str">
        <f t="shared" si="5"/>
        <v>1.2-1.3</v>
      </c>
      <c r="N47" s="4" t="str">
        <f t="shared" si="2"/>
        <v>0.75-1.5</v>
      </c>
      <c r="S47" s="24"/>
      <c r="T47" s="30"/>
      <c r="U47" s="30"/>
      <c r="V47" s="25"/>
    </row>
    <row r="48" spans="1:22" ht="14.5" x14ac:dyDescent="0.35">
      <c r="A48" s="35" t="s">
        <v>189</v>
      </c>
      <c r="B48" s="35" t="s">
        <v>225</v>
      </c>
      <c r="C48" s="36">
        <v>44749</v>
      </c>
      <c r="D48" s="38">
        <v>44749.322592592594</v>
      </c>
      <c r="E48" s="35">
        <v>106</v>
      </c>
      <c r="F48" s="35" t="s">
        <v>226</v>
      </c>
      <c r="G48" s="4" t="s">
        <v>142</v>
      </c>
      <c r="H48" s="22">
        <v>44749</v>
      </c>
      <c r="I48" s="23">
        <v>44749.32203703704</v>
      </c>
      <c r="J48" s="4">
        <v>102</v>
      </c>
      <c r="K48" s="4" t="s">
        <v>226</v>
      </c>
      <c r="L48" s="48">
        <f t="shared" si="1"/>
        <v>0.79999999841675162</v>
      </c>
      <c r="M48" s="49" t="str">
        <f t="shared" si="5"/>
        <v>0.7-0.8</v>
      </c>
      <c r="N48" s="4" t="str">
        <f t="shared" si="2"/>
        <v>0.75-1.5</v>
      </c>
      <c r="S48" s="24"/>
      <c r="T48" s="30"/>
      <c r="U48" s="30"/>
      <c r="V48" s="25"/>
    </row>
    <row r="49" spans="1:22" ht="14.5" x14ac:dyDescent="0.35">
      <c r="A49" s="35" t="s">
        <v>189</v>
      </c>
      <c r="B49" s="35" t="s">
        <v>212</v>
      </c>
      <c r="C49" s="36">
        <v>44749</v>
      </c>
      <c r="D49" s="38">
        <v>44749.320335648146</v>
      </c>
      <c r="E49" s="35">
        <v>106</v>
      </c>
      <c r="F49" s="35" t="s">
        <v>213</v>
      </c>
      <c r="G49" s="4" t="s">
        <v>142</v>
      </c>
      <c r="H49" s="22">
        <v>44749</v>
      </c>
      <c r="I49" s="23">
        <v>44749.319409722222</v>
      </c>
      <c r="J49" s="4">
        <v>102</v>
      </c>
      <c r="K49" s="4" t="s">
        <v>213</v>
      </c>
      <c r="L49" s="48">
        <f t="shared" si="1"/>
        <v>1.333333330694586</v>
      </c>
      <c r="M49" s="49" t="str">
        <f t="shared" si="5"/>
        <v>1.3-1.4</v>
      </c>
      <c r="N49" s="4" t="str">
        <f t="shared" si="2"/>
        <v>0.75-1.5</v>
      </c>
      <c r="S49" s="24"/>
      <c r="T49" s="30"/>
      <c r="U49" s="30"/>
      <c r="V49" s="25"/>
    </row>
    <row r="50" spans="1:22" ht="14.5" x14ac:dyDescent="0.35">
      <c r="A50" s="35" t="s">
        <v>189</v>
      </c>
      <c r="B50" s="35" t="s">
        <v>217</v>
      </c>
      <c r="C50" s="36">
        <v>44749</v>
      </c>
      <c r="D50" s="38">
        <v>44749.313518518517</v>
      </c>
      <c r="E50" s="35">
        <v>106</v>
      </c>
      <c r="F50" s="35" t="s">
        <v>218</v>
      </c>
      <c r="G50" s="4" t="s">
        <v>142</v>
      </c>
      <c r="H50" s="22">
        <v>44749</v>
      </c>
      <c r="I50" s="23">
        <v>44749.312557870369</v>
      </c>
      <c r="J50" s="4">
        <v>102</v>
      </c>
      <c r="K50" s="4" t="s">
        <v>218</v>
      </c>
      <c r="L50" s="48">
        <f t="shared" si="1"/>
        <v>1.3833333319053054</v>
      </c>
      <c r="M50" s="49" t="str">
        <f t="shared" si="5"/>
        <v>1.3-1.4</v>
      </c>
      <c r="N50" s="4" t="str">
        <f t="shared" si="2"/>
        <v>0.75-1.5</v>
      </c>
      <c r="S50" s="24"/>
      <c r="T50" s="30"/>
      <c r="U50" s="30"/>
      <c r="V50" s="25"/>
    </row>
    <row r="51" spans="1:22" ht="14.5" x14ac:dyDescent="0.35">
      <c r="A51" s="35" t="s">
        <v>176</v>
      </c>
      <c r="B51" s="35" t="s">
        <v>253</v>
      </c>
      <c r="C51" s="36">
        <v>44749</v>
      </c>
      <c r="D51" s="38">
        <v>44749.310740740744</v>
      </c>
      <c r="E51" s="35">
        <v>106</v>
      </c>
      <c r="F51" s="26" t="s">
        <v>254</v>
      </c>
      <c r="G51" s="4" t="s">
        <v>142</v>
      </c>
      <c r="H51" s="22">
        <v>44749</v>
      </c>
      <c r="I51" s="23">
        <v>44749.30978009259</v>
      </c>
      <c r="J51" s="4">
        <v>102</v>
      </c>
      <c r="K51" s="4" t="s">
        <v>254</v>
      </c>
      <c r="L51" s="48">
        <f t="shared" si="1"/>
        <v>1.3833333423826844</v>
      </c>
      <c r="M51" s="49" t="str">
        <f t="shared" si="5"/>
        <v>1.3-1.4</v>
      </c>
      <c r="N51" s="4" t="str">
        <f t="shared" si="2"/>
        <v>0.75-1.5</v>
      </c>
      <c r="S51" s="24"/>
      <c r="T51" s="30"/>
      <c r="U51" s="30"/>
      <c r="V51" s="25"/>
    </row>
    <row r="52" spans="1:22" ht="14.5" x14ac:dyDescent="0.35">
      <c r="A52" s="35" t="s">
        <v>176</v>
      </c>
      <c r="B52" s="35" t="s">
        <v>177</v>
      </c>
      <c r="C52" s="36">
        <v>44749</v>
      </c>
      <c r="D52" s="38">
        <v>44749.305196759262</v>
      </c>
      <c r="E52" s="35">
        <v>106</v>
      </c>
      <c r="F52" s="35" t="s">
        <v>178</v>
      </c>
      <c r="G52" s="4" t="s">
        <v>142</v>
      </c>
      <c r="H52" s="22">
        <v>44749</v>
      </c>
      <c r="I52" s="23">
        <v>44749.304456018515</v>
      </c>
      <c r="J52" s="4">
        <v>102</v>
      </c>
      <c r="K52" s="4" t="s">
        <v>178</v>
      </c>
      <c r="L52" s="48">
        <f t="shared" si="1"/>
        <v>1.0666666750330478</v>
      </c>
      <c r="M52" s="49" t="str">
        <f t="shared" si="5"/>
        <v>1-1.1</v>
      </c>
      <c r="N52" s="4" t="str">
        <f t="shared" si="2"/>
        <v>0.75-1.5</v>
      </c>
      <c r="S52" s="24"/>
      <c r="T52" s="30"/>
      <c r="U52" s="30"/>
      <c r="V52" s="25"/>
    </row>
    <row r="53" spans="1:22" ht="14.5" x14ac:dyDescent="0.35">
      <c r="A53" s="35" t="s">
        <v>176</v>
      </c>
      <c r="B53" s="35" t="s">
        <v>240</v>
      </c>
      <c r="C53" s="36">
        <v>44749</v>
      </c>
      <c r="D53" s="38">
        <v>44749.302557870367</v>
      </c>
      <c r="E53" s="35">
        <v>106</v>
      </c>
      <c r="F53" s="35" t="s">
        <v>241</v>
      </c>
      <c r="G53" s="4" t="s">
        <v>142</v>
      </c>
      <c r="H53" s="22">
        <v>44749</v>
      </c>
      <c r="I53" s="23">
        <v>44749.301805555559</v>
      </c>
      <c r="J53" s="4">
        <v>102</v>
      </c>
      <c r="K53" s="4" t="s">
        <v>241</v>
      </c>
      <c r="L53" s="48">
        <f t="shared" si="1"/>
        <v>1.0833333246409893</v>
      </c>
      <c r="M53" s="49" t="str">
        <f t="shared" si="5"/>
        <v>1-1.1</v>
      </c>
      <c r="N53" s="4" t="str">
        <f t="shared" si="2"/>
        <v>0.75-1.5</v>
      </c>
      <c r="S53" s="24"/>
      <c r="T53" s="30"/>
      <c r="U53" s="30"/>
      <c r="V53" s="25"/>
    </row>
    <row r="54" spans="1:22" ht="14.5" x14ac:dyDescent="0.35">
      <c r="A54" s="35" t="s">
        <v>189</v>
      </c>
      <c r="B54" s="35" t="s">
        <v>262</v>
      </c>
      <c r="C54" s="36">
        <v>44749</v>
      </c>
      <c r="D54" s="38">
        <v>44749.30164351852</v>
      </c>
      <c r="E54" s="35">
        <v>106</v>
      </c>
      <c r="F54" s="35" t="s">
        <v>263</v>
      </c>
      <c r="G54" s="4" t="s">
        <v>142</v>
      </c>
      <c r="H54" s="22">
        <v>44749</v>
      </c>
      <c r="I54" s="23">
        <v>44749.30091435185</v>
      </c>
      <c r="J54" s="4">
        <v>102</v>
      </c>
      <c r="K54" s="4" t="s">
        <v>263</v>
      </c>
      <c r="L54" s="48">
        <f t="shared" si="1"/>
        <v>1.0500000044703484</v>
      </c>
      <c r="M54" s="49" t="str">
        <f t="shared" si="5"/>
        <v>1-1.1</v>
      </c>
      <c r="N54" s="4" t="str">
        <f t="shared" si="2"/>
        <v>0.75-1.5</v>
      </c>
      <c r="S54" s="24"/>
      <c r="T54" s="30"/>
      <c r="U54" s="30"/>
      <c r="V54" s="25"/>
    </row>
    <row r="55" spans="1:22" ht="14.5" x14ac:dyDescent="0.35">
      <c r="A55" s="35" t="s">
        <v>189</v>
      </c>
      <c r="B55" s="35" t="s">
        <v>267</v>
      </c>
      <c r="C55" s="36">
        <v>44749</v>
      </c>
      <c r="D55" s="38">
        <v>44749.299988425926</v>
      </c>
      <c r="E55" s="35">
        <v>106</v>
      </c>
      <c r="F55" s="35" t="s">
        <v>269</v>
      </c>
      <c r="G55" s="4" t="s">
        <v>142</v>
      </c>
      <c r="H55" s="22">
        <v>44749</v>
      </c>
      <c r="I55" s="23">
        <v>44749.299155092594</v>
      </c>
      <c r="J55" s="4">
        <v>102</v>
      </c>
      <c r="K55" s="4" t="s">
        <v>269</v>
      </c>
      <c r="L55" s="48">
        <f t="shared" si="1"/>
        <v>1.1999999976251274</v>
      </c>
      <c r="M55" s="49" t="str">
        <f t="shared" si="5"/>
        <v>1.1-1.2</v>
      </c>
      <c r="N55" s="4" t="str">
        <f t="shared" si="2"/>
        <v>0.75-1.5</v>
      </c>
      <c r="S55" s="24"/>
      <c r="T55" s="30"/>
      <c r="U55" s="30"/>
      <c r="V55" s="25"/>
    </row>
    <row r="56" spans="1:22" ht="14.5" x14ac:dyDescent="0.35">
      <c r="A56" s="35" t="s">
        <v>176</v>
      </c>
      <c r="B56" s="35" t="s">
        <v>264</v>
      </c>
      <c r="C56" s="36">
        <v>44749</v>
      </c>
      <c r="D56" s="38">
        <v>44749.299687500003</v>
      </c>
      <c r="E56" s="35">
        <v>106</v>
      </c>
      <c r="F56" s="35" t="s">
        <v>265</v>
      </c>
      <c r="G56" s="4" t="s">
        <v>142</v>
      </c>
      <c r="H56" s="22">
        <v>44749</v>
      </c>
      <c r="I56" s="23">
        <v>44749.299085648148</v>
      </c>
      <c r="J56" s="4">
        <v>102</v>
      </c>
      <c r="K56" s="4" t="s">
        <v>265</v>
      </c>
      <c r="L56" s="48">
        <f t="shared" si="1"/>
        <v>0.86666667019017041</v>
      </c>
      <c r="M56" s="49" t="str">
        <f t="shared" si="5"/>
        <v>0.8-0.9</v>
      </c>
      <c r="N56" s="4" t="str">
        <f t="shared" si="2"/>
        <v>0.75-1.5</v>
      </c>
      <c r="S56" s="24"/>
      <c r="T56" s="30"/>
      <c r="U56" s="30"/>
      <c r="V56" s="25"/>
    </row>
    <row r="57" spans="1:22" ht="14.5" x14ac:dyDescent="0.35">
      <c r="A57" s="35" t="s">
        <v>189</v>
      </c>
      <c r="B57" s="35" t="s">
        <v>244</v>
      </c>
      <c r="C57" s="36">
        <v>44749</v>
      </c>
      <c r="D57" s="38">
        <v>44749.29724537037</v>
      </c>
      <c r="E57" s="35">
        <v>106</v>
      </c>
      <c r="F57" s="26" t="s">
        <v>245</v>
      </c>
      <c r="G57" s="4" t="s">
        <v>142</v>
      </c>
      <c r="H57" s="22">
        <v>44749</v>
      </c>
      <c r="I57" s="23">
        <v>44749.296354166669</v>
      </c>
      <c r="J57" s="4">
        <v>102</v>
      </c>
      <c r="K57" s="4" t="s">
        <v>245</v>
      </c>
      <c r="L57" s="48">
        <f t="shared" si="1"/>
        <v>1.2833333294838667</v>
      </c>
      <c r="M57" s="49" t="str">
        <f t="shared" si="5"/>
        <v>1.2-1.3</v>
      </c>
      <c r="N57" s="4" t="str">
        <f t="shared" si="2"/>
        <v>0.75-1.5</v>
      </c>
      <c r="S57" s="24"/>
      <c r="T57" s="30"/>
      <c r="U57" s="30"/>
      <c r="V57" s="25"/>
    </row>
    <row r="58" spans="1:22" ht="14.5" x14ac:dyDescent="0.35">
      <c r="A58" s="35" t="s">
        <v>189</v>
      </c>
      <c r="B58" s="35" t="s">
        <v>270</v>
      </c>
      <c r="C58" s="36">
        <v>44749</v>
      </c>
      <c r="D58" s="38">
        <v>44749.295671296299</v>
      </c>
      <c r="E58" s="35">
        <v>106</v>
      </c>
      <c r="F58" s="35" t="s">
        <v>271</v>
      </c>
      <c r="G58" s="4" t="s">
        <v>142</v>
      </c>
      <c r="H58" s="22">
        <v>44749</v>
      </c>
      <c r="I58" s="23">
        <v>44749.295104166667</v>
      </c>
      <c r="J58" s="4">
        <v>102</v>
      </c>
      <c r="K58" s="4" t="s">
        <v>271</v>
      </c>
      <c r="L58" s="48">
        <f t="shared" si="1"/>
        <v>0.81666666897945106</v>
      </c>
      <c r="M58" s="49" t="str">
        <f t="shared" si="5"/>
        <v>0.8-0.9</v>
      </c>
      <c r="N58" s="4" t="str">
        <f t="shared" si="2"/>
        <v>0.75-1.5</v>
      </c>
      <c r="S58" s="24"/>
      <c r="T58" s="30"/>
      <c r="U58" s="30"/>
      <c r="V58" s="25"/>
    </row>
    <row r="59" spans="1:22" ht="14.5" x14ac:dyDescent="0.35">
      <c r="A59" s="35" t="s">
        <v>189</v>
      </c>
      <c r="B59" s="35" t="s">
        <v>200</v>
      </c>
      <c r="C59" s="36">
        <v>44749</v>
      </c>
      <c r="D59" s="38">
        <v>44749.295671296299</v>
      </c>
      <c r="E59" s="35">
        <v>106</v>
      </c>
      <c r="F59" s="35" t="s">
        <v>201</v>
      </c>
      <c r="G59" s="4" t="s">
        <v>142</v>
      </c>
      <c r="H59" s="22">
        <v>44749</v>
      </c>
      <c r="I59" s="23">
        <v>44749.294918981483</v>
      </c>
      <c r="J59" s="4">
        <v>102</v>
      </c>
      <c r="K59" s="4" t="s">
        <v>201</v>
      </c>
      <c r="L59" s="48">
        <f t="shared" si="1"/>
        <v>1.0833333351183683</v>
      </c>
      <c r="M59" s="49" t="str">
        <f t="shared" si="5"/>
        <v>1-1.1</v>
      </c>
      <c r="N59" s="4" t="str">
        <f t="shared" si="2"/>
        <v>0.75-1.5</v>
      </c>
      <c r="S59" s="24"/>
      <c r="T59" s="30"/>
      <c r="U59" s="30"/>
      <c r="V59" s="25"/>
    </row>
    <row r="60" spans="1:22" ht="14.5" x14ac:dyDescent="0.35">
      <c r="A60" s="35" t="s">
        <v>189</v>
      </c>
      <c r="B60" s="35" t="s">
        <v>277</v>
      </c>
      <c r="C60" s="36">
        <v>44749</v>
      </c>
      <c r="D60" s="38">
        <v>44749.295335648145</v>
      </c>
      <c r="E60" s="35">
        <v>106</v>
      </c>
      <c r="F60" s="35" t="s">
        <v>278</v>
      </c>
      <c r="G60" s="4" t="s">
        <v>142</v>
      </c>
      <c r="H60" s="22">
        <v>44749</v>
      </c>
      <c r="I60" s="23">
        <v>44749.293321759258</v>
      </c>
      <c r="J60" s="4" t="e">
        <v>#N/A</v>
      </c>
      <c r="K60" s="4" t="s">
        <v>278</v>
      </c>
      <c r="L60" s="48">
        <f t="shared" si="1"/>
        <v>2.8999999968800694</v>
      </c>
      <c r="M60" s="49" t="str">
        <f t="shared" si="5"/>
        <v>2.8-2.9</v>
      </c>
      <c r="N60" s="4" t="str">
        <f t="shared" si="2"/>
        <v>2.25-3</v>
      </c>
      <c r="S60" s="24"/>
      <c r="T60" s="30"/>
      <c r="U60" s="30"/>
      <c r="V60" s="25"/>
    </row>
    <row r="61" spans="1:22" ht="14.5" x14ac:dyDescent="0.35">
      <c r="A61" s="35" t="s">
        <v>189</v>
      </c>
      <c r="B61" s="35" t="s">
        <v>281</v>
      </c>
      <c r="C61" s="36">
        <v>44749</v>
      </c>
      <c r="D61" s="38">
        <v>44749.293877314813</v>
      </c>
      <c r="E61" s="35">
        <v>106</v>
      </c>
      <c r="F61" s="26" t="s">
        <v>282</v>
      </c>
      <c r="G61" s="4" t="s">
        <v>142</v>
      </c>
      <c r="H61" s="22">
        <v>44749</v>
      </c>
      <c r="I61" s="23">
        <v>44749.293333333335</v>
      </c>
      <c r="J61" s="4">
        <v>102</v>
      </c>
      <c r="K61" s="4" t="s">
        <v>282</v>
      </c>
      <c r="L61" s="48">
        <f t="shared" si="1"/>
        <v>0.78333332785405219</v>
      </c>
      <c r="M61" s="49" t="str">
        <f t="shared" si="5"/>
        <v>0.7-0.8</v>
      </c>
      <c r="N61" s="4" t="str">
        <f t="shared" si="2"/>
        <v>0.75-1.5</v>
      </c>
      <c r="S61" s="24"/>
      <c r="T61" s="30"/>
      <c r="U61" s="30"/>
      <c r="V61" s="25"/>
    </row>
    <row r="62" spans="1:22" ht="14.5" x14ac:dyDescent="0.35">
      <c r="A62" s="35" t="s">
        <v>189</v>
      </c>
      <c r="B62" s="35" t="s">
        <v>251</v>
      </c>
      <c r="C62" s="36">
        <v>44749</v>
      </c>
      <c r="D62" s="38">
        <v>44749.291724537034</v>
      </c>
      <c r="E62" s="35">
        <v>106</v>
      </c>
      <c r="F62" s="35" t="s">
        <v>252</v>
      </c>
      <c r="G62" s="4" t="s">
        <v>142</v>
      </c>
      <c r="H62" s="22">
        <v>44749</v>
      </c>
      <c r="I62" s="23">
        <v>44749.289849537039</v>
      </c>
      <c r="J62" s="4">
        <v>102</v>
      </c>
      <c r="K62" s="4" t="s">
        <v>252</v>
      </c>
      <c r="L62" s="48">
        <f t="shared" si="1"/>
        <v>2.699999992037192</v>
      </c>
      <c r="M62" s="49" t="str">
        <f t="shared" si="5"/>
        <v>2.6-2.7</v>
      </c>
      <c r="N62" s="4" t="str">
        <f t="shared" si="2"/>
        <v>2.25-3</v>
      </c>
      <c r="S62" s="24"/>
      <c r="T62" s="30"/>
      <c r="U62" s="30"/>
      <c r="V62" s="25"/>
    </row>
    <row r="63" spans="1:22" ht="14.5" x14ac:dyDescent="0.35">
      <c r="A63" s="35" t="s">
        <v>176</v>
      </c>
      <c r="B63" s="35" t="s">
        <v>289</v>
      </c>
      <c r="C63" s="36">
        <v>44749</v>
      </c>
      <c r="D63" s="38">
        <v>44749.274143518516</v>
      </c>
      <c r="E63" s="35">
        <v>106</v>
      </c>
      <c r="F63" s="35" t="s">
        <v>290</v>
      </c>
      <c r="G63" s="4" t="s">
        <v>142</v>
      </c>
      <c r="H63" s="22">
        <v>44749</v>
      </c>
      <c r="I63" s="23">
        <v>44749.273553240739</v>
      </c>
      <c r="J63" s="4">
        <v>102</v>
      </c>
      <c r="K63" s="4" t="s">
        <v>290</v>
      </c>
      <c r="L63" s="48">
        <f t="shared" si="1"/>
        <v>0.84999999962747097</v>
      </c>
      <c r="M63" s="49" t="str">
        <f t="shared" si="5"/>
        <v>0.8-0.9</v>
      </c>
      <c r="N63" s="4" t="str">
        <f t="shared" si="2"/>
        <v>0.75-1.5</v>
      </c>
      <c r="S63" s="24"/>
      <c r="T63" s="30"/>
      <c r="U63" s="30"/>
      <c r="V63" s="25"/>
    </row>
    <row r="64" spans="1:22" ht="14.5" x14ac:dyDescent="0.35">
      <c r="A64" s="35" t="s">
        <v>189</v>
      </c>
      <c r="B64" s="35" t="s">
        <v>294</v>
      </c>
      <c r="C64" s="36">
        <v>44749</v>
      </c>
      <c r="D64" s="38">
        <v>44749.273969907408</v>
      </c>
      <c r="E64" s="35">
        <v>106</v>
      </c>
      <c r="F64" s="26" t="s">
        <v>295</v>
      </c>
      <c r="G64" s="4" t="s">
        <v>142</v>
      </c>
      <c r="H64" s="22">
        <v>44749</v>
      </c>
      <c r="I64" s="23">
        <v>44749.273009259261</v>
      </c>
      <c r="J64" s="4">
        <v>102</v>
      </c>
      <c r="K64" s="4" t="s">
        <v>295</v>
      </c>
      <c r="L64" s="48">
        <f t="shared" si="1"/>
        <v>1.3833333319053054</v>
      </c>
      <c r="M64" s="49" t="str">
        <f t="shared" si="5"/>
        <v>1.3-1.4</v>
      </c>
      <c r="N64" s="4" t="str">
        <f t="shared" si="2"/>
        <v>0.75-1.5</v>
      </c>
      <c r="S64" s="24"/>
      <c r="T64" s="30"/>
      <c r="U64" s="30"/>
      <c r="V64" s="25"/>
    </row>
    <row r="65" spans="1:22" ht="14.5" x14ac:dyDescent="0.35">
      <c r="A65" s="35" t="s">
        <v>176</v>
      </c>
      <c r="B65" s="35" t="s">
        <v>181</v>
      </c>
      <c r="C65" s="36">
        <v>44719</v>
      </c>
      <c r="D65" s="38">
        <v>44719.335358796299</v>
      </c>
      <c r="E65" s="35">
        <v>106</v>
      </c>
      <c r="F65" s="35" t="s">
        <v>182</v>
      </c>
      <c r="G65" s="4" t="s">
        <v>142</v>
      </c>
      <c r="H65" s="22">
        <v>44719</v>
      </c>
      <c r="I65" s="23">
        <v>44719.333472222221</v>
      </c>
      <c r="J65" s="4">
        <v>102</v>
      </c>
      <c r="K65" s="4" t="s">
        <v>182</v>
      </c>
      <c r="L65" s="48">
        <f t="shared" si="1"/>
        <v>2.7166666730772704</v>
      </c>
      <c r="M65" s="49" t="str">
        <f t="shared" si="5"/>
        <v>2.7-2.8</v>
      </c>
      <c r="N65" s="4" t="str">
        <f t="shared" si="2"/>
        <v>2.25-3</v>
      </c>
      <c r="S65" s="24"/>
      <c r="T65" s="30"/>
      <c r="U65" s="30"/>
      <c r="V65" s="25"/>
    </row>
    <row r="66" spans="1:22" ht="14.5" x14ac:dyDescent="0.35">
      <c r="A66" s="35" t="s">
        <v>176</v>
      </c>
      <c r="B66" s="35" t="s">
        <v>215</v>
      </c>
      <c r="C66" s="36">
        <v>44719</v>
      </c>
      <c r="D66" s="38">
        <v>44719.33121527778</v>
      </c>
      <c r="E66" s="35">
        <v>106</v>
      </c>
      <c r="F66" s="35" t="s">
        <v>216</v>
      </c>
      <c r="G66" s="4" t="s">
        <v>142</v>
      </c>
      <c r="H66" s="22">
        <v>44719</v>
      </c>
      <c r="I66" s="23">
        <v>44719.330451388887</v>
      </c>
      <c r="J66" s="4">
        <v>102</v>
      </c>
      <c r="K66" s="4" t="s">
        <v>216</v>
      </c>
      <c r="L66" s="48">
        <f t="shared" si="1"/>
        <v>1.1000000056810677</v>
      </c>
      <c r="M66" s="49" t="str">
        <f t="shared" si="5"/>
        <v>1.1-1.2</v>
      </c>
      <c r="N66" s="4" t="str">
        <f t="shared" si="2"/>
        <v>0.75-1.5</v>
      </c>
      <c r="S66" s="24"/>
      <c r="T66" s="30"/>
      <c r="U66" s="30"/>
      <c r="V66" s="25"/>
    </row>
    <row r="67" spans="1:22" ht="14.5" x14ac:dyDescent="0.35">
      <c r="A67" s="35" t="s">
        <v>189</v>
      </c>
      <c r="B67" s="35" t="s">
        <v>190</v>
      </c>
      <c r="C67" s="36">
        <v>44719</v>
      </c>
      <c r="D67" s="38">
        <v>44719.327488425923</v>
      </c>
      <c r="E67" s="35">
        <v>106</v>
      </c>
      <c r="F67" s="35" t="s">
        <v>191</v>
      </c>
      <c r="G67" s="4" t="s">
        <v>142</v>
      </c>
      <c r="H67" s="22">
        <v>44719</v>
      </c>
      <c r="I67" s="23">
        <v>44719.326678240737</v>
      </c>
      <c r="J67" s="4">
        <v>102</v>
      </c>
      <c r="K67" s="4" t="s">
        <v>191</v>
      </c>
      <c r="L67" s="48">
        <f t="shared" si="1"/>
        <v>1.1666666669771075</v>
      </c>
      <c r="M67" s="49" t="str">
        <f t="shared" si="5"/>
        <v>1.1-1.2</v>
      </c>
      <c r="N67" s="4" t="str">
        <f t="shared" si="2"/>
        <v>0.75-1.5</v>
      </c>
      <c r="S67" s="24"/>
      <c r="T67" s="30"/>
      <c r="U67" s="30"/>
      <c r="V67" s="25"/>
    </row>
    <row r="68" spans="1:22" ht="14.5" x14ac:dyDescent="0.35">
      <c r="A68" s="35" t="s">
        <v>176</v>
      </c>
      <c r="B68" s="35" t="s">
        <v>229</v>
      </c>
      <c r="C68" s="36">
        <v>44719</v>
      </c>
      <c r="D68" s="38">
        <v>44719.326203703706</v>
      </c>
      <c r="E68" s="35">
        <v>106</v>
      </c>
      <c r="F68" s="35" t="s">
        <v>230</v>
      </c>
      <c r="G68" s="4" t="s">
        <v>142</v>
      </c>
      <c r="H68" s="22">
        <v>44719</v>
      </c>
      <c r="I68" s="23">
        <v>44719.325428240743</v>
      </c>
      <c r="J68" s="4">
        <v>102</v>
      </c>
      <c r="K68" s="4" t="s">
        <v>230</v>
      </c>
      <c r="L68" s="48">
        <f t="shared" si="1"/>
        <v>1.1166666657663882</v>
      </c>
      <c r="M68" s="49" t="str">
        <f t="shared" si="5"/>
        <v>1.1-1.2</v>
      </c>
      <c r="N68" s="4" t="str">
        <f t="shared" si="2"/>
        <v>0.75-1.5</v>
      </c>
      <c r="S68" s="24"/>
      <c r="T68" s="30"/>
      <c r="U68" s="30"/>
      <c r="V68" s="25"/>
    </row>
    <row r="69" spans="1:22" ht="14.5" x14ac:dyDescent="0.35">
      <c r="A69" s="35" t="s">
        <v>176</v>
      </c>
      <c r="B69" s="35" t="s">
        <v>192</v>
      </c>
      <c r="C69" s="36">
        <v>44719</v>
      </c>
      <c r="D69" s="38">
        <v>44719.326041666667</v>
      </c>
      <c r="E69" s="35">
        <v>106</v>
      </c>
      <c r="F69" s="26" t="s">
        <v>193</v>
      </c>
      <c r="G69" s="4" t="s">
        <v>142</v>
      </c>
      <c r="H69" s="22">
        <v>44719</v>
      </c>
      <c r="I69" s="23">
        <v>44719.325439814813</v>
      </c>
      <c r="J69" s="4">
        <v>102</v>
      </c>
      <c r="K69" s="4" t="s">
        <v>193</v>
      </c>
      <c r="L69" s="48">
        <f t="shared" si="1"/>
        <v>0.86666667019017041</v>
      </c>
      <c r="M69" s="49" t="str">
        <f t="shared" si="5"/>
        <v>0.8-0.9</v>
      </c>
      <c r="N69" s="4" t="str">
        <f t="shared" si="2"/>
        <v>0.75-1.5</v>
      </c>
      <c r="S69" s="24"/>
      <c r="T69" s="30"/>
      <c r="U69" s="30"/>
      <c r="V69" s="25"/>
    </row>
    <row r="70" spans="1:22" ht="14.5" x14ac:dyDescent="0.35">
      <c r="A70" s="35" t="s">
        <v>176</v>
      </c>
      <c r="B70" s="35" t="s">
        <v>235</v>
      </c>
      <c r="C70" s="36">
        <v>44719</v>
      </c>
      <c r="D70" s="38">
        <v>44719.324664351851</v>
      </c>
      <c r="E70" s="35">
        <v>106</v>
      </c>
      <c r="F70" s="35" t="s">
        <v>236</v>
      </c>
      <c r="G70" s="4" t="s">
        <v>142</v>
      </c>
      <c r="H70" s="22">
        <v>44719</v>
      </c>
      <c r="I70" s="23">
        <v>44719.323912037034</v>
      </c>
      <c r="J70" s="4">
        <v>102</v>
      </c>
      <c r="K70" s="4" t="s">
        <v>236</v>
      </c>
      <c r="L70" s="48">
        <f t="shared" si="1"/>
        <v>1.0833333351183683</v>
      </c>
      <c r="M70" s="49" t="str">
        <f t="shared" si="5"/>
        <v>1-1.1</v>
      </c>
      <c r="N70" s="4" t="str">
        <f t="shared" si="2"/>
        <v>0.75-1.5</v>
      </c>
      <c r="S70" s="24"/>
      <c r="T70" s="30"/>
      <c r="U70" s="30"/>
      <c r="V70" s="25"/>
    </row>
    <row r="71" spans="1:22" ht="14.5" x14ac:dyDescent="0.35">
      <c r="A71" s="35" t="s">
        <v>176</v>
      </c>
      <c r="B71" s="35" t="s">
        <v>185</v>
      </c>
      <c r="C71" s="36">
        <v>44719</v>
      </c>
      <c r="D71" s="38">
        <v>44719.324618055558</v>
      </c>
      <c r="E71" s="35">
        <v>106</v>
      </c>
      <c r="F71" s="35" t="s">
        <v>186</v>
      </c>
      <c r="G71" s="4" t="s">
        <v>142</v>
      </c>
      <c r="H71" s="22">
        <v>44719</v>
      </c>
      <c r="I71" s="23">
        <v>44719.324074074073</v>
      </c>
      <c r="J71" s="4">
        <v>102</v>
      </c>
      <c r="K71" s="4" t="s">
        <v>186</v>
      </c>
      <c r="L71" s="48">
        <f t="shared" si="1"/>
        <v>0.78333333833143115</v>
      </c>
      <c r="M71" s="49" t="str">
        <f t="shared" si="5"/>
        <v>0.7-0.8</v>
      </c>
      <c r="N71" s="4" t="str">
        <f t="shared" si="2"/>
        <v>0.75-1.5</v>
      </c>
      <c r="S71" s="24"/>
      <c r="T71" s="30"/>
      <c r="U71" s="30"/>
      <c r="V71" s="25"/>
    </row>
    <row r="72" spans="1:22" ht="14.5" x14ac:dyDescent="0.35">
      <c r="A72" s="35" t="s">
        <v>176</v>
      </c>
      <c r="B72" s="35" t="s">
        <v>208</v>
      </c>
      <c r="C72" s="36">
        <v>44719</v>
      </c>
      <c r="D72" s="38">
        <v>44719.323854166665</v>
      </c>
      <c r="E72" s="35">
        <v>106</v>
      </c>
      <c r="F72" s="35" t="s">
        <v>209</v>
      </c>
      <c r="G72" s="4" t="s">
        <v>142</v>
      </c>
      <c r="H72" s="22">
        <v>44719</v>
      </c>
      <c r="I72" s="23">
        <v>44719.323194444441</v>
      </c>
      <c r="J72" s="4">
        <v>102</v>
      </c>
      <c r="K72" s="4" t="s">
        <v>209</v>
      </c>
      <c r="L72" s="48">
        <f t="shared" si="1"/>
        <v>0.95000000204890966</v>
      </c>
      <c r="M72" s="49" t="str">
        <f t="shared" si="5"/>
        <v>0.9-1</v>
      </c>
      <c r="N72" s="4" t="str">
        <f t="shared" si="2"/>
        <v>0.75-1.5</v>
      </c>
      <c r="S72" s="24"/>
      <c r="T72" s="30"/>
      <c r="U72" s="30"/>
      <c r="V72" s="25"/>
    </row>
    <row r="73" spans="1:22" ht="14.5" x14ac:dyDescent="0.35">
      <c r="A73" s="35" t="s">
        <v>176</v>
      </c>
      <c r="B73" s="35" t="s">
        <v>231</v>
      </c>
      <c r="C73" s="36">
        <v>44719</v>
      </c>
      <c r="D73" s="38">
        <v>44719.323321759257</v>
      </c>
      <c r="E73" s="35">
        <v>106</v>
      </c>
      <c r="F73" s="35" t="s">
        <v>232</v>
      </c>
      <c r="G73" s="4" t="s">
        <v>142</v>
      </c>
      <c r="H73" s="22">
        <v>44719</v>
      </c>
      <c r="I73" s="23">
        <v>44719.322789351849</v>
      </c>
      <c r="J73" s="4">
        <v>102</v>
      </c>
      <c r="K73" s="4" t="s">
        <v>232</v>
      </c>
      <c r="L73" s="48">
        <f t="shared" si="1"/>
        <v>0.76666666776873171</v>
      </c>
      <c r="M73" s="49" t="str">
        <f t="shared" si="5"/>
        <v>0.7-0.8</v>
      </c>
      <c r="N73" s="4" t="str">
        <f t="shared" si="2"/>
        <v>0.75-1.5</v>
      </c>
      <c r="S73" s="24"/>
      <c r="T73" s="30"/>
      <c r="U73" s="30"/>
      <c r="V73" s="25"/>
    </row>
    <row r="74" spans="1:22" ht="14.5" x14ac:dyDescent="0.35">
      <c r="A74" s="35" t="s">
        <v>189</v>
      </c>
      <c r="B74" s="35" t="s">
        <v>225</v>
      </c>
      <c r="C74" s="36">
        <v>44719</v>
      </c>
      <c r="D74" s="38">
        <v>44719.321967592594</v>
      </c>
      <c r="E74" s="35">
        <v>106</v>
      </c>
      <c r="F74" s="35" t="s">
        <v>226</v>
      </c>
      <c r="G74" s="4" t="s">
        <v>142</v>
      </c>
      <c r="H74" s="22">
        <v>44719</v>
      </c>
      <c r="I74" s="23">
        <v>44719.32130787037</v>
      </c>
      <c r="J74" s="4">
        <v>102</v>
      </c>
      <c r="K74" s="4" t="s">
        <v>226</v>
      </c>
      <c r="L74" s="48">
        <f t="shared" si="1"/>
        <v>0.95000000204890966</v>
      </c>
      <c r="M74" s="49" t="str">
        <f t="shared" si="5"/>
        <v>0.9-1</v>
      </c>
      <c r="N74" s="4" t="str">
        <f t="shared" si="2"/>
        <v>0.75-1.5</v>
      </c>
      <c r="S74" s="24"/>
      <c r="T74" s="30"/>
      <c r="U74" s="30"/>
      <c r="V74" s="25"/>
    </row>
    <row r="75" spans="1:22" ht="14.5" x14ac:dyDescent="0.35">
      <c r="A75" s="35" t="s">
        <v>189</v>
      </c>
      <c r="B75" s="35" t="s">
        <v>212</v>
      </c>
      <c r="C75" s="36">
        <v>44719</v>
      </c>
      <c r="D75" s="38">
        <v>44719.319155092591</v>
      </c>
      <c r="E75" s="35">
        <v>106</v>
      </c>
      <c r="F75" s="26" t="s">
        <v>213</v>
      </c>
      <c r="G75" s="4" t="s">
        <v>142</v>
      </c>
      <c r="H75" s="22">
        <v>44719</v>
      </c>
      <c r="I75" s="23">
        <v>44719.318437499998</v>
      </c>
      <c r="J75" s="4">
        <v>102</v>
      </c>
      <c r="K75" s="4" t="s">
        <v>213</v>
      </c>
      <c r="L75" s="48">
        <f t="shared" si="1"/>
        <v>1.0333333339076489</v>
      </c>
      <c r="M75" s="49" t="str">
        <f t="shared" si="5"/>
        <v>1-1.1</v>
      </c>
      <c r="N75" s="4" t="str">
        <f t="shared" si="2"/>
        <v>0.75-1.5</v>
      </c>
      <c r="S75" s="24"/>
      <c r="T75" s="30"/>
      <c r="U75" s="30"/>
      <c r="V75" s="25"/>
    </row>
    <row r="76" spans="1:22" ht="14.5" x14ac:dyDescent="0.35">
      <c r="A76" s="35" t="s">
        <v>189</v>
      </c>
      <c r="B76" s="35" t="s">
        <v>217</v>
      </c>
      <c r="C76" s="36">
        <v>44719</v>
      </c>
      <c r="D76" s="38">
        <v>44719.313483796293</v>
      </c>
      <c r="E76" s="35">
        <v>106</v>
      </c>
      <c r="F76" s="35" t="s">
        <v>218</v>
      </c>
      <c r="G76" s="4" t="s">
        <v>142</v>
      </c>
      <c r="H76" s="22">
        <v>44719</v>
      </c>
      <c r="I76" s="23">
        <v>44719.312777777777</v>
      </c>
      <c r="J76" s="4">
        <v>102</v>
      </c>
      <c r="K76" s="4" t="s">
        <v>218</v>
      </c>
      <c r="L76" s="48">
        <f t="shared" si="1"/>
        <v>1.0166666633449495</v>
      </c>
      <c r="M76" s="49" t="str">
        <f t="shared" si="5"/>
        <v>1-1.1</v>
      </c>
      <c r="N76" s="4" t="str">
        <f t="shared" si="2"/>
        <v>0.75-1.5</v>
      </c>
      <c r="S76" s="24"/>
      <c r="T76" s="30"/>
      <c r="U76" s="30"/>
      <c r="V76" s="25"/>
    </row>
    <row r="77" spans="1:22" ht="14.5" x14ac:dyDescent="0.35">
      <c r="A77" s="35" t="s">
        <v>176</v>
      </c>
      <c r="B77" s="35" t="s">
        <v>253</v>
      </c>
      <c r="C77" s="36">
        <v>44719</v>
      </c>
      <c r="D77" s="38">
        <v>44719.311423611114</v>
      </c>
      <c r="E77" s="35">
        <v>106</v>
      </c>
      <c r="F77" s="35" t="s">
        <v>254</v>
      </c>
      <c r="G77" s="4" t="s">
        <v>142</v>
      </c>
      <c r="H77" s="22">
        <v>44719</v>
      </c>
      <c r="I77" s="23">
        <v>44719.310497685183</v>
      </c>
      <c r="J77" s="4">
        <v>102</v>
      </c>
      <c r="K77" s="4" t="s">
        <v>254</v>
      </c>
      <c r="L77" s="48">
        <f t="shared" si="1"/>
        <v>1.333333341171965</v>
      </c>
      <c r="M77" s="49" t="str">
        <f t="shared" ref="M77:M108" si="6">VLOOKUP(L77,$S$13:$T$137,2,TRUE)</f>
        <v>1.3-1.4</v>
      </c>
      <c r="N77" s="4" t="str">
        <f t="shared" si="2"/>
        <v>0.75-1.5</v>
      </c>
      <c r="S77" s="24"/>
      <c r="T77" s="30"/>
      <c r="U77" s="30"/>
      <c r="V77" s="25"/>
    </row>
    <row r="78" spans="1:22" ht="14.5" x14ac:dyDescent="0.35">
      <c r="A78" s="35" t="s">
        <v>176</v>
      </c>
      <c r="B78" s="35" t="s">
        <v>177</v>
      </c>
      <c r="C78" s="36">
        <v>44719</v>
      </c>
      <c r="D78" s="38">
        <v>44719.305856481478</v>
      </c>
      <c r="E78" s="35">
        <v>106</v>
      </c>
      <c r="F78" s="35" t="s">
        <v>178</v>
      </c>
      <c r="G78" s="4" t="s">
        <v>142</v>
      </c>
      <c r="H78" s="22">
        <v>44719</v>
      </c>
      <c r="I78" s="23">
        <v>44719.305162037039</v>
      </c>
      <c r="J78" s="4">
        <v>102</v>
      </c>
      <c r="K78" s="4" t="s">
        <v>178</v>
      </c>
      <c r="L78" s="48">
        <f t="shared" ref="L78:L140" si="7">(D78-I78)*24*60</f>
        <v>0.99999999278225005</v>
      </c>
      <c r="M78" s="49" t="str">
        <f t="shared" si="6"/>
        <v>0.9-1</v>
      </c>
      <c r="N78" s="4" t="str">
        <f t="shared" ref="N78:N140" si="8">VLOOKUP(L78,$U$13:$V$19,2,1)</f>
        <v>0.75-1.5</v>
      </c>
      <c r="S78" s="24"/>
      <c r="T78" s="30"/>
      <c r="U78" s="30"/>
      <c r="V78" s="25"/>
    </row>
    <row r="79" spans="1:22" ht="14.5" x14ac:dyDescent="0.35">
      <c r="A79" s="35" t="s">
        <v>176</v>
      </c>
      <c r="B79" s="35" t="s">
        <v>240</v>
      </c>
      <c r="C79" s="36">
        <v>44719</v>
      </c>
      <c r="D79" s="38">
        <v>44719.303298611114</v>
      </c>
      <c r="E79" s="35">
        <v>106</v>
      </c>
      <c r="F79" s="35" t="s">
        <v>241</v>
      </c>
      <c r="G79" s="4" t="s">
        <v>142</v>
      </c>
      <c r="H79" s="22">
        <v>44719</v>
      </c>
      <c r="I79" s="23">
        <v>44719.30265046296</v>
      </c>
      <c r="J79" s="4">
        <v>102</v>
      </c>
      <c r="K79" s="4" t="s">
        <v>241</v>
      </c>
      <c r="L79" s="48">
        <f t="shared" si="7"/>
        <v>0.93333334196358919</v>
      </c>
      <c r="M79" s="49" t="str">
        <f t="shared" si="6"/>
        <v>0.9-1</v>
      </c>
      <c r="N79" s="4" t="str">
        <f t="shared" si="8"/>
        <v>0.75-1.5</v>
      </c>
      <c r="S79" s="24"/>
      <c r="T79" s="30"/>
      <c r="U79" s="30"/>
      <c r="V79" s="25"/>
    </row>
    <row r="80" spans="1:22" ht="14.5" x14ac:dyDescent="0.35">
      <c r="A80" s="35" t="s">
        <v>189</v>
      </c>
      <c r="B80" s="35" t="s">
        <v>262</v>
      </c>
      <c r="C80" s="36">
        <v>44719</v>
      </c>
      <c r="D80" s="38">
        <v>44719.30190972222</v>
      </c>
      <c r="E80" s="35">
        <v>106</v>
      </c>
      <c r="F80" s="26" t="s">
        <v>263</v>
      </c>
      <c r="G80" s="4" t="s">
        <v>142</v>
      </c>
      <c r="H80" s="22">
        <v>44719</v>
      </c>
      <c r="I80" s="23">
        <v>44719.301400462966</v>
      </c>
      <c r="J80" s="4">
        <v>102</v>
      </c>
      <c r="K80" s="4" t="s">
        <v>263</v>
      </c>
      <c r="L80" s="48">
        <f t="shared" si="7"/>
        <v>0.73333332664333284</v>
      </c>
      <c r="M80" s="49" t="str">
        <f t="shared" si="6"/>
        <v>0.7-0.8</v>
      </c>
      <c r="N80" s="4" t="str">
        <f t="shared" si="8"/>
        <v>0-0.75</v>
      </c>
      <c r="S80" s="24"/>
      <c r="T80" s="30"/>
      <c r="U80" s="30"/>
      <c r="V80" s="25"/>
    </row>
    <row r="81" spans="1:22" ht="14.5" x14ac:dyDescent="0.35">
      <c r="A81" s="35" t="s">
        <v>189</v>
      </c>
      <c r="B81" s="35" t="s">
        <v>267</v>
      </c>
      <c r="C81" s="36">
        <v>44719</v>
      </c>
      <c r="D81" s="38">
        <v>44719.29991898148</v>
      </c>
      <c r="E81" s="35">
        <v>106</v>
      </c>
      <c r="F81" s="35" t="s">
        <v>269</v>
      </c>
      <c r="G81" s="4" t="s">
        <v>142</v>
      </c>
      <c r="H81" s="22">
        <v>44719</v>
      </c>
      <c r="I81" s="23">
        <v>44719.299293981479</v>
      </c>
      <c r="J81" s="4">
        <v>102</v>
      </c>
      <c r="K81" s="4" t="s">
        <v>269</v>
      </c>
      <c r="L81" s="48">
        <f t="shared" si="7"/>
        <v>0.90000000083819032</v>
      </c>
      <c r="M81" s="49" t="str">
        <f t="shared" si="6"/>
        <v>0.9-1</v>
      </c>
      <c r="N81" s="4" t="str">
        <f t="shared" si="8"/>
        <v>0.75-1.5</v>
      </c>
      <c r="S81" s="24"/>
      <c r="T81" s="30"/>
      <c r="U81" s="30"/>
      <c r="V81" s="25"/>
    </row>
    <row r="82" spans="1:22" ht="14.5" x14ac:dyDescent="0.35">
      <c r="A82" s="35" t="s">
        <v>176</v>
      </c>
      <c r="B82" s="35" t="s">
        <v>264</v>
      </c>
      <c r="C82" s="36">
        <v>44719</v>
      </c>
      <c r="D82" s="38">
        <v>44719.299143518518</v>
      </c>
      <c r="E82" s="35">
        <v>106</v>
      </c>
      <c r="F82" s="26" t="s">
        <v>265</v>
      </c>
      <c r="G82" s="4" t="s">
        <v>142</v>
      </c>
      <c r="H82" s="22">
        <v>44719</v>
      </c>
      <c r="I82" s="23">
        <v>44719.298564814817</v>
      </c>
      <c r="J82" s="4">
        <v>102</v>
      </c>
      <c r="K82" s="4" t="s">
        <v>265</v>
      </c>
      <c r="L82" s="48">
        <f t="shared" si="7"/>
        <v>0.83333332906477153</v>
      </c>
      <c r="M82" s="49" t="str">
        <f t="shared" si="6"/>
        <v>0.8-0.9</v>
      </c>
      <c r="N82" s="4" t="str">
        <f t="shared" si="8"/>
        <v>0.75-1.5</v>
      </c>
      <c r="S82" s="24"/>
      <c r="T82" s="30"/>
      <c r="U82" s="30"/>
      <c r="V82" s="25"/>
    </row>
    <row r="83" spans="1:22" ht="14.5" x14ac:dyDescent="0.35">
      <c r="A83" s="35" t="s">
        <v>189</v>
      </c>
      <c r="B83" s="35" t="s">
        <v>244</v>
      </c>
      <c r="C83" s="36">
        <v>44719</v>
      </c>
      <c r="D83" s="38">
        <v>44719.296481481484</v>
      </c>
      <c r="E83" s="35">
        <v>106</v>
      </c>
      <c r="F83" s="35" t="s">
        <v>245</v>
      </c>
      <c r="G83" s="4" t="s">
        <v>142</v>
      </c>
      <c r="H83" s="22">
        <v>44719</v>
      </c>
      <c r="I83" s="23">
        <v>44719.295671296299</v>
      </c>
      <c r="J83" s="4">
        <v>102</v>
      </c>
      <c r="K83" s="4" t="s">
        <v>245</v>
      </c>
      <c r="L83" s="48">
        <f t="shared" si="7"/>
        <v>1.1666666669771075</v>
      </c>
      <c r="M83" s="49" t="str">
        <f t="shared" si="6"/>
        <v>1.1-1.2</v>
      </c>
      <c r="N83" s="4" t="str">
        <f t="shared" si="8"/>
        <v>0.75-1.5</v>
      </c>
      <c r="S83" s="24"/>
      <c r="T83" s="30"/>
      <c r="U83" s="30"/>
      <c r="V83" s="25"/>
    </row>
    <row r="84" spans="1:22" ht="14.5" x14ac:dyDescent="0.35">
      <c r="A84" s="35" t="s">
        <v>189</v>
      </c>
      <c r="B84" s="35" t="s">
        <v>270</v>
      </c>
      <c r="C84" s="36">
        <v>44719</v>
      </c>
      <c r="D84" s="38">
        <v>44719.296203703707</v>
      </c>
      <c r="E84" s="35">
        <v>106</v>
      </c>
      <c r="F84" s="35" t="s">
        <v>271</v>
      </c>
      <c r="G84" s="4" t="s">
        <v>142</v>
      </c>
      <c r="H84" s="22">
        <v>44719</v>
      </c>
      <c r="I84" s="23">
        <v>44719.295532407406</v>
      </c>
      <c r="J84" s="4">
        <v>102</v>
      </c>
      <c r="K84" s="4" t="s">
        <v>271</v>
      </c>
      <c r="L84" s="48">
        <f t="shared" si="7"/>
        <v>0.9666666726116091</v>
      </c>
      <c r="M84" s="49" t="str">
        <f t="shared" si="6"/>
        <v>0.9-1</v>
      </c>
      <c r="N84" s="4" t="str">
        <f t="shared" si="8"/>
        <v>0.75-1.5</v>
      </c>
      <c r="S84" s="24"/>
      <c r="T84" s="30"/>
      <c r="U84" s="30"/>
      <c r="V84" s="25"/>
    </row>
    <row r="85" spans="1:22" ht="14.5" x14ac:dyDescent="0.35">
      <c r="A85" s="35" t="s">
        <v>189</v>
      </c>
      <c r="B85" s="35" t="s">
        <v>200</v>
      </c>
      <c r="C85" s="36">
        <v>44719</v>
      </c>
      <c r="D85" s="38">
        <v>44719.295208333337</v>
      </c>
      <c r="E85" s="35">
        <v>106</v>
      </c>
      <c r="F85" s="35" t="s">
        <v>201</v>
      </c>
      <c r="G85" s="4" t="s">
        <v>142</v>
      </c>
      <c r="H85" s="22">
        <v>44719</v>
      </c>
      <c r="I85" s="23">
        <v>44719.294525462959</v>
      </c>
      <c r="J85" s="4">
        <v>102</v>
      </c>
      <c r="K85" s="4" t="s">
        <v>201</v>
      </c>
      <c r="L85" s="48">
        <f t="shared" si="7"/>
        <v>0.98333334317430854</v>
      </c>
      <c r="M85" s="49" t="str">
        <f t="shared" si="6"/>
        <v>0.9-1</v>
      </c>
      <c r="N85" s="4" t="str">
        <f t="shared" si="8"/>
        <v>0.75-1.5</v>
      </c>
      <c r="S85" s="24"/>
      <c r="T85" s="30"/>
      <c r="U85" s="30"/>
      <c r="V85" s="25"/>
    </row>
    <row r="86" spans="1:22" ht="14.5" x14ac:dyDescent="0.35">
      <c r="A86" s="35" t="s">
        <v>189</v>
      </c>
      <c r="B86" s="35" t="s">
        <v>277</v>
      </c>
      <c r="C86" s="36">
        <v>44719</v>
      </c>
      <c r="D86" s="38">
        <v>44719.295081018521</v>
      </c>
      <c r="E86" s="35">
        <v>106</v>
      </c>
      <c r="F86" s="35" t="s">
        <v>278</v>
      </c>
      <c r="G86" s="4" t="s">
        <v>142</v>
      </c>
      <c r="H86" s="22">
        <v>44719</v>
      </c>
      <c r="I86" s="23">
        <v>44719.293171296296</v>
      </c>
      <c r="J86" s="4">
        <v>102</v>
      </c>
      <c r="K86" s="4" t="s">
        <v>278</v>
      </c>
      <c r="L86" s="48">
        <f t="shared" si="7"/>
        <v>2.7500000037252903</v>
      </c>
      <c r="M86" s="49" t="str">
        <f t="shared" si="6"/>
        <v>2.7-2.8</v>
      </c>
      <c r="N86" s="4" t="str">
        <f t="shared" si="8"/>
        <v>2.25-3</v>
      </c>
      <c r="S86" s="24"/>
      <c r="T86" s="30"/>
      <c r="U86" s="30"/>
      <c r="V86" s="25"/>
    </row>
    <row r="87" spans="1:22" ht="14.5" x14ac:dyDescent="0.35">
      <c r="A87" s="35" t="s">
        <v>189</v>
      </c>
      <c r="B87" s="35" t="s">
        <v>281</v>
      </c>
      <c r="C87" s="36">
        <v>44719</v>
      </c>
      <c r="D87" s="38">
        <v>44719.294270833336</v>
      </c>
      <c r="E87" s="35">
        <v>106</v>
      </c>
      <c r="F87" s="35" t="s">
        <v>282</v>
      </c>
      <c r="G87" s="4" t="s">
        <v>142</v>
      </c>
      <c r="H87" s="22">
        <v>44719</v>
      </c>
      <c r="I87" s="23">
        <v>44719.293449074074</v>
      </c>
      <c r="J87" s="4">
        <v>102</v>
      </c>
      <c r="K87" s="4" t="s">
        <v>282</v>
      </c>
      <c r="L87" s="48">
        <f t="shared" si="7"/>
        <v>1.183333337539807</v>
      </c>
      <c r="M87" s="49" t="str">
        <f t="shared" si="6"/>
        <v>1.1-1.2</v>
      </c>
      <c r="N87" s="4" t="str">
        <f t="shared" si="8"/>
        <v>0.75-1.5</v>
      </c>
      <c r="S87" s="24"/>
      <c r="T87" s="30"/>
      <c r="U87" s="30"/>
      <c r="V87" s="25"/>
    </row>
    <row r="88" spans="1:22" ht="14.5" x14ac:dyDescent="0.35">
      <c r="A88" s="35" t="s">
        <v>189</v>
      </c>
      <c r="B88" s="35" t="s">
        <v>251</v>
      </c>
      <c r="C88" s="36">
        <v>44719</v>
      </c>
      <c r="D88" s="38">
        <v>44719.288842592592</v>
      </c>
      <c r="E88" s="35">
        <v>106</v>
      </c>
      <c r="F88" s="26" t="s">
        <v>252</v>
      </c>
      <c r="G88" s="4" t="s">
        <v>142</v>
      </c>
      <c r="H88" s="22">
        <v>44719</v>
      </c>
      <c r="I88" s="23">
        <v>44719.286770833336</v>
      </c>
      <c r="J88" s="4">
        <v>102</v>
      </c>
      <c r="K88" s="4" t="s">
        <v>252</v>
      </c>
      <c r="L88" s="48">
        <f t="shared" si="7"/>
        <v>2.9833333287388086</v>
      </c>
      <c r="M88" s="49" t="str">
        <f t="shared" si="6"/>
        <v>2.9-3</v>
      </c>
      <c r="N88" s="4" t="str">
        <f t="shared" si="8"/>
        <v>2.25-3</v>
      </c>
      <c r="S88" s="24"/>
      <c r="T88" s="30"/>
      <c r="U88" s="30"/>
      <c r="V88" s="25"/>
    </row>
    <row r="89" spans="1:22" ht="14.5" x14ac:dyDescent="0.35">
      <c r="A89" s="35" t="s">
        <v>176</v>
      </c>
      <c r="B89" s="35" t="s">
        <v>289</v>
      </c>
      <c r="C89" s="36">
        <v>44719</v>
      </c>
      <c r="D89" s="38">
        <v>44719.274212962962</v>
      </c>
      <c r="E89" s="35">
        <v>106</v>
      </c>
      <c r="F89" s="35" t="s">
        <v>290</v>
      </c>
      <c r="G89" s="4" t="s">
        <v>142</v>
      </c>
      <c r="H89" s="22">
        <v>44719</v>
      </c>
      <c r="I89" s="23">
        <v>44719.273402777777</v>
      </c>
      <c r="J89" s="4">
        <v>102</v>
      </c>
      <c r="K89" s="4" t="s">
        <v>290</v>
      </c>
      <c r="L89" s="48">
        <f t="shared" si="7"/>
        <v>1.1666666669771075</v>
      </c>
      <c r="M89" s="49" t="str">
        <f t="shared" si="6"/>
        <v>1.1-1.2</v>
      </c>
      <c r="N89" s="4" t="str">
        <f t="shared" si="8"/>
        <v>0.75-1.5</v>
      </c>
      <c r="S89" s="24"/>
      <c r="T89" s="30"/>
      <c r="U89" s="30"/>
      <c r="V89" s="25"/>
    </row>
    <row r="90" spans="1:22" ht="14.5" x14ac:dyDescent="0.35">
      <c r="A90" s="35" t="s">
        <v>189</v>
      </c>
      <c r="B90" s="35" t="s">
        <v>294</v>
      </c>
      <c r="C90" s="36">
        <v>44719</v>
      </c>
      <c r="D90" s="38">
        <v>44719.273657407408</v>
      </c>
      <c r="E90" s="35">
        <v>106</v>
      </c>
      <c r="F90" s="35" t="s">
        <v>295</v>
      </c>
      <c r="G90" s="4" t="s">
        <v>142</v>
      </c>
      <c r="H90" s="22">
        <v>44719</v>
      </c>
      <c r="I90" s="23">
        <v>44719.272939814815</v>
      </c>
      <c r="J90" s="4">
        <v>102</v>
      </c>
      <c r="K90" s="4" t="s">
        <v>295</v>
      </c>
      <c r="L90" s="48">
        <f t="shared" si="7"/>
        <v>1.0333333339076489</v>
      </c>
      <c r="M90" s="49" t="str">
        <f t="shared" si="6"/>
        <v>1-1.1</v>
      </c>
      <c r="N90" s="4" t="str">
        <f t="shared" si="8"/>
        <v>0.75-1.5</v>
      </c>
      <c r="S90" s="24"/>
      <c r="T90" s="30"/>
      <c r="U90" s="30"/>
      <c r="V90" s="25"/>
    </row>
    <row r="91" spans="1:22" ht="14.5" x14ac:dyDescent="0.35">
      <c r="A91" s="35" t="s">
        <v>176</v>
      </c>
      <c r="B91" s="35" t="s">
        <v>181</v>
      </c>
      <c r="C91" s="36">
        <v>44688</v>
      </c>
      <c r="D91" s="38">
        <v>44688.33457175926</v>
      </c>
      <c r="E91" s="35">
        <v>106</v>
      </c>
      <c r="F91" s="35" t="s">
        <v>182</v>
      </c>
      <c r="G91" s="4" t="s">
        <v>142</v>
      </c>
      <c r="H91" s="22">
        <v>44688</v>
      </c>
      <c r="I91" s="23">
        <v>44688.332557870373</v>
      </c>
      <c r="J91" s="4">
        <v>102</v>
      </c>
      <c r="K91" s="4" t="s">
        <v>182</v>
      </c>
      <c r="L91" s="48">
        <f t="shared" si="7"/>
        <v>2.8999999968800694</v>
      </c>
      <c r="M91" s="49" t="str">
        <f t="shared" si="6"/>
        <v>2.8-2.9</v>
      </c>
      <c r="N91" s="4" t="str">
        <f t="shared" si="8"/>
        <v>2.25-3</v>
      </c>
      <c r="S91" s="24"/>
      <c r="T91" s="30"/>
      <c r="U91" s="30"/>
      <c r="V91" s="25"/>
    </row>
    <row r="92" spans="1:22" ht="14.5" x14ac:dyDescent="0.35">
      <c r="A92" s="35" t="s">
        <v>176</v>
      </c>
      <c r="B92" s="35" t="s">
        <v>215</v>
      </c>
      <c r="C92" s="36">
        <v>44688</v>
      </c>
      <c r="D92" s="38">
        <v>44688.331759259258</v>
      </c>
      <c r="E92" s="35">
        <v>106</v>
      </c>
      <c r="F92" s="35" t="s">
        <v>216</v>
      </c>
      <c r="G92" s="4" t="s">
        <v>142</v>
      </c>
      <c r="H92" s="22">
        <v>44688</v>
      </c>
      <c r="I92" s="23">
        <v>44688.33090277778</v>
      </c>
      <c r="J92" s="4">
        <v>102</v>
      </c>
      <c r="K92" s="4" t="s">
        <v>216</v>
      </c>
      <c r="L92" s="48">
        <f t="shared" si="7"/>
        <v>1.2333333282731473</v>
      </c>
      <c r="M92" s="49" t="str">
        <f t="shared" si="6"/>
        <v>1.2-1.3</v>
      </c>
      <c r="N92" s="4" t="str">
        <f t="shared" si="8"/>
        <v>0.75-1.5</v>
      </c>
      <c r="S92" s="24"/>
      <c r="T92" s="30"/>
      <c r="U92" s="30"/>
      <c r="V92" s="25"/>
    </row>
    <row r="93" spans="1:22" ht="14.5" x14ac:dyDescent="0.35">
      <c r="A93" s="35" t="s">
        <v>189</v>
      </c>
      <c r="B93" s="35" t="s">
        <v>190</v>
      </c>
      <c r="C93" s="36">
        <v>44688</v>
      </c>
      <c r="D93" s="38">
        <v>44688.327337962961</v>
      </c>
      <c r="E93" s="35">
        <v>106</v>
      </c>
      <c r="F93" s="35" t="s">
        <v>191</v>
      </c>
      <c r="G93" s="4" t="s">
        <v>142</v>
      </c>
      <c r="H93" s="22">
        <v>44688</v>
      </c>
      <c r="I93" s="23">
        <v>44688.326736111114</v>
      </c>
      <c r="J93" s="4">
        <v>102</v>
      </c>
      <c r="K93" s="4" t="s">
        <v>191</v>
      </c>
      <c r="L93" s="48">
        <f t="shared" si="7"/>
        <v>0.86666665971279144</v>
      </c>
      <c r="M93" s="49" t="str">
        <f t="shared" si="6"/>
        <v>0.8-0.9</v>
      </c>
      <c r="N93" s="4" t="str">
        <f t="shared" si="8"/>
        <v>0.75-1.5</v>
      </c>
      <c r="S93" s="24"/>
      <c r="T93" s="30"/>
      <c r="U93" s="30"/>
      <c r="V93" s="25"/>
    </row>
    <row r="94" spans="1:22" ht="14.5" x14ac:dyDescent="0.35">
      <c r="A94" s="35" t="s">
        <v>176</v>
      </c>
      <c r="B94" s="35" t="s">
        <v>192</v>
      </c>
      <c r="C94" s="36">
        <v>44688</v>
      </c>
      <c r="D94" s="38">
        <v>44688.326307870368</v>
      </c>
      <c r="E94" s="35">
        <v>106</v>
      </c>
      <c r="F94" s="35" t="s">
        <v>193</v>
      </c>
      <c r="G94" s="4" t="s">
        <v>142</v>
      </c>
      <c r="H94" s="22">
        <v>44688</v>
      </c>
      <c r="I94" s="23">
        <v>44688.325682870367</v>
      </c>
      <c r="J94" s="4">
        <v>102</v>
      </c>
      <c r="K94" s="4" t="s">
        <v>193</v>
      </c>
      <c r="L94" s="48">
        <f t="shared" si="7"/>
        <v>0.90000000083819032</v>
      </c>
      <c r="M94" s="49" t="str">
        <f t="shared" si="6"/>
        <v>0.9-1</v>
      </c>
      <c r="N94" s="4" t="str">
        <f t="shared" si="8"/>
        <v>0.75-1.5</v>
      </c>
      <c r="S94" s="24"/>
      <c r="T94" s="30"/>
      <c r="U94" s="30"/>
      <c r="V94" s="25"/>
    </row>
    <row r="95" spans="1:22" ht="14.5" x14ac:dyDescent="0.35">
      <c r="A95" s="35" t="s">
        <v>176</v>
      </c>
      <c r="B95" s="35" t="s">
        <v>229</v>
      </c>
      <c r="C95" s="36">
        <v>44688</v>
      </c>
      <c r="D95" s="38">
        <v>44688.326261574075</v>
      </c>
      <c r="E95" s="35">
        <v>106</v>
      </c>
      <c r="F95" s="26" t="s">
        <v>230</v>
      </c>
      <c r="G95" s="4" t="s">
        <v>142</v>
      </c>
      <c r="H95" s="22">
        <v>44688</v>
      </c>
      <c r="I95" s="23">
        <v>44688.325671296298</v>
      </c>
      <c r="J95" s="4">
        <v>102</v>
      </c>
      <c r="K95" s="4" t="s">
        <v>230</v>
      </c>
      <c r="L95" s="48">
        <f t="shared" si="7"/>
        <v>0.84999999962747097</v>
      </c>
      <c r="M95" s="49" t="str">
        <f t="shared" si="6"/>
        <v>0.8-0.9</v>
      </c>
      <c r="N95" s="4" t="str">
        <f t="shared" si="8"/>
        <v>0.75-1.5</v>
      </c>
      <c r="S95" s="24"/>
      <c r="T95" s="30"/>
      <c r="U95" s="30"/>
      <c r="V95" s="25"/>
    </row>
    <row r="96" spans="1:22" ht="14.5" x14ac:dyDescent="0.35">
      <c r="A96" s="35" t="s">
        <v>176</v>
      </c>
      <c r="B96" s="35" t="s">
        <v>208</v>
      </c>
      <c r="C96" s="36">
        <v>44688</v>
      </c>
      <c r="D96" s="38">
        <v>44688.324895833335</v>
      </c>
      <c r="E96" s="35">
        <v>106</v>
      </c>
      <c r="F96" s="35" t="s">
        <v>209</v>
      </c>
      <c r="G96" s="4" t="s">
        <v>142</v>
      </c>
      <c r="H96" s="22">
        <v>44688</v>
      </c>
      <c r="I96" s="23">
        <v>44688.324270833335</v>
      </c>
      <c r="J96" s="4">
        <v>102</v>
      </c>
      <c r="K96" s="4" t="s">
        <v>209</v>
      </c>
      <c r="L96" s="48">
        <f t="shared" si="7"/>
        <v>0.90000000083819032</v>
      </c>
      <c r="M96" s="49" t="str">
        <f t="shared" si="6"/>
        <v>0.9-1</v>
      </c>
      <c r="N96" s="4" t="str">
        <f t="shared" si="8"/>
        <v>0.75-1.5</v>
      </c>
      <c r="S96" s="24"/>
      <c r="T96" s="30"/>
      <c r="U96" s="30"/>
      <c r="V96" s="25"/>
    </row>
    <row r="97" spans="1:22" ht="14.5" x14ac:dyDescent="0.35">
      <c r="A97" s="35" t="s">
        <v>176</v>
      </c>
      <c r="B97" s="35" t="s">
        <v>235</v>
      </c>
      <c r="C97" s="36">
        <v>44688</v>
      </c>
      <c r="D97" s="38">
        <v>44688.324340277781</v>
      </c>
      <c r="E97" s="35">
        <v>106</v>
      </c>
      <c r="F97" s="35" t="s">
        <v>236</v>
      </c>
      <c r="G97" s="4" t="s">
        <v>142</v>
      </c>
      <c r="H97" s="22">
        <v>44688</v>
      </c>
      <c r="I97" s="23">
        <v>44688.323460648149</v>
      </c>
      <c r="J97" s="4" t="e">
        <v>#N/A</v>
      </c>
      <c r="K97" s="4" t="s">
        <v>236</v>
      </c>
      <c r="L97" s="48">
        <f t="shared" si="7"/>
        <v>1.2666666693985462</v>
      </c>
      <c r="M97" s="49" t="str">
        <f t="shared" si="6"/>
        <v>1.2-1.3</v>
      </c>
      <c r="N97" s="4" t="str">
        <f t="shared" si="8"/>
        <v>0.75-1.5</v>
      </c>
      <c r="S97" s="24"/>
      <c r="T97" s="30"/>
      <c r="U97" s="30"/>
      <c r="V97" s="25"/>
    </row>
    <row r="98" spans="1:22" ht="14.5" x14ac:dyDescent="0.35">
      <c r="A98" s="35" t="s">
        <v>176</v>
      </c>
      <c r="B98" s="35" t="s">
        <v>185</v>
      </c>
      <c r="C98" s="36">
        <v>44688</v>
      </c>
      <c r="D98" s="38">
        <v>44688.324074074073</v>
      </c>
      <c r="E98" s="35">
        <v>106</v>
      </c>
      <c r="F98" s="35" t="s">
        <v>186</v>
      </c>
      <c r="G98" s="4" t="s">
        <v>142</v>
      </c>
      <c r="H98" s="22">
        <v>44688</v>
      </c>
      <c r="I98" s="23">
        <v>44688.323530092595</v>
      </c>
      <c r="J98" s="4">
        <v>102</v>
      </c>
      <c r="K98" s="4" t="s">
        <v>186</v>
      </c>
      <c r="L98" s="48">
        <f t="shared" si="7"/>
        <v>0.78333332785405219</v>
      </c>
      <c r="M98" s="49" t="str">
        <f t="shared" si="6"/>
        <v>0.7-0.8</v>
      </c>
      <c r="N98" s="4" t="str">
        <f t="shared" si="8"/>
        <v>0.75-1.5</v>
      </c>
      <c r="S98" s="24"/>
      <c r="T98" s="30"/>
      <c r="U98" s="30"/>
      <c r="V98" s="25"/>
    </row>
    <row r="99" spans="1:22" ht="14.5" x14ac:dyDescent="0.35">
      <c r="A99" s="35" t="s">
        <v>176</v>
      </c>
      <c r="B99" s="35" t="s">
        <v>231</v>
      </c>
      <c r="C99" s="36">
        <v>44688</v>
      </c>
      <c r="D99" s="38">
        <v>44688.323611111111</v>
      </c>
      <c r="E99" s="35">
        <v>106</v>
      </c>
      <c r="F99" s="35" t="s">
        <v>232</v>
      </c>
      <c r="G99" s="4" t="s">
        <v>142</v>
      </c>
      <c r="H99" s="22">
        <v>44688</v>
      </c>
      <c r="I99" s="23">
        <v>44688.322951388887</v>
      </c>
      <c r="J99" s="4">
        <v>102</v>
      </c>
      <c r="K99" s="4" t="s">
        <v>232</v>
      </c>
      <c r="L99" s="48">
        <f t="shared" si="7"/>
        <v>0.95000000204890966</v>
      </c>
      <c r="M99" s="49" t="str">
        <f t="shared" si="6"/>
        <v>0.9-1</v>
      </c>
      <c r="N99" s="4" t="str">
        <f t="shared" si="8"/>
        <v>0.75-1.5</v>
      </c>
      <c r="S99" s="24"/>
      <c r="T99" s="30"/>
      <c r="U99" s="30"/>
      <c r="V99" s="25"/>
    </row>
    <row r="100" spans="1:22" ht="14.5" x14ac:dyDescent="0.35">
      <c r="A100" s="35" t="s">
        <v>189</v>
      </c>
      <c r="B100" s="35" t="s">
        <v>225</v>
      </c>
      <c r="C100" s="36">
        <v>44688</v>
      </c>
      <c r="D100" s="38">
        <v>44688.323287037034</v>
      </c>
      <c r="E100" s="35">
        <v>106</v>
      </c>
      <c r="F100" s="26" t="s">
        <v>226</v>
      </c>
      <c r="G100" s="4" t="s">
        <v>142</v>
      </c>
      <c r="H100" s="22">
        <v>44688</v>
      </c>
      <c r="I100" s="23">
        <v>44688.322372685187</v>
      </c>
      <c r="J100" s="4">
        <v>102</v>
      </c>
      <c r="K100" s="4" t="s">
        <v>226</v>
      </c>
      <c r="L100" s="48">
        <f t="shared" si="7"/>
        <v>1.3166666601318866</v>
      </c>
      <c r="M100" s="49" t="str">
        <f t="shared" si="6"/>
        <v>1.3-1.4</v>
      </c>
      <c r="N100" s="4" t="str">
        <f t="shared" si="8"/>
        <v>0.75-1.5</v>
      </c>
      <c r="S100" s="24"/>
      <c r="T100" s="30"/>
      <c r="U100" s="30"/>
      <c r="V100" s="25"/>
    </row>
    <row r="101" spans="1:22" ht="14.5" x14ac:dyDescent="0.35">
      <c r="A101" s="35" t="s">
        <v>189</v>
      </c>
      <c r="B101" s="35" t="s">
        <v>212</v>
      </c>
      <c r="C101" s="36">
        <v>44688</v>
      </c>
      <c r="D101" s="38">
        <v>44688.319247685184</v>
      </c>
      <c r="E101" s="35">
        <v>106</v>
      </c>
      <c r="F101" s="35" t="s">
        <v>213</v>
      </c>
      <c r="G101" s="4" t="s">
        <v>142</v>
      </c>
      <c r="H101" s="22">
        <v>44688</v>
      </c>
      <c r="I101" s="23">
        <v>44688.318680555552</v>
      </c>
      <c r="J101" s="4">
        <v>102</v>
      </c>
      <c r="K101" s="4" t="s">
        <v>213</v>
      </c>
      <c r="L101" s="48">
        <f t="shared" si="7"/>
        <v>0.81666666897945106</v>
      </c>
      <c r="M101" s="49" t="str">
        <f t="shared" si="6"/>
        <v>0.8-0.9</v>
      </c>
      <c r="N101" s="4" t="str">
        <f t="shared" si="8"/>
        <v>0.75-1.5</v>
      </c>
      <c r="S101" s="24"/>
      <c r="T101" s="30"/>
      <c r="U101" s="30"/>
      <c r="V101" s="25"/>
    </row>
    <row r="102" spans="1:22" ht="14.5" x14ac:dyDescent="0.35">
      <c r="A102" s="35" t="s">
        <v>189</v>
      </c>
      <c r="B102" s="35" t="s">
        <v>217</v>
      </c>
      <c r="C102" s="36">
        <v>44688</v>
      </c>
      <c r="D102" s="38">
        <v>44688.313472222224</v>
      </c>
      <c r="E102" s="35">
        <v>106</v>
      </c>
      <c r="F102" s="35" t="s">
        <v>218</v>
      </c>
      <c r="G102" s="4" t="s">
        <v>142</v>
      </c>
      <c r="H102" s="22">
        <v>44688</v>
      </c>
      <c r="I102" s="23">
        <v>44688.312835648147</v>
      </c>
      <c r="J102" s="4">
        <v>102</v>
      </c>
      <c r="K102" s="4" t="s">
        <v>218</v>
      </c>
      <c r="L102" s="48">
        <f t="shared" si="7"/>
        <v>0.91666667140088975</v>
      </c>
      <c r="M102" s="49" t="str">
        <f t="shared" si="6"/>
        <v>0.9-1</v>
      </c>
      <c r="N102" s="4" t="str">
        <f t="shared" si="8"/>
        <v>0.75-1.5</v>
      </c>
      <c r="S102" s="24"/>
      <c r="T102" s="30"/>
      <c r="U102" s="30"/>
      <c r="V102" s="25"/>
    </row>
    <row r="103" spans="1:22" ht="14.5" x14ac:dyDescent="0.35">
      <c r="A103" s="35" t="s">
        <v>176</v>
      </c>
      <c r="B103" s="35" t="s">
        <v>253</v>
      </c>
      <c r="C103" s="36">
        <v>44688</v>
      </c>
      <c r="D103" s="38">
        <v>44688.310497685183</v>
      </c>
      <c r="E103" s="35">
        <v>106</v>
      </c>
      <c r="F103" s="35" t="s">
        <v>254</v>
      </c>
      <c r="G103" s="4" t="s">
        <v>142</v>
      </c>
      <c r="H103" s="22">
        <v>44688</v>
      </c>
      <c r="I103" s="23">
        <v>44688.309942129628</v>
      </c>
      <c r="J103" s="4">
        <v>102</v>
      </c>
      <c r="K103" s="4" t="s">
        <v>254</v>
      </c>
      <c r="L103" s="48">
        <f t="shared" si="7"/>
        <v>0.79999999841675162</v>
      </c>
      <c r="M103" s="49" t="str">
        <f t="shared" si="6"/>
        <v>0.7-0.8</v>
      </c>
      <c r="N103" s="4" t="str">
        <f t="shared" si="8"/>
        <v>0.75-1.5</v>
      </c>
      <c r="S103" s="24"/>
      <c r="T103" s="30"/>
      <c r="U103" s="30"/>
      <c r="V103" s="25"/>
    </row>
    <row r="104" spans="1:22" ht="14.5" x14ac:dyDescent="0.35">
      <c r="A104" s="35" t="s">
        <v>176</v>
      </c>
      <c r="B104" s="35" t="s">
        <v>177</v>
      </c>
      <c r="C104" s="36">
        <v>44688</v>
      </c>
      <c r="D104" s="38">
        <v>44688.305208333331</v>
      </c>
      <c r="E104" s="35">
        <v>106</v>
      </c>
      <c r="F104" s="35" t="s">
        <v>178</v>
      </c>
      <c r="G104" s="4" t="s">
        <v>142</v>
      </c>
      <c r="H104" s="22">
        <v>44688</v>
      </c>
      <c r="I104" s="23">
        <v>44688.3046412037</v>
      </c>
      <c r="J104" s="4">
        <v>102</v>
      </c>
      <c r="K104" s="4" t="s">
        <v>178</v>
      </c>
      <c r="L104" s="48">
        <f t="shared" si="7"/>
        <v>0.81666666897945106</v>
      </c>
      <c r="M104" s="49" t="str">
        <f t="shared" si="6"/>
        <v>0.8-0.9</v>
      </c>
      <c r="N104" s="4" t="str">
        <f t="shared" si="8"/>
        <v>0.75-1.5</v>
      </c>
      <c r="S104" s="24"/>
      <c r="T104" s="30"/>
      <c r="U104" s="30"/>
      <c r="V104" s="25"/>
    </row>
    <row r="105" spans="1:22" ht="14.5" x14ac:dyDescent="0.35">
      <c r="A105" s="35" t="s">
        <v>176</v>
      </c>
      <c r="B105" s="35" t="s">
        <v>240</v>
      </c>
      <c r="C105" s="36">
        <v>44688</v>
      </c>
      <c r="D105" s="38">
        <v>44688.302511574075</v>
      </c>
      <c r="E105" s="35">
        <v>106</v>
      </c>
      <c r="F105" s="26" t="s">
        <v>241</v>
      </c>
      <c r="G105" s="4" t="s">
        <v>142</v>
      </c>
      <c r="H105" s="22">
        <v>44688</v>
      </c>
      <c r="I105" s="23">
        <v>44688.30196759259</v>
      </c>
      <c r="J105" s="4">
        <v>102</v>
      </c>
      <c r="K105" s="4" t="s">
        <v>241</v>
      </c>
      <c r="L105" s="48">
        <f t="shared" si="7"/>
        <v>0.78333333833143115</v>
      </c>
      <c r="M105" s="49" t="str">
        <f t="shared" si="6"/>
        <v>0.7-0.8</v>
      </c>
      <c r="N105" s="4" t="str">
        <f t="shared" si="8"/>
        <v>0.75-1.5</v>
      </c>
      <c r="S105" s="24"/>
      <c r="T105" s="30"/>
      <c r="U105" s="30"/>
      <c r="V105" s="25"/>
    </row>
    <row r="106" spans="1:22" ht="14.5" x14ac:dyDescent="0.35">
      <c r="A106" s="35" t="s">
        <v>189</v>
      </c>
      <c r="B106" s="35" t="s">
        <v>262</v>
      </c>
      <c r="C106" s="36">
        <v>44688</v>
      </c>
      <c r="D106" s="38">
        <v>44688.302048611113</v>
      </c>
      <c r="E106" s="35">
        <v>106</v>
      </c>
      <c r="F106" s="35" t="s">
        <v>263</v>
      </c>
      <c r="G106" s="4" t="s">
        <v>142</v>
      </c>
      <c r="H106" s="22">
        <v>44688</v>
      </c>
      <c r="I106" s="23">
        <v>44688.301307870373</v>
      </c>
      <c r="J106" s="4">
        <v>102</v>
      </c>
      <c r="K106" s="4" t="s">
        <v>263</v>
      </c>
      <c r="L106" s="48">
        <f t="shared" si="7"/>
        <v>1.0666666645556688</v>
      </c>
      <c r="M106" s="49" t="str">
        <f t="shared" si="6"/>
        <v>1-1.1</v>
      </c>
      <c r="N106" s="4" t="str">
        <f t="shared" si="8"/>
        <v>0.75-1.5</v>
      </c>
      <c r="S106" s="24"/>
      <c r="T106" s="30"/>
      <c r="U106" s="30"/>
      <c r="V106" s="25"/>
    </row>
    <row r="107" spans="1:22" ht="14.5" x14ac:dyDescent="0.35">
      <c r="A107" s="35" t="s">
        <v>176</v>
      </c>
      <c r="B107" s="35" t="s">
        <v>264</v>
      </c>
      <c r="C107" s="36">
        <v>44688</v>
      </c>
      <c r="D107" s="38">
        <v>44688.299849537034</v>
      </c>
      <c r="E107" s="35">
        <v>106</v>
      </c>
      <c r="F107" s="35" t="s">
        <v>265</v>
      </c>
      <c r="G107" s="4" t="s">
        <v>142</v>
      </c>
      <c r="H107" s="22">
        <v>44688</v>
      </c>
      <c r="I107" s="23">
        <v>44688.299189814818</v>
      </c>
      <c r="J107" s="4">
        <v>102</v>
      </c>
      <c r="K107" s="4" t="s">
        <v>265</v>
      </c>
      <c r="L107" s="48">
        <f t="shared" si="7"/>
        <v>0.9499999915715307</v>
      </c>
      <c r="M107" s="49" t="str">
        <f t="shared" si="6"/>
        <v>0.9-1</v>
      </c>
      <c r="N107" s="4" t="str">
        <f t="shared" si="8"/>
        <v>0.75-1.5</v>
      </c>
      <c r="S107" s="24"/>
      <c r="T107" s="30"/>
      <c r="U107" s="30"/>
      <c r="V107" s="25"/>
    </row>
    <row r="108" spans="1:22" ht="14.5" x14ac:dyDescent="0.35">
      <c r="A108" s="35" t="s">
        <v>189</v>
      </c>
      <c r="B108" s="35" t="s">
        <v>267</v>
      </c>
      <c r="C108" s="36">
        <v>44688</v>
      </c>
      <c r="D108" s="38">
        <v>44688.299791666665</v>
      </c>
      <c r="E108" s="35">
        <v>106</v>
      </c>
      <c r="F108" s="26" t="s">
        <v>269</v>
      </c>
      <c r="G108" s="4" t="s">
        <v>142</v>
      </c>
      <c r="H108" s="22">
        <v>44688</v>
      </c>
      <c r="I108" s="23">
        <v>44688.29896990741</v>
      </c>
      <c r="J108" s="4">
        <v>102</v>
      </c>
      <c r="K108" s="4" t="s">
        <v>269</v>
      </c>
      <c r="L108" s="48">
        <f t="shared" si="7"/>
        <v>1.183333327062428</v>
      </c>
      <c r="M108" s="49" t="str">
        <f t="shared" si="6"/>
        <v>1.1-1.2</v>
      </c>
      <c r="N108" s="4" t="str">
        <f t="shared" si="8"/>
        <v>0.75-1.5</v>
      </c>
      <c r="S108" s="24"/>
      <c r="T108" s="30"/>
      <c r="U108" s="30"/>
      <c r="V108" s="25"/>
    </row>
    <row r="109" spans="1:22" ht="14.5" x14ac:dyDescent="0.35">
      <c r="A109" s="35" t="s">
        <v>189</v>
      </c>
      <c r="B109" s="35" t="s">
        <v>277</v>
      </c>
      <c r="C109" s="36">
        <v>44688</v>
      </c>
      <c r="D109" s="38">
        <v>44688.298032407409</v>
      </c>
      <c r="E109" s="35">
        <v>106</v>
      </c>
      <c r="F109" s="26" t="s">
        <v>278</v>
      </c>
      <c r="G109" s="4" t="s">
        <v>142</v>
      </c>
      <c r="H109" s="22">
        <v>44688</v>
      </c>
      <c r="I109" s="23">
        <v>44688.296481481484</v>
      </c>
      <c r="J109" s="4">
        <v>107</v>
      </c>
      <c r="K109" s="4" t="s">
        <v>278</v>
      </c>
      <c r="L109" s="48">
        <f t="shared" si="7"/>
        <v>2.2333333315327764</v>
      </c>
      <c r="M109" s="49" t="str">
        <f t="shared" ref="M109:M140" si="9">VLOOKUP(L109,$S$13:$T$137,2,TRUE)</f>
        <v>2.2-2.3</v>
      </c>
      <c r="N109" s="4" t="str">
        <f t="shared" si="8"/>
        <v>1.5-2.25</v>
      </c>
      <c r="S109" s="24"/>
      <c r="T109" s="30"/>
      <c r="U109" s="30"/>
      <c r="V109" s="25"/>
    </row>
    <row r="110" spans="1:22" ht="14.5" x14ac:dyDescent="0.35">
      <c r="A110" s="35" t="s">
        <v>189</v>
      </c>
      <c r="B110" s="35" t="s">
        <v>244</v>
      </c>
      <c r="C110" s="36">
        <v>44688</v>
      </c>
      <c r="D110" s="38">
        <v>44688.296863425923</v>
      </c>
      <c r="E110" s="35">
        <v>106</v>
      </c>
      <c r="F110" s="35" t="s">
        <v>245</v>
      </c>
      <c r="G110" s="4" t="s">
        <v>142</v>
      </c>
      <c r="H110" s="22">
        <v>44688</v>
      </c>
      <c r="I110" s="23">
        <v>44688.296064814815</v>
      </c>
      <c r="J110" s="4">
        <v>102</v>
      </c>
      <c r="K110" s="4" t="s">
        <v>245</v>
      </c>
      <c r="L110" s="48">
        <f t="shared" si="7"/>
        <v>1.1499999964144081</v>
      </c>
      <c r="M110" s="49" t="str">
        <f t="shared" si="9"/>
        <v>1.1-1.2</v>
      </c>
      <c r="N110" s="4" t="str">
        <f t="shared" si="8"/>
        <v>0.75-1.5</v>
      </c>
      <c r="S110" s="24"/>
      <c r="T110" s="30"/>
      <c r="U110" s="30"/>
      <c r="V110" s="25"/>
    </row>
    <row r="111" spans="1:22" ht="14.5" x14ac:dyDescent="0.35">
      <c r="A111" s="35" t="s">
        <v>189</v>
      </c>
      <c r="B111" s="35" t="s">
        <v>270</v>
      </c>
      <c r="C111" s="36">
        <v>44688</v>
      </c>
      <c r="D111" s="38">
        <v>44688.295613425929</v>
      </c>
      <c r="E111" s="35">
        <v>106</v>
      </c>
      <c r="F111" s="35" t="s">
        <v>271</v>
      </c>
      <c r="G111" s="4" t="s">
        <v>142</v>
      </c>
      <c r="H111" s="22">
        <v>44688</v>
      </c>
      <c r="I111" s="23">
        <v>44688.294791666667</v>
      </c>
      <c r="J111" s="4">
        <v>102</v>
      </c>
      <c r="K111" s="4" t="s">
        <v>271</v>
      </c>
      <c r="L111" s="48">
        <f t="shared" si="7"/>
        <v>1.183333337539807</v>
      </c>
      <c r="M111" s="49" t="str">
        <f t="shared" si="9"/>
        <v>1.1-1.2</v>
      </c>
      <c r="N111" s="4" t="str">
        <f t="shared" si="8"/>
        <v>0.75-1.5</v>
      </c>
      <c r="S111" s="24"/>
      <c r="T111" s="30"/>
      <c r="U111" s="30"/>
      <c r="V111" s="25"/>
    </row>
    <row r="112" spans="1:22" ht="14.5" x14ac:dyDescent="0.35">
      <c r="A112" s="35" t="s">
        <v>189</v>
      </c>
      <c r="B112" s="35" t="s">
        <v>200</v>
      </c>
      <c r="C112" s="36">
        <v>44688</v>
      </c>
      <c r="D112" s="38">
        <v>44688.294918981483</v>
      </c>
      <c r="E112" s="35">
        <v>106</v>
      </c>
      <c r="F112" s="35" t="s">
        <v>201</v>
      </c>
      <c r="G112" s="4" t="s">
        <v>142</v>
      </c>
      <c r="H112" s="22">
        <v>44688</v>
      </c>
      <c r="I112" s="23">
        <v>44688.294409722221</v>
      </c>
      <c r="J112" s="4">
        <v>102</v>
      </c>
      <c r="K112" s="4" t="s">
        <v>201</v>
      </c>
      <c r="L112" s="48">
        <f t="shared" si="7"/>
        <v>0.7333333371207118</v>
      </c>
      <c r="M112" s="49" t="str">
        <f t="shared" si="9"/>
        <v>0.7-0.8</v>
      </c>
      <c r="N112" s="4" t="str">
        <f t="shared" si="8"/>
        <v>0-0.75</v>
      </c>
      <c r="S112" s="24"/>
      <c r="T112" s="30"/>
      <c r="U112" s="30"/>
      <c r="V112" s="25"/>
    </row>
    <row r="113" spans="1:22" ht="14.5" x14ac:dyDescent="0.35">
      <c r="A113" s="35" t="s">
        <v>189</v>
      </c>
      <c r="B113" s="35" t="s">
        <v>281</v>
      </c>
      <c r="C113" s="36">
        <v>44688</v>
      </c>
      <c r="D113" s="38">
        <v>44688.293923611112</v>
      </c>
      <c r="E113" s="35">
        <v>106</v>
      </c>
      <c r="F113" s="26" t="s">
        <v>282</v>
      </c>
      <c r="G113" s="4" t="s">
        <v>142</v>
      </c>
      <c r="H113" s="22">
        <v>44688</v>
      </c>
      <c r="I113" s="23">
        <v>44688.293391203704</v>
      </c>
      <c r="J113" s="4">
        <v>102</v>
      </c>
      <c r="K113" s="4" t="s">
        <v>282</v>
      </c>
      <c r="L113" s="48">
        <f t="shared" si="7"/>
        <v>0.76666666776873171</v>
      </c>
      <c r="M113" s="49" t="str">
        <f t="shared" si="9"/>
        <v>0.7-0.8</v>
      </c>
      <c r="N113" s="4" t="str">
        <f t="shared" si="8"/>
        <v>0.75-1.5</v>
      </c>
      <c r="S113" s="24"/>
      <c r="T113" s="30"/>
      <c r="U113" s="30"/>
      <c r="V113" s="25"/>
    </row>
    <row r="114" spans="1:22" ht="14.5" x14ac:dyDescent="0.35">
      <c r="A114" s="35" t="s">
        <v>189</v>
      </c>
      <c r="B114" s="35" t="s">
        <v>251</v>
      </c>
      <c r="C114" s="36">
        <v>44688</v>
      </c>
      <c r="D114" s="38">
        <v>44688.288842592592</v>
      </c>
      <c r="E114" s="35">
        <v>106</v>
      </c>
      <c r="F114" s="35" t="s">
        <v>252</v>
      </c>
      <c r="G114" s="4" t="s">
        <v>142</v>
      </c>
      <c r="H114" s="22">
        <v>44688</v>
      </c>
      <c r="I114" s="23">
        <v>44688.28670138889</v>
      </c>
      <c r="J114" s="4">
        <v>102</v>
      </c>
      <c r="K114" s="4" t="s">
        <v>252</v>
      </c>
      <c r="L114" s="48">
        <f t="shared" si="7"/>
        <v>3.0833333311602473</v>
      </c>
      <c r="M114" s="49" t="str">
        <f t="shared" si="9"/>
        <v>3-3.1</v>
      </c>
      <c r="N114" s="4" t="str">
        <f t="shared" si="8"/>
        <v>3-3.75</v>
      </c>
      <c r="S114" s="24"/>
      <c r="T114" s="30"/>
      <c r="U114" s="30"/>
      <c r="V114" s="25"/>
    </row>
    <row r="115" spans="1:22" ht="14.5" x14ac:dyDescent="0.35">
      <c r="A115" s="35" t="s">
        <v>176</v>
      </c>
      <c r="B115" s="35" t="s">
        <v>289</v>
      </c>
      <c r="C115" s="36">
        <v>44688</v>
      </c>
      <c r="D115" s="38">
        <v>44688.273912037039</v>
      </c>
      <c r="E115" s="35">
        <v>106</v>
      </c>
      <c r="F115" s="35" t="s">
        <v>290</v>
      </c>
      <c r="G115" s="4" t="s">
        <v>142</v>
      </c>
      <c r="H115" s="22">
        <v>44688</v>
      </c>
      <c r="I115" s="23">
        <v>44688.272974537038</v>
      </c>
      <c r="J115" s="4">
        <v>102</v>
      </c>
      <c r="K115" s="4" t="s">
        <v>290</v>
      </c>
      <c r="L115" s="48">
        <f t="shared" si="7"/>
        <v>1.3500000012572855</v>
      </c>
      <c r="M115" s="49" t="str">
        <f t="shared" si="9"/>
        <v>1.3-1.4</v>
      </c>
      <c r="N115" s="4" t="str">
        <f t="shared" si="8"/>
        <v>0.75-1.5</v>
      </c>
      <c r="S115" s="24"/>
      <c r="T115" s="30"/>
      <c r="U115" s="30"/>
      <c r="V115" s="25"/>
    </row>
    <row r="116" spans="1:22" ht="14.5" x14ac:dyDescent="0.35">
      <c r="A116" s="35" t="s">
        <v>189</v>
      </c>
      <c r="B116" s="35" t="s">
        <v>294</v>
      </c>
      <c r="C116" s="36">
        <v>44688</v>
      </c>
      <c r="D116" s="38">
        <v>44688.273622685185</v>
      </c>
      <c r="E116" s="35">
        <v>106</v>
      </c>
      <c r="F116" s="35" t="s">
        <v>295</v>
      </c>
      <c r="G116" s="4" t="s">
        <v>142</v>
      </c>
      <c r="H116" s="22">
        <v>44688</v>
      </c>
      <c r="I116" s="23">
        <v>44688.272928240738</v>
      </c>
      <c r="J116" s="4">
        <v>102</v>
      </c>
      <c r="K116" s="4" t="s">
        <v>295</v>
      </c>
      <c r="L116" s="48">
        <f t="shared" si="7"/>
        <v>1.000000003259629</v>
      </c>
      <c r="M116" s="49" t="str">
        <f t="shared" si="9"/>
        <v>1-1.1</v>
      </c>
      <c r="N116" s="4" t="str">
        <f t="shared" si="8"/>
        <v>0.75-1.5</v>
      </c>
      <c r="S116" s="24"/>
      <c r="T116" s="30"/>
      <c r="U116" s="30"/>
      <c r="V116" s="25"/>
    </row>
    <row r="117" spans="1:22" ht="14.5" x14ac:dyDescent="0.35">
      <c r="A117" s="35" t="s">
        <v>176</v>
      </c>
      <c r="B117" s="35" t="s">
        <v>181</v>
      </c>
      <c r="C117" s="36">
        <v>44658</v>
      </c>
      <c r="D117" s="38">
        <v>44658.337766203702</v>
      </c>
      <c r="E117" s="35">
        <v>106</v>
      </c>
      <c r="F117" s="26" t="s">
        <v>182</v>
      </c>
      <c r="G117" s="4" t="s">
        <v>142</v>
      </c>
      <c r="H117" s="22">
        <v>44658</v>
      </c>
      <c r="I117" s="23">
        <v>44658.336180555554</v>
      </c>
      <c r="J117" s="4">
        <v>107</v>
      </c>
      <c r="K117" s="4" t="s">
        <v>182</v>
      </c>
      <c r="L117" s="48">
        <f t="shared" si="7"/>
        <v>2.2833333327434957</v>
      </c>
      <c r="M117" s="49" t="str">
        <f t="shared" si="9"/>
        <v>2.2-2.3</v>
      </c>
      <c r="N117" s="4" t="str">
        <f t="shared" si="8"/>
        <v>2.25-3</v>
      </c>
      <c r="S117" s="24"/>
      <c r="T117" s="30"/>
      <c r="U117" s="30"/>
      <c r="V117" s="25"/>
    </row>
    <row r="118" spans="1:22" ht="14.5" x14ac:dyDescent="0.35">
      <c r="A118" s="35" t="s">
        <v>176</v>
      </c>
      <c r="B118" s="35" t="s">
        <v>215</v>
      </c>
      <c r="C118" s="36">
        <v>44658</v>
      </c>
      <c r="D118" s="38">
        <v>44658.331238425926</v>
      </c>
      <c r="E118" s="35">
        <v>106</v>
      </c>
      <c r="F118" s="35" t="s">
        <v>216</v>
      </c>
      <c r="G118" s="4" t="s">
        <v>142</v>
      </c>
      <c r="H118" s="22">
        <v>44658</v>
      </c>
      <c r="I118" s="23">
        <v>44658.330648148149</v>
      </c>
      <c r="J118" s="4">
        <v>102</v>
      </c>
      <c r="K118" s="4" t="s">
        <v>216</v>
      </c>
      <c r="L118" s="48">
        <f t="shared" si="7"/>
        <v>0.84999999962747097</v>
      </c>
      <c r="M118" s="49" t="str">
        <f t="shared" si="9"/>
        <v>0.8-0.9</v>
      </c>
      <c r="N118" s="4" t="str">
        <f t="shared" si="8"/>
        <v>0.75-1.5</v>
      </c>
      <c r="S118" s="24"/>
      <c r="T118" s="30"/>
      <c r="U118" s="30"/>
      <c r="V118" s="25"/>
    </row>
    <row r="119" spans="1:22" ht="14.5" x14ac:dyDescent="0.35">
      <c r="A119" s="35" t="s">
        <v>189</v>
      </c>
      <c r="B119" s="35" t="s">
        <v>190</v>
      </c>
      <c r="C119" s="36">
        <v>44658</v>
      </c>
      <c r="D119" s="38">
        <v>44658.328125</v>
      </c>
      <c r="E119" s="35">
        <v>106</v>
      </c>
      <c r="F119" s="35" t="s">
        <v>191</v>
      </c>
      <c r="G119" s="4" t="s">
        <v>142</v>
      </c>
      <c r="H119" s="22">
        <v>44658</v>
      </c>
      <c r="I119" s="23">
        <v>44658.327499999999</v>
      </c>
      <c r="J119" s="4">
        <v>102</v>
      </c>
      <c r="K119" s="4" t="s">
        <v>191</v>
      </c>
      <c r="L119" s="48">
        <f t="shared" si="7"/>
        <v>0.90000000083819032</v>
      </c>
      <c r="M119" s="49" t="str">
        <f t="shared" si="9"/>
        <v>0.9-1</v>
      </c>
      <c r="N119" s="4" t="str">
        <f t="shared" si="8"/>
        <v>0.75-1.5</v>
      </c>
      <c r="S119" s="24"/>
      <c r="T119" s="30"/>
      <c r="U119" s="30"/>
      <c r="V119" s="25"/>
    </row>
    <row r="120" spans="1:22" ht="14.5" x14ac:dyDescent="0.35">
      <c r="A120" s="35" t="s">
        <v>176</v>
      </c>
      <c r="B120" s="35" t="s">
        <v>229</v>
      </c>
      <c r="C120" s="36">
        <v>44658</v>
      </c>
      <c r="D120" s="38">
        <v>44658.326793981483</v>
      </c>
      <c r="E120" s="35">
        <v>106</v>
      </c>
      <c r="F120" s="35" t="s">
        <v>230</v>
      </c>
      <c r="G120" s="4" t="s">
        <v>142</v>
      </c>
      <c r="H120" s="22">
        <v>44658</v>
      </c>
      <c r="I120" s="23">
        <v>44658.326261574075</v>
      </c>
      <c r="J120" s="4">
        <v>102</v>
      </c>
      <c r="K120" s="4" t="s">
        <v>230</v>
      </c>
      <c r="L120" s="48">
        <f t="shared" si="7"/>
        <v>0.76666666776873171</v>
      </c>
      <c r="M120" s="49" t="str">
        <f t="shared" si="9"/>
        <v>0.7-0.8</v>
      </c>
      <c r="N120" s="4" t="str">
        <f t="shared" si="8"/>
        <v>0.75-1.5</v>
      </c>
      <c r="S120" s="24"/>
      <c r="T120" s="30"/>
      <c r="U120" s="30"/>
      <c r="V120" s="25"/>
    </row>
    <row r="121" spans="1:22" ht="14.5" x14ac:dyDescent="0.35">
      <c r="A121" s="35" t="s">
        <v>176</v>
      </c>
      <c r="B121" s="35" t="s">
        <v>192</v>
      </c>
      <c r="C121" s="36">
        <v>44658</v>
      </c>
      <c r="D121" s="38">
        <v>44658.325821759259</v>
      </c>
      <c r="E121" s="35">
        <v>106</v>
      </c>
      <c r="F121" s="35" t="s">
        <v>193</v>
      </c>
      <c r="G121" s="4" t="s">
        <v>142</v>
      </c>
      <c r="H121" s="22">
        <v>44658</v>
      </c>
      <c r="I121" s="23">
        <v>44658.325277777774</v>
      </c>
      <c r="J121" s="4">
        <v>102</v>
      </c>
      <c r="K121" s="4" t="s">
        <v>193</v>
      </c>
      <c r="L121" s="48">
        <f t="shared" si="7"/>
        <v>0.78333333833143115</v>
      </c>
      <c r="M121" s="49" t="str">
        <f t="shared" si="9"/>
        <v>0.7-0.8</v>
      </c>
      <c r="N121" s="4" t="str">
        <f t="shared" si="8"/>
        <v>0.75-1.5</v>
      </c>
      <c r="S121" s="24"/>
      <c r="T121" s="30"/>
      <c r="U121" s="30"/>
      <c r="V121" s="25"/>
    </row>
    <row r="122" spans="1:22" ht="14.5" x14ac:dyDescent="0.35">
      <c r="A122" s="35" t="s">
        <v>176</v>
      </c>
      <c r="B122" s="35" t="s">
        <v>185</v>
      </c>
      <c r="C122" s="36">
        <v>44658</v>
      </c>
      <c r="D122" s="38">
        <v>44658.325289351851</v>
      </c>
      <c r="E122" s="35">
        <v>106</v>
      </c>
      <c r="F122" s="35" t="s">
        <v>186</v>
      </c>
      <c r="G122" s="4" t="s">
        <v>142</v>
      </c>
      <c r="H122" s="22">
        <v>44658</v>
      </c>
      <c r="I122" s="23">
        <v>44658.324432870373</v>
      </c>
      <c r="J122" s="4">
        <v>102</v>
      </c>
      <c r="K122" s="4" t="s">
        <v>186</v>
      </c>
      <c r="L122" s="48">
        <f t="shared" si="7"/>
        <v>1.2333333282731473</v>
      </c>
      <c r="M122" s="49" t="str">
        <f t="shared" si="9"/>
        <v>1.2-1.3</v>
      </c>
      <c r="N122" s="4" t="str">
        <f t="shared" si="8"/>
        <v>0.75-1.5</v>
      </c>
      <c r="S122" s="24"/>
      <c r="T122" s="30"/>
      <c r="U122" s="30"/>
      <c r="V122" s="25"/>
    </row>
    <row r="123" spans="1:22" ht="14.5" x14ac:dyDescent="0.35">
      <c r="A123" s="35" t="s">
        <v>176</v>
      </c>
      <c r="B123" s="35" t="s">
        <v>208</v>
      </c>
      <c r="C123" s="36">
        <v>44658</v>
      </c>
      <c r="D123" s="38">
        <v>44658.324560185189</v>
      </c>
      <c r="E123" s="35">
        <v>106</v>
      </c>
      <c r="F123" s="26" t="s">
        <v>209</v>
      </c>
      <c r="G123" s="4" t="s">
        <v>142</v>
      </c>
      <c r="H123" s="22">
        <v>44658</v>
      </c>
      <c r="I123" s="23">
        <v>44658.323645833334</v>
      </c>
      <c r="J123" s="4">
        <v>102</v>
      </c>
      <c r="K123" s="4" t="s">
        <v>209</v>
      </c>
      <c r="L123" s="48">
        <f t="shared" si="7"/>
        <v>1.3166666706092656</v>
      </c>
      <c r="M123" s="49" t="str">
        <f t="shared" si="9"/>
        <v>1.3-1.4</v>
      </c>
      <c r="N123" s="4" t="str">
        <f t="shared" si="8"/>
        <v>0.75-1.5</v>
      </c>
      <c r="S123" s="24"/>
      <c r="T123" s="30"/>
      <c r="U123" s="30"/>
      <c r="V123" s="25"/>
    </row>
    <row r="124" spans="1:22" ht="14.5" x14ac:dyDescent="0.35">
      <c r="A124" s="35" t="s">
        <v>176</v>
      </c>
      <c r="B124" s="35" t="s">
        <v>235</v>
      </c>
      <c r="C124" s="36">
        <v>44658</v>
      </c>
      <c r="D124" s="38">
        <v>44658.324062500003</v>
      </c>
      <c r="E124" s="35">
        <v>106</v>
      </c>
      <c r="F124" s="35" t="s">
        <v>236</v>
      </c>
      <c r="G124" s="4" t="s">
        <v>142</v>
      </c>
      <c r="H124" s="22">
        <v>44658</v>
      </c>
      <c r="I124" s="23">
        <v>44658.323530092595</v>
      </c>
      <c r="J124" s="4">
        <v>102</v>
      </c>
      <c r="K124" s="4" t="s">
        <v>236</v>
      </c>
      <c r="L124" s="48">
        <f t="shared" si="7"/>
        <v>0.76666666776873171</v>
      </c>
      <c r="M124" s="49" t="str">
        <f t="shared" si="9"/>
        <v>0.7-0.8</v>
      </c>
      <c r="N124" s="4" t="str">
        <f t="shared" si="8"/>
        <v>0.75-1.5</v>
      </c>
      <c r="S124" s="24"/>
      <c r="T124" s="30"/>
      <c r="U124" s="30"/>
      <c r="V124" s="25"/>
    </row>
    <row r="125" spans="1:22" ht="14.5" x14ac:dyDescent="0.35">
      <c r="A125" s="35" t="s">
        <v>176</v>
      </c>
      <c r="B125" s="35" t="s">
        <v>231</v>
      </c>
      <c r="C125" s="36">
        <v>44658</v>
      </c>
      <c r="D125" s="38">
        <v>44658.323252314818</v>
      </c>
      <c r="E125" s="35">
        <v>106</v>
      </c>
      <c r="F125" s="35" t="s">
        <v>232</v>
      </c>
      <c r="G125" s="4" t="s">
        <v>142</v>
      </c>
      <c r="H125" s="22">
        <v>44658</v>
      </c>
      <c r="I125" s="23">
        <v>44658.32271990741</v>
      </c>
      <c r="J125" s="4">
        <v>102</v>
      </c>
      <c r="K125" s="4" t="s">
        <v>232</v>
      </c>
      <c r="L125" s="48">
        <f t="shared" si="7"/>
        <v>0.76666666776873171</v>
      </c>
      <c r="M125" s="49" t="str">
        <f t="shared" si="9"/>
        <v>0.7-0.8</v>
      </c>
      <c r="N125" s="4" t="str">
        <f t="shared" si="8"/>
        <v>0.75-1.5</v>
      </c>
      <c r="S125" s="24"/>
      <c r="T125" s="30"/>
      <c r="U125" s="30"/>
      <c r="V125" s="25"/>
    </row>
    <row r="126" spans="1:22" ht="14.5" x14ac:dyDescent="0.35">
      <c r="A126" s="35" t="s">
        <v>189</v>
      </c>
      <c r="B126" s="35" t="s">
        <v>225</v>
      </c>
      <c r="C126" s="36">
        <v>44658</v>
      </c>
      <c r="D126" s="38">
        <v>44658.322256944448</v>
      </c>
      <c r="E126" s="35">
        <v>106</v>
      </c>
      <c r="F126" s="26" t="s">
        <v>226</v>
      </c>
      <c r="G126" s="4" t="s">
        <v>142</v>
      </c>
      <c r="H126" s="22">
        <v>44658</v>
      </c>
      <c r="I126" s="23">
        <v>44658.321435185186</v>
      </c>
      <c r="J126" s="4">
        <v>102</v>
      </c>
      <c r="K126" s="4" t="s">
        <v>226</v>
      </c>
      <c r="L126" s="48">
        <f t="shared" si="7"/>
        <v>1.183333337539807</v>
      </c>
      <c r="M126" s="49" t="str">
        <f t="shared" si="9"/>
        <v>1.1-1.2</v>
      </c>
      <c r="N126" s="4" t="str">
        <f t="shared" si="8"/>
        <v>0.75-1.5</v>
      </c>
      <c r="S126" s="24"/>
      <c r="T126" s="30"/>
      <c r="U126" s="30"/>
      <c r="V126" s="25"/>
    </row>
    <row r="127" spans="1:22" ht="14.5" x14ac:dyDescent="0.35">
      <c r="A127" s="35" t="s">
        <v>189</v>
      </c>
      <c r="B127" s="35" t="s">
        <v>212</v>
      </c>
      <c r="C127" s="36">
        <v>44658</v>
      </c>
      <c r="D127" s="38">
        <v>44658.319814814815</v>
      </c>
      <c r="E127" s="35">
        <v>106</v>
      </c>
      <c r="F127" s="35" t="s">
        <v>213</v>
      </c>
      <c r="G127" s="4" t="s">
        <v>142</v>
      </c>
      <c r="H127" s="22">
        <v>44658</v>
      </c>
      <c r="I127" s="23">
        <v>44658.319120370368</v>
      </c>
      <c r="J127" s="4">
        <v>102</v>
      </c>
      <c r="K127" s="4" t="s">
        <v>213</v>
      </c>
      <c r="L127" s="48">
        <f t="shared" si="7"/>
        <v>1.000000003259629</v>
      </c>
      <c r="M127" s="49" t="str">
        <f t="shared" si="9"/>
        <v>1-1.1</v>
      </c>
      <c r="N127" s="4" t="str">
        <f t="shared" si="8"/>
        <v>0.75-1.5</v>
      </c>
      <c r="S127" s="24"/>
      <c r="T127" s="30"/>
      <c r="U127" s="30"/>
      <c r="V127" s="25"/>
    </row>
    <row r="128" spans="1:22" ht="14.5" x14ac:dyDescent="0.35">
      <c r="A128" s="35" t="s">
        <v>189</v>
      </c>
      <c r="B128" s="35" t="s">
        <v>217</v>
      </c>
      <c r="C128" s="36">
        <v>44658</v>
      </c>
      <c r="D128" s="38">
        <v>44658.313217592593</v>
      </c>
      <c r="E128" s="35">
        <v>106</v>
      </c>
      <c r="F128" s="35" t="s">
        <v>218</v>
      </c>
      <c r="G128" s="4" t="s">
        <v>142</v>
      </c>
      <c r="H128" s="22">
        <v>44658</v>
      </c>
      <c r="I128" s="23">
        <v>44658.312673611108</v>
      </c>
      <c r="J128" s="4">
        <v>102</v>
      </c>
      <c r="K128" s="4" t="s">
        <v>218</v>
      </c>
      <c r="L128" s="48">
        <f t="shared" si="7"/>
        <v>0.78333333833143115</v>
      </c>
      <c r="M128" s="49" t="str">
        <f t="shared" si="9"/>
        <v>0.7-0.8</v>
      </c>
      <c r="N128" s="4" t="str">
        <f t="shared" si="8"/>
        <v>0.75-1.5</v>
      </c>
      <c r="S128" s="24"/>
      <c r="T128" s="30"/>
      <c r="U128" s="30"/>
      <c r="V128" s="25"/>
    </row>
    <row r="129" spans="1:22" ht="14.5" x14ac:dyDescent="0.35">
      <c r="A129" s="35" t="s">
        <v>176</v>
      </c>
      <c r="B129" s="35" t="s">
        <v>253</v>
      </c>
      <c r="C129" s="36">
        <v>44658</v>
      </c>
      <c r="D129" s="38">
        <v>44658.31009259259</v>
      </c>
      <c r="E129" s="35">
        <v>106</v>
      </c>
      <c r="F129" s="35" t="s">
        <v>254</v>
      </c>
      <c r="G129" s="4" t="s">
        <v>142</v>
      </c>
      <c r="H129" s="22">
        <v>44658</v>
      </c>
      <c r="I129" s="23">
        <v>44658.309317129628</v>
      </c>
      <c r="J129" s="4">
        <v>102</v>
      </c>
      <c r="K129" s="4" t="s">
        <v>254</v>
      </c>
      <c r="L129" s="48">
        <f t="shared" si="7"/>
        <v>1.1166666657663882</v>
      </c>
      <c r="M129" s="49" t="str">
        <f t="shared" si="9"/>
        <v>1.1-1.2</v>
      </c>
      <c r="N129" s="4" t="str">
        <f t="shared" si="8"/>
        <v>0.75-1.5</v>
      </c>
      <c r="S129" s="24"/>
      <c r="T129" s="30"/>
      <c r="U129" s="30"/>
      <c r="V129" s="25"/>
    </row>
    <row r="130" spans="1:22" ht="14.5" x14ac:dyDescent="0.35">
      <c r="A130" s="35" t="s">
        <v>176</v>
      </c>
      <c r="B130" s="35" t="s">
        <v>177</v>
      </c>
      <c r="C130" s="36">
        <v>44658</v>
      </c>
      <c r="D130" s="38">
        <v>44658.305219907408</v>
      </c>
      <c r="E130" s="35">
        <v>106</v>
      </c>
      <c r="F130" s="26" t="s">
        <v>178</v>
      </c>
      <c r="G130" s="4" t="s">
        <v>142</v>
      </c>
      <c r="H130" s="22">
        <v>44658</v>
      </c>
      <c r="I130" s="23">
        <v>44658.30431712963</v>
      </c>
      <c r="J130" s="4">
        <v>102</v>
      </c>
      <c r="K130" s="4" t="s">
        <v>178</v>
      </c>
      <c r="L130" s="48">
        <f t="shared" si="7"/>
        <v>1.3000000000465661</v>
      </c>
      <c r="M130" s="49" t="str">
        <f t="shared" si="9"/>
        <v>1.3-1.4</v>
      </c>
      <c r="N130" s="4" t="str">
        <f t="shared" si="8"/>
        <v>0.75-1.5</v>
      </c>
      <c r="S130" s="24"/>
      <c r="T130" s="30"/>
      <c r="U130" s="30"/>
      <c r="V130" s="25"/>
    </row>
    <row r="131" spans="1:22" ht="14.5" x14ac:dyDescent="0.35">
      <c r="A131" s="35" t="s">
        <v>176</v>
      </c>
      <c r="B131" s="35" t="s">
        <v>240</v>
      </c>
      <c r="C131" s="36">
        <v>44658</v>
      </c>
      <c r="D131" s="38">
        <v>44658.302476851852</v>
      </c>
      <c r="E131" s="35">
        <v>106</v>
      </c>
      <c r="F131" s="35" t="s">
        <v>241</v>
      </c>
      <c r="G131" s="4" t="s">
        <v>142</v>
      </c>
      <c r="H131" s="22">
        <v>44658</v>
      </c>
      <c r="I131" s="23">
        <v>44658.301932870374</v>
      </c>
      <c r="J131" s="4">
        <v>102</v>
      </c>
      <c r="K131" s="4" t="s">
        <v>241</v>
      </c>
      <c r="L131" s="48">
        <f t="shared" si="7"/>
        <v>0.78333332785405219</v>
      </c>
      <c r="M131" s="49" t="str">
        <f t="shared" si="9"/>
        <v>0.7-0.8</v>
      </c>
      <c r="N131" s="4" t="str">
        <f t="shared" si="8"/>
        <v>0.75-1.5</v>
      </c>
      <c r="S131" s="24"/>
      <c r="T131" s="30"/>
      <c r="U131" s="30"/>
      <c r="V131" s="25"/>
    </row>
    <row r="132" spans="1:22" ht="14.5" x14ac:dyDescent="0.35">
      <c r="A132" s="35" t="s">
        <v>189</v>
      </c>
      <c r="B132" s="35" t="s">
        <v>262</v>
      </c>
      <c r="C132" s="36">
        <v>44658</v>
      </c>
      <c r="D132" s="38">
        <v>44658.302384259259</v>
      </c>
      <c r="E132" s="35">
        <v>106</v>
      </c>
      <c r="F132" s="35" t="s">
        <v>263</v>
      </c>
      <c r="G132" s="4" t="s">
        <v>142</v>
      </c>
      <c r="H132" s="22">
        <v>44658</v>
      </c>
      <c r="I132" s="23">
        <v>44658.301793981482</v>
      </c>
      <c r="J132" s="4">
        <v>102</v>
      </c>
      <c r="K132" s="4" t="s">
        <v>263</v>
      </c>
      <c r="L132" s="48">
        <f t="shared" si="7"/>
        <v>0.84999999962747097</v>
      </c>
      <c r="M132" s="49" t="str">
        <f t="shared" si="9"/>
        <v>0.8-0.9</v>
      </c>
      <c r="N132" s="4" t="str">
        <f t="shared" si="8"/>
        <v>0.75-1.5</v>
      </c>
      <c r="S132" s="24"/>
      <c r="T132" s="30"/>
      <c r="U132" s="30"/>
      <c r="V132" s="25"/>
    </row>
    <row r="133" spans="1:22" ht="14.5" x14ac:dyDescent="0.35">
      <c r="A133" s="35" t="s">
        <v>189</v>
      </c>
      <c r="B133" s="35" t="s">
        <v>267</v>
      </c>
      <c r="C133" s="36">
        <v>44658</v>
      </c>
      <c r="D133" s="38">
        <v>44658.300567129627</v>
      </c>
      <c r="E133" s="35">
        <v>106</v>
      </c>
      <c r="F133" s="35" t="s">
        <v>269</v>
      </c>
      <c r="G133" s="4" t="s">
        <v>142</v>
      </c>
      <c r="H133" s="22">
        <v>44658</v>
      </c>
      <c r="I133" s="23">
        <v>44658.300046296295</v>
      </c>
      <c r="J133" s="4">
        <v>102</v>
      </c>
      <c r="K133" s="4" t="s">
        <v>269</v>
      </c>
      <c r="L133" s="48">
        <f t="shared" si="7"/>
        <v>0.74999999720603228</v>
      </c>
      <c r="M133" s="49" t="str">
        <f t="shared" si="9"/>
        <v>0.7-0.8</v>
      </c>
      <c r="N133" s="4" t="str">
        <f t="shared" si="8"/>
        <v>0-0.75</v>
      </c>
      <c r="S133" s="24"/>
      <c r="T133" s="30"/>
      <c r="U133" s="30"/>
      <c r="V133" s="25"/>
    </row>
    <row r="134" spans="1:22" ht="14.5" x14ac:dyDescent="0.35">
      <c r="A134" s="35" t="s">
        <v>176</v>
      </c>
      <c r="B134" s="35" t="s">
        <v>264</v>
      </c>
      <c r="C134" s="36">
        <v>44658</v>
      </c>
      <c r="D134" s="38">
        <v>44658.299062500002</v>
      </c>
      <c r="E134" s="35">
        <v>106</v>
      </c>
      <c r="F134" s="26" t="s">
        <v>265</v>
      </c>
      <c r="G134" s="4" t="s">
        <v>142</v>
      </c>
      <c r="H134" s="22">
        <v>44658</v>
      </c>
      <c r="I134" s="23">
        <v>44658.298368055555</v>
      </c>
      <c r="J134" s="4">
        <v>102</v>
      </c>
      <c r="K134" s="4" t="s">
        <v>265</v>
      </c>
      <c r="L134" s="48">
        <f t="shared" si="7"/>
        <v>1.000000003259629</v>
      </c>
      <c r="M134" s="49" t="str">
        <f t="shared" si="9"/>
        <v>1-1.1</v>
      </c>
      <c r="N134" s="4" t="str">
        <f t="shared" si="8"/>
        <v>0.75-1.5</v>
      </c>
      <c r="S134" s="24"/>
      <c r="T134" s="30"/>
      <c r="U134" s="30"/>
      <c r="V134" s="25"/>
    </row>
    <row r="135" spans="1:22" ht="14.5" x14ac:dyDescent="0.35">
      <c r="A135" s="35" t="s">
        <v>189</v>
      </c>
      <c r="B135" s="35" t="s">
        <v>244</v>
      </c>
      <c r="C135" s="36">
        <v>44658</v>
      </c>
      <c r="D135" s="38">
        <v>44658.297013888892</v>
      </c>
      <c r="E135" s="35">
        <v>106</v>
      </c>
      <c r="F135" s="35" t="s">
        <v>245</v>
      </c>
      <c r="G135" s="4" t="s">
        <v>142</v>
      </c>
      <c r="H135" s="22">
        <v>44658</v>
      </c>
      <c r="I135" s="23">
        <v>44658.296215277776</v>
      </c>
      <c r="J135" s="4">
        <v>102</v>
      </c>
      <c r="K135" s="4" t="s">
        <v>245</v>
      </c>
      <c r="L135" s="48">
        <f t="shared" si="7"/>
        <v>1.1500000068917871</v>
      </c>
      <c r="M135" s="49" t="str">
        <f t="shared" si="9"/>
        <v>1.1-1.2</v>
      </c>
      <c r="N135" s="4" t="str">
        <f t="shared" si="8"/>
        <v>0.75-1.5</v>
      </c>
      <c r="S135" s="24"/>
      <c r="T135" s="30"/>
      <c r="U135" s="30"/>
      <c r="V135" s="25"/>
    </row>
    <row r="136" spans="1:22" ht="14.5" x14ac:dyDescent="0.35">
      <c r="A136" s="35" t="s">
        <v>189</v>
      </c>
      <c r="B136" s="35" t="s">
        <v>270</v>
      </c>
      <c r="C136" s="36">
        <v>44658</v>
      </c>
      <c r="D136" s="38">
        <v>44658.296296296299</v>
      </c>
      <c r="E136" s="35">
        <v>106</v>
      </c>
      <c r="F136" s="35" t="s">
        <v>271</v>
      </c>
      <c r="G136" s="4" t="s">
        <v>142</v>
      </c>
      <c r="H136" s="22">
        <v>44658</v>
      </c>
      <c r="I136" s="23">
        <v>44658.295451388891</v>
      </c>
      <c r="J136" s="4" t="e">
        <v>#N/A</v>
      </c>
      <c r="K136" s="4" t="s">
        <v>271</v>
      </c>
      <c r="L136" s="48">
        <f t="shared" si="7"/>
        <v>1.2166666681878269</v>
      </c>
      <c r="M136" s="49" t="str">
        <f t="shared" si="9"/>
        <v>1.2-1.3</v>
      </c>
      <c r="N136" s="4" t="str">
        <f t="shared" si="8"/>
        <v>0.75-1.5</v>
      </c>
      <c r="S136" s="24"/>
      <c r="T136" s="30"/>
      <c r="U136" s="30"/>
      <c r="V136" s="25"/>
    </row>
    <row r="137" spans="1:22" ht="14.5" x14ac:dyDescent="0.35">
      <c r="A137" s="35" t="s">
        <v>189</v>
      </c>
      <c r="B137" s="35" t="s">
        <v>200</v>
      </c>
      <c r="C137" s="36">
        <v>44658</v>
      </c>
      <c r="D137" s="38">
        <v>44658.295706018522</v>
      </c>
      <c r="E137" s="35">
        <v>106</v>
      </c>
      <c r="F137" s="35" t="s">
        <v>201</v>
      </c>
      <c r="G137" s="4" t="s">
        <v>142</v>
      </c>
      <c r="H137" s="22">
        <v>44658</v>
      </c>
      <c r="I137" s="23">
        <v>44658.294976851852</v>
      </c>
      <c r="J137" s="4">
        <v>102</v>
      </c>
      <c r="K137" s="4" t="s">
        <v>201</v>
      </c>
      <c r="L137" s="48">
        <f t="shared" si="7"/>
        <v>1.0500000044703484</v>
      </c>
      <c r="M137" s="49" t="str">
        <f t="shared" si="9"/>
        <v>1-1.1</v>
      </c>
      <c r="N137" s="4" t="str">
        <f t="shared" si="8"/>
        <v>0.75-1.5</v>
      </c>
      <c r="S137" s="24"/>
      <c r="T137" s="30"/>
      <c r="U137" s="30"/>
      <c r="V137" s="25"/>
    </row>
    <row r="138" spans="1:22" ht="15" customHeight="1" x14ac:dyDescent="0.35">
      <c r="A138" s="35" t="s">
        <v>189</v>
      </c>
      <c r="B138" s="35" t="s">
        <v>281</v>
      </c>
      <c r="C138" s="36">
        <v>44658</v>
      </c>
      <c r="D138" s="38">
        <v>44658.295057870368</v>
      </c>
      <c r="E138" s="35">
        <v>106</v>
      </c>
      <c r="F138" s="26" t="s">
        <v>282</v>
      </c>
      <c r="G138" s="4" t="s">
        <v>142</v>
      </c>
      <c r="H138" s="22">
        <v>44658</v>
      </c>
      <c r="I138" s="23">
        <v>44658.294351851851</v>
      </c>
      <c r="J138" s="4">
        <v>102</v>
      </c>
      <c r="K138" s="4" t="s">
        <v>282</v>
      </c>
      <c r="L138" s="48">
        <f t="shared" si="7"/>
        <v>1.0166666633449495</v>
      </c>
      <c r="M138" s="49" t="str">
        <f t="shared" si="9"/>
        <v>1-1.1</v>
      </c>
      <c r="N138" s="4" t="str">
        <f t="shared" si="8"/>
        <v>0.75-1.5</v>
      </c>
    </row>
    <row r="139" spans="1:22" ht="15" customHeight="1" x14ac:dyDescent="0.35">
      <c r="A139" s="35" t="s">
        <v>189</v>
      </c>
      <c r="B139" s="35" t="s">
        <v>251</v>
      </c>
      <c r="C139" s="36">
        <v>44658</v>
      </c>
      <c r="D139" s="38">
        <v>44658.287974537037</v>
      </c>
      <c r="E139" s="35">
        <v>106</v>
      </c>
      <c r="F139" s="35" t="s">
        <v>252</v>
      </c>
      <c r="G139" s="4" t="s">
        <v>142</v>
      </c>
      <c r="H139" s="22">
        <v>44658</v>
      </c>
      <c r="I139" s="23">
        <v>44658.286087962966</v>
      </c>
      <c r="J139" s="4">
        <v>102</v>
      </c>
      <c r="K139" s="4" t="s">
        <v>252</v>
      </c>
      <c r="L139" s="48">
        <f t="shared" si="7"/>
        <v>2.7166666625998914</v>
      </c>
      <c r="M139" s="49" t="str">
        <f t="shared" si="9"/>
        <v>2.7-2.8</v>
      </c>
      <c r="N139" s="4" t="str">
        <f t="shared" si="8"/>
        <v>2.25-3</v>
      </c>
    </row>
    <row r="140" spans="1:22" ht="15" customHeight="1" x14ac:dyDescent="0.35">
      <c r="A140" s="35" t="s">
        <v>189</v>
      </c>
      <c r="B140" s="35" t="s">
        <v>294</v>
      </c>
      <c r="C140" s="36">
        <v>44658</v>
      </c>
      <c r="D140" s="38">
        <v>44658.274143518516</v>
      </c>
      <c r="E140" s="35">
        <v>106</v>
      </c>
      <c r="F140" s="35" t="s">
        <v>295</v>
      </c>
      <c r="G140" s="4" t="s">
        <v>142</v>
      </c>
      <c r="H140" s="22">
        <v>44658</v>
      </c>
      <c r="I140" s="23">
        <v>44658.273263888892</v>
      </c>
      <c r="J140" s="4">
        <v>102</v>
      </c>
      <c r="K140" s="4" t="s">
        <v>295</v>
      </c>
      <c r="L140" s="48">
        <f t="shared" si="7"/>
        <v>1.2666666589211673</v>
      </c>
      <c r="M140" s="49" t="str">
        <f t="shared" si="9"/>
        <v>1.2-1.3</v>
      </c>
      <c r="N140" s="4" t="str">
        <f t="shared" si="8"/>
        <v>0.75-1.5</v>
      </c>
    </row>
    <row r="141" spans="1:22" ht="15" customHeight="1" x14ac:dyDescent="0.35">
      <c r="A141" s="35" t="s">
        <v>176</v>
      </c>
      <c r="B141" s="35" t="s">
        <v>289</v>
      </c>
      <c r="C141" s="36">
        <v>44658</v>
      </c>
      <c r="D141" s="38">
        <v>44658.2734837963</v>
      </c>
      <c r="E141" s="35">
        <v>106</v>
      </c>
      <c r="F141" s="35" t="s">
        <v>290</v>
      </c>
      <c r="G141" s="4" t="s">
        <v>142</v>
      </c>
      <c r="H141" s="22">
        <v>44658</v>
      </c>
      <c r="I141" s="23">
        <v>44658.272870370369</v>
      </c>
      <c r="J141" s="4">
        <v>102</v>
      </c>
      <c r="K141" s="4" t="s">
        <v>290</v>
      </c>
      <c r="L141" s="48">
        <f t="shared" ref="L141" si="10">(D141-I141)*24*60</f>
        <v>0.88333334075286984</v>
      </c>
      <c r="M141" s="49" t="str">
        <f t="shared" ref="M141" si="11">VLOOKUP(L141,$S$13:$T$137,2,TRUE)</f>
        <v>0.8-0.9</v>
      </c>
      <c r="N141" s="4" t="str">
        <f t="shared" ref="N141" si="12">VLOOKUP(L141,$U$13:$V$19,2,1)</f>
        <v>0.75-1.5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488B5-2AC5-4FEB-8E8F-A5C109551632}">
  <dimension ref="A1:V196"/>
  <sheetViews>
    <sheetView topLeftCell="G1" workbookViewId="0">
      <selection activeCell="N1" sqref="N1:O1"/>
    </sheetView>
  </sheetViews>
  <sheetFormatPr defaultRowHeight="15" customHeight="1" x14ac:dyDescent="0.35"/>
  <cols>
    <col min="1" max="1" width="11.26953125" bestFit="1" customWidth="1"/>
    <col min="3" max="3" width="10.7265625" bestFit="1" customWidth="1"/>
    <col min="4" max="4" width="11.26953125" bestFit="1" customWidth="1"/>
    <col min="5" max="5" width="17.1796875" bestFit="1" customWidth="1"/>
    <col min="6" max="6" width="18.7265625" style="16" bestFit="1" customWidth="1"/>
    <col min="7" max="7" width="22.453125" bestFit="1" customWidth="1"/>
    <col min="8" max="8" width="14.1796875" bestFit="1" customWidth="1"/>
    <col min="9" max="9" width="12.26953125" bestFit="1" customWidth="1"/>
    <col min="10" max="10" width="17.453125" bestFit="1" customWidth="1"/>
    <col min="11" max="11" width="26.7265625" bestFit="1" customWidth="1"/>
    <col min="12" max="12" width="13.1796875" bestFit="1" customWidth="1"/>
    <col min="13" max="13" width="14" bestFit="1" customWidth="1"/>
    <col min="14" max="14" width="14.26953125" bestFit="1" customWidth="1"/>
    <col min="15" max="15" width="16" bestFit="1" customWidth="1"/>
    <col min="17" max="17" width="10.26953125" bestFit="1" customWidth="1"/>
    <col min="18" max="18" width="13" bestFit="1" customWidth="1"/>
    <col min="19" max="19" width="5.26953125" bestFit="1" customWidth="1"/>
    <col min="20" max="20" width="15.453125" bestFit="1" customWidth="1"/>
  </cols>
  <sheetData>
    <row r="1" spans="1:22" ht="14.5" x14ac:dyDescent="0.35">
      <c r="G1" s="64" t="s">
        <v>34</v>
      </c>
      <c r="H1" t="s">
        <v>22</v>
      </c>
      <c r="I1" s="64"/>
      <c r="J1" s="64"/>
      <c r="K1" s="65" t="s">
        <v>82</v>
      </c>
      <c r="L1" s="64" t="s">
        <v>12</v>
      </c>
      <c r="M1" s="66"/>
      <c r="N1" s="65"/>
      <c r="O1" s="65"/>
    </row>
    <row r="3" spans="1:22" ht="14.5" x14ac:dyDescent="0.35">
      <c r="G3" s="78" t="s">
        <v>161</v>
      </c>
      <c r="H3" t="s">
        <v>121</v>
      </c>
      <c r="Q3" t="s">
        <v>329</v>
      </c>
    </row>
    <row r="4" spans="1:22" ht="14.5" x14ac:dyDescent="0.35">
      <c r="H4" t="s">
        <v>117</v>
      </c>
    </row>
    <row r="5" spans="1:22" ht="14.5" x14ac:dyDescent="0.35">
      <c r="H5" t="s">
        <v>122</v>
      </c>
    </row>
    <row r="6" spans="1:22" ht="14.5" x14ac:dyDescent="0.35">
      <c r="H6" t="s">
        <v>119</v>
      </c>
    </row>
    <row r="7" spans="1:22" ht="14.5" x14ac:dyDescent="0.35">
      <c r="H7" t="s">
        <v>120</v>
      </c>
    </row>
    <row r="8" spans="1:22" ht="14.5" x14ac:dyDescent="0.35">
      <c r="H8" t="s">
        <v>330</v>
      </c>
      <c r="Q8" t="s">
        <v>331</v>
      </c>
      <c r="R8">
        <v>14</v>
      </c>
    </row>
    <row r="9" spans="1:22" ht="15" customHeight="1" x14ac:dyDescent="0.35">
      <c r="H9" t="s">
        <v>323</v>
      </c>
    </row>
    <row r="10" spans="1:22" ht="15" customHeight="1" x14ac:dyDescent="0.35">
      <c r="H10" t="s">
        <v>128</v>
      </c>
    </row>
    <row r="12" spans="1:22" ht="14.5" x14ac:dyDescent="0.35">
      <c r="A12" s="21" t="s">
        <v>164</v>
      </c>
      <c r="B12" s="21" t="s">
        <v>165</v>
      </c>
      <c r="C12" s="11" t="s">
        <v>166</v>
      </c>
      <c r="D12" s="33" t="s">
        <v>167</v>
      </c>
      <c r="E12" s="11" t="s">
        <v>168</v>
      </c>
      <c r="F12" s="21" t="s">
        <v>169</v>
      </c>
      <c r="G12" s="11" t="s">
        <v>170</v>
      </c>
      <c r="H12" s="11" t="s">
        <v>171</v>
      </c>
      <c r="I12" s="11" t="s">
        <v>172</v>
      </c>
      <c r="J12" s="21" t="s">
        <v>173</v>
      </c>
      <c r="K12" s="21" t="s">
        <v>174</v>
      </c>
      <c r="L12" s="21" t="s">
        <v>332</v>
      </c>
      <c r="M12" s="20" t="s">
        <v>333</v>
      </c>
      <c r="N12" s="20" t="s">
        <v>334</v>
      </c>
      <c r="O12" s="20" t="s">
        <v>335</v>
      </c>
      <c r="Q12" s="20" t="s">
        <v>324</v>
      </c>
      <c r="R12" s="20" t="s">
        <v>333</v>
      </c>
      <c r="S12" s="20" t="s">
        <v>336</v>
      </c>
      <c r="T12" s="20" t="s">
        <v>337</v>
      </c>
      <c r="U12" s="20" t="s">
        <v>336</v>
      </c>
      <c r="V12" s="20" t="s">
        <v>335</v>
      </c>
    </row>
    <row r="13" spans="1:22" ht="14.5" x14ac:dyDescent="0.35">
      <c r="A13" s="26" t="s">
        <v>176</v>
      </c>
      <c r="B13" s="26" t="s">
        <v>181</v>
      </c>
      <c r="C13" s="27">
        <v>44780</v>
      </c>
      <c r="D13" s="28">
        <v>44780.33520833333</v>
      </c>
      <c r="E13" s="26">
        <v>123</v>
      </c>
      <c r="F13" s="26" t="s">
        <v>183</v>
      </c>
      <c r="G13" t="s">
        <v>151</v>
      </c>
      <c r="H13" s="15">
        <v>44780</v>
      </c>
      <c r="I13" s="16">
        <v>44780.335046296299</v>
      </c>
      <c r="J13">
        <v>113</v>
      </c>
      <c r="K13" t="s">
        <v>184</v>
      </c>
      <c r="L13" s="18">
        <f t="shared" ref="L13:L43" si="0">(D13-I13)*24*60</f>
        <v>0.23333332501351833</v>
      </c>
      <c r="M13" s="25" t="str">
        <f>VLOOKUP(L13,Q12:R191,2,1)</f>
        <v>0-0.5</v>
      </c>
      <c r="N13" t="str">
        <f t="shared" ref="N13:N44" si="1">VLOOKUP(L13,$S$13:$T$25,2,TRUE)</f>
        <v>0-1</v>
      </c>
      <c r="O13" t="str">
        <f t="shared" ref="O13:O44" si="2">VLOOKUP(L13,$U$13:$V$162,2,TRUE)</f>
        <v>0.2-0.3</v>
      </c>
      <c r="Q13" s="19">
        <v>0</v>
      </c>
      <c r="R13" s="39" t="str">
        <f t="shared" ref="R13:R42" si="3">Q13&amp;"-"&amp;Q13+0.5</f>
        <v>0-0.5</v>
      </c>
      <c r="S13">
        <v>0</v>
      </c>
      <c r="T13" t="str">
        <f t="shared" ref="T13:T26" si="4">S13&amp;"-"&amp;S13+1</f>
        <v>0-1</v>
      </c>
      <c r="U13">
        <v>0</v>
      </c>
      <c r="V13" t="str">
        <f t="shared" ref="V13:V43" si="5">U13&amp;"-"&amp;U13+0.1</f>
        <v>0-0.1</v>
      </c>
    </row>
    <row r="14" spans="1:22" ht="14.5" x14ac:dyDescent="0.35">
      <c r="A14" s="26" t="s">
        <v>176</v>
      </c>
      <c r="B14" s="26" t="s">
        <v>215</v>
      </c>
      <c r="C14" s="27">
        <v>44780</v>
      </c>
      <c r="D14" s="28">
        <v>44780.332511574074</v>
      </c>
      <c r="E14" s="26">
        <v>123</v>
      </c>
      <c r="F14" s="26" t="s">
        <v>220</v>
      </c>
      <c r="G14" t="s">
        <v>151</v>
      </c>
      <c r="H14" s="15">
        <v>44780</v>
      </c>
      <c r="I14" s="16">
        <v>44780.332407407404</v>
      </c>
      <c r="J14">
        <v>113</v>
      </c>
      <c r="K14" t="s">
        <v>224</v>
      </c>
      <c r="L14" s="18">
        <f t="shared" si="0"/>
        <v>0.15000000363215804</v>
      </c>
      <c r="M14" s="50" t="str">
        <f t="shared" ref="M14:M45" si="6">VLOOKUP(L14,$Q$12:$R$191,2,1)</f>
        <v>0-0.5</v>
      </c>
      <c r="N14" t="str">
        <f t="shared" si="1"/>
        <v>0-1</v>
      </c>
      <c r="O14" t="str">
        <f t="shared" si="2"/>
        <v>0.1-0.2</v>
      </c>
      <c r="Q14" s="19">
        <v>0.5</v>
      </c>
      <c r="R14" s="40" t="str">
        <f t="shared" si="3"/>
        <v>0.5-1</v>
      </c>
      <c r="S14">
        <v>1</v>
      </c>
      <c r="T14" t="str">
        <f t="shared" si="4"/>
        <v>1-2</v>
      </c>
      <c r="U14">
        <v>0.1</v>
      </c>
      <c r="V14" t="str">
        <f t="shared" si="5"/>
        <v>0.1-0.2</v>
      </c>
    </row>
    <row r="15" spans="1:22" ht="14.5" x14ac:dyDescent="0.35">
      <c r="A15" s="26" t="s">
        <v>176</v>
      </c>
      <c r="B15" s="26" t="s">
        <v>196</v>
      </c>
      <c r="C15" s="27">
        <v>44780</v>
      </c>
      <c r="D15" s="28">
        <v>44780.331180555557</v>
      </c>
      <c r="E15" s="26">
        <v>123</v>
      </c>
      <c r="F15" s="26" t="s">
        <v>198</v>
      </c>
      <c r="G15" t="s">
        <v>151</v>
      </c>
      <c r="H15" s="15">
        <v>44780</v>
      </c>
      <c r="I15" s="16">
        <v>44780.331041666665</v>
      </c>
      <c r="J15">
        <v>113</v>
      </c>
      <c r="K15" t="s">
        <v>198</v>
      </c>
      <c r="L15" s="18">
        <f t="shared" si="0"/>
        <v>0.20000000484287739</v>
      </c>
      <c r="M15" s="50" t="str">
        <f t="shared" si="6"/>
        <v>0-0.5</v>
      </c>
      <c r="N15" t="str">
        <f t="shared" si="1"/>
        <v>0-1</v>
      </c>
      <c r="O15" t="str">
        <f t="shared" si="2"/>
        <v>0.2-0.3</v>
      </c>
      <c r="Q15" s="19">
        <v>1</v>
      </c>
      <c r="R15" s="40" t="str">
        <f t="shared" si="3"/>
        <v>1-1.5</v>
      </c>
      <c r="S15">
        <v>2</v>
      </c>
      <c r="T15" t="str">
        <f t="shared" si="4"/>
        <v>2-3</v>
      </c>
      <c r="U15">
        <v>0.2</v>
      </c>
      <c r="V15" t="str">
        <f t="shared" si="5"/>
        <v>0.2-0.3</v>
      </c>
    </row>
    <row r="16" spans="1:22" ht="14.5" x14ac:dyDescent="0.35">
      <c r="A16" s="26" t="s">
        <v>189</v>
      </c>
      <c r="B16" s="26" t="s">
        <v>205</v>
      </c>
      <c r="C16" s="27">
        <v>44780</v>
      </c>
      <c r="D16" s="28">
        <v>44780.329988425925</v>
      </c>
      <c r="E16" s="26">
        <v>123</v>
      </c>
      <c r="F16" s="26" t="s">
        <v>207</v>
      </c>
      <c r="G16" t="s">
        <v>151</v>
      </c>
      <c r="H16" s="15">
        <v>44780</v>
      </c>
      <c r="I16" s="16">
        <v>44780.32984953704</v>
      </c>
      <c r="J16">
        <v>113</v>
      </c>
      <c r="K16" t="s">
        <v>207</v>
      </c>
      <c r="L16" s="18">
        <f t="shared" si="0"/>
        <v>0.19999999436549842</v>
      </c>
      <c r="M16" s="50" t="str">
        <f t="shared" si="6"/>
        <v>0-0.5</v>
      </c>
      <c r="N16" t="str">
        <f t="shared" si="1"/>
        <v>0-1</v>
      </c>
      <c r="O16" t="str">
        <f t="shared" si="2"/>
        <v>0.1-0.2</v>
      </c>
      <c r="Q16" s="19">
        <v>1.5</v>
      </c>
      <c r="R16" s="39" t="str">
        <f t="shared" si="3"/>
        <v>1.5-2</v>
      </c>
      <c r="S16">
        <v>3</v>
      </c>
      <c r="T16" t="str">
        <f t="shared" si="4"/>
        <v>3-4</v>
      </c>
      <c r="U16">
        <v>0.3</v>
      </c>
      <c r="V16" t="str">
        <f t="shared" si="5"/>
        <v>0.3-0.4</v>
      </c>
    </row>
    <row r="17" spans="1:22" ht="14.5" x14ac:dyDescent="0.35">
      <c r="A17" s="26" t="s">
        <v>189</v>
      </c>
      <c r="B17" s="26" t="s">
        <v>190</v>
      </c>
      <c r="C17" s="27">
        <v>44780</v>
      </c>
      <c r="D17" s="28">
        <v>44780.328692129631</v>
      </c>
      <c r="E17" s="26">
        <v>123</v>
      </c>
      <c r="F17" s="26" t="s">
        <v>194</v>
      </c>
      <c r="G17" t="s">
        <v>151</v>
      </c>
      <c r="H17" s="15">
        <v>44780</v>
      </c>
      <c r="I17" s="16">
        <v>44780.328611111108</v>
      </c>
      <c r="J17">
        <v>113</v>
      </c>
      <c r="K17" t="s">
        <v>199</v>
      </c>
      <c r="L17" s="18">
        <f t="shared" si="0"/>
        <v>0.11666667298413813</v>
      </c>
      <c r="M17" s="50" t="str">
        <f t="shared" si="6"/>
        <v>0-0.5</v>
      </c>
      <c r="N17" t="str">
        <f t="shared" si="1"/>
        <v>0-1</v>
      </c>
      <c r="O17" t="str">
        <f t="shared" si="2"/>
        <v>0.1-0.2</v>
      </c>
      <c r="Q17" s="19">
        <v>2</v>
      </c>
      <c r="R17" s="40" t="str">
        <f t="shared" si="3"/>
        <v>2-2.5</v>
      </c>
      <c r="S17">
        <v>4</v>
      </c>
      <c r="T17" t="str">
        <f t="shared" si="4"/>
        <v>4-5</v>
      </c>
      <c r="U17">
        <v>0.4</v>
      </c>
      <c r="V17" t="str">
        <f t="shared" si="5"/>
        <v>0.4-0.5</v>
      </c>
    </row>
    <row r="18" spans="1:22" ht="14.5" x14ac:dyDescent="0.35">
      <c r="A18" s="26" t="s">
        <v>176</v>
      </c>
      <c r="B18" s="26" t="s">
        <v>229</v>
      </c>
      <c r="C18" s="27">
        <v>44780</v>
      </c>
      <c r="D18" s="28">
        <v>44780.327476851853</v>
      </c>
      <c r="E18" s="26">
        <v>123</v>
      </c>
      <c r="F18" s="26" t="s">
        <v>233</v>
      </c>
      <c r="G18" t="s">
        <v>151</v>
      </c>
      <c r="H18" s="15">
        <v>44780</v>
      </c>
      <c r="I18" s="16">
        <v>44780.32739583333</v>
      </c>
      <c r="J18">
        <v>113</v>
      </c>
      <c r="K18" t="s">
        <v>234</v>
      </c>
      <c r="L18" s="18">
        <f t="shared" si="0"/>
        <v>0.11666667298413813</v>
      </c>
      <c r="M18" s="50" t="str">
        <f t="shared" si="6"/>
        <v>0-0.5</v>
      </c>
      <c r="N18" t="str">
        <f t="shared" si="1"/>
        <v>0-1</v>
      </c>
      <c r="O18" t="str">
        <f t="shared" si="2"/>
        <v>0.1-0.2</v>
      </c>
      <c r="Q18" s="19">
        <v>2.5</v>
      </c>
      <c r="R18" s="40" t="str">
        <f t="shared" si="3"/>
        <v>2.5-3</v>
      </c>
      <c r="S18">
        <v>5</v>
      </c>
      <c r="T18" t="str">
        <f t="shared" si="4"/>
        <v>5-6</v>
      </c>
      <c r="U18">
        <v>0.5</v>
      </c>
      <c r="V18" t="str">
        <f t="shared" si="5"/>
        <v>0.5-0.6</v>
      </c>
    </row>
    <row r="19" spans="1:22" ht="14.5" x14ac:dyDescent="0.35">
      <c r="A19" s="26" t="s">
        <v>176</v>
      </c>
      <c r="B19" s="26" t="s">
        <v>192</v>
      </c>
      <c r="C19" s="27">
        <v>44780</v>
      </c>
      <c r="D19" s="28">
        <v>44780.326261574075</v>
      </c>
      <c r="E19" s="26">
        <v>123</v>
      </c>
      <c r="F19" s="26" t="s">
        <v>195</v>
      </c>
      <c r="G19" t="s">
        <v>151</v>
      </c>
      <c r="H19" s="15">
        <v>44780</v>
      </c>
      <c r="I19" s="16">
        <v>44780.326180555552</v>
      </c>
      <c r="J19">
        <v>113</v>
      </c>
      <c r="K19" t="s">
        <v>197</v>
      </c>
      <c r="L19" s="18">
        <f t="shared" si="0"/>
        <v>0.11666667298413813</v>
      </c>
      <c r="M19" s="50" t="str">
        <f t="shared" si="6"/>
        <v>0-0.5</v>
      </c>
      <c r="N19" t="str">
        <f t="shared" si="1"/>
        <v>0-1</v>
      </c>
      <c r="O19" t="str">
        <f t="shared" si="2"/>
        <v>0.1-0.2</v>
      </c>
      <c r="Q19" s="19">
        <v>3</v>
      </c>
      <c r="R19" s="39" t="str">
        <f t="shared" si="3"/>
        <v>3-3.5</v>
      </c>
      <c r="S19">
        <v>6</v>
      </c>
      <c r="T19" t="str">
        <f t="shared" si="4"/>
        <v>6-7</v>
      </c>
      <c r="U19">
        <v>0.6</v>
      </c>
      <c r="V19" t="str">
        <f t="shared" si="5"/>
        <v>0.6-0.7</v>
      </c>
    </row>
    <row r="20" spans="1:22" ht="14.5" x14ac:dyDescent="0.35">
      <c r="A20" s="26" t="s">
        <v>176</v>
      </c>
      <c r="B20" s="26" t="s">
        <v>235</v>
      </c>
      <c r="C20" s="27">
        <v>44780</v>
      </c>
      <c r="D20" s="28">
        <v>44780.32576388889</v>
      </c>
      <c r="E20" s="26">
        <v>123</v>
      </c>
      <c r="F20" s="26" t="s">
        <v>238</v>
      </c>
      <c r="G20" t="s">
        <v>151</v>
      </c>
      <c r="H20" s="15">
        <v>44780</v>
      </c>
      <c r="I20" s="16">
        <v>44780.325752314813</v>
      </c>
      <c r="J20">
        <v>113</v>
      </c>
      <c r="K20" t="s">
        <v>239</v>
      </c>
      <c r="L20" s="18">
        <f t="shared" si="0"/>
        <v>1.6666670562699437E-2</v>
      </c>
      <c r="M20" s="50" t="str">
        <f t="shared" si="6"/>
        <v>0-0.5</v>
      </c>
      <c r="N20" t="str">
        <f t="shared" si="1"/>
        <v>0-1</v>
      </c>
      <c r="O20" t="str">
        <f t="shared" si="2"/>
        <v>0-0.1</v>
      </c>
      <c r="Q20" s="19">
        <v>3.5</v>
      </c>
      <c r="R20" s="40" t="str">
        <f t="shared" si="3"/>
        <v>3.5-4</v>
      </c>
      <c r="S20">
        <v>7</v>
      </c>
      <c r="T20" t="str">
        <f t="shared" si="4"/>
        <v>7-8</v>
      </c>
      <c r="U20">
        <v>0.7</v>
      </c>
      <c r="V20" t="str">
        <f t="shared" si="5"/>
        <v>0.7-0.8</v>
      </c>
    </row>
    <row r="21" spans="1:22" ht="14.5" x14ac:dyDescent="0.35">
      <c r="A21" s="26" t="s">
        <v>176</v>
      </c>
      <c r="B21" s="26" t="s">
        <v>208</v>
      </c>
      <c r="C21" s="27">
        <v>44780</v>
      </c>
      <c r="D21" s="28">
        <v>44780.325648148151</v>
      </c>
      <c r="E21" s="26">
        <v>123</v>
      </c>
      <c r="F21" s="26" t="s">
        <v>210</v>
      </c>
      <c r="G21" t="s">
        <v>151</v>
      </c>
      <c r="H21" s="15">
        <v>44780</v>
      </c>
      <c r="I21" s="16">
        <v>44780.325590277775</v>
      </c>
      <c r="J21">
        <v>113</v>
      </c>
      <c r="K21" t="s">
        <v>211</v>
      </c>
      <c r="L21" s="18">
        <f t="shared" si="0"/>
        <v>8.3333342336118221E-2</v>
      </c>
      <c r="M21" s="50" t="str">
        <f t="shared" si="6"/>
        <v>0-0.5</v>
      </c>
      <c r="N21" t="str">
        <f t="shared" si="1"/>
        <v>0-1</v>
      </c>
      <c r="O21" t="str">
        <f t="shared" si="2"/>
        <v>0-0.1</v>
      </c>
      <c r="Q21" s="19">
        <v>4</v>
      </c>
      <c r="R21" s="40" t="str">
        <f t="shared" si="3"/>
        <v>4-4.5</v>
      </c>
      <c r="S21">
        <v>8</v>
      </c>
      <c r="T21" t="str">
        <f t="shared" si="4"/>
        <v>8-9</v>
      </c>
      <c r="U21">
        <v>0.8</v>
      </c>
      <c r="V21" t="str">
        <f t="shared" si="5"/>
        <v>0.8-0.9</v>
      </c>
    </row>
    <row r="22" spans="1:22" ht="14.5" x14ac:dyDescent="0.35">
      <c r="A22" s="26" t="s">
        <v>189</v>
      </c>
      <c r="B22" s="26" t="s">
        <v>204</v>
      </c>
      <c r="C22" s="27">
        <v>44780</v>
      </c>
      <c r="D22" s="28">
        <v>44780.324236111112</v>
      </c>
      <c r="E22" s="26">
        <v>123</v>
      </c>
      <c r="F22" s="26" t="s">
        <v>206</v>
      </c>
      <c r="G22" t="s">
        <v>151</v>
      </c>
      <c r="H22" s="15">
        <v>44780</v>
      </c>
      <c r="I22" s="16">
        <v>44780.324155092596</v>
      </c>
      <c r="J22">
        <v>113</v>
      </c>
      <c r="K22" t="s">
        <v>206</v>
      </c>
      <c r="L22" s="18">
        <f t="shared" si="0"/>
        <v>0.11666666250675917</v>
      </c>
      <c r="M22" s="50" t="str">
        <f t="shared" si="6"/>
        <v>0-0.5</v>
      </c>
      <c r="N22" t="str">
        <f t="shared" si="1"/>
        <v>0-1</v>
      </c>
      <c r="O22" t="str">
        <f t="shared" si="2"/>
        <v>0.1-0.2</v>
      </c>
      <c r="Q22" s="19">
        <v>5</v>
      </c>
      <c r="R22" s="40" t="str">
        <f t="shared" si="3"/>
        <v>5-5.5</v>
      </c>
      <c r="S22">
        <v>10</v>
      </c>
      <c r="T22" t="str">
        <f t="shared" si="4"/>
        <v>10-11</v>
      </c>
      <c r="U22">
        <v>1</v>
      </c>
      <c r="V22" t="str">
        <f t="shared" si="5"/>
        <v>1-1.1</v>
      </c>
    </row>
    <row r="23" spans="1:22" ht="14.5" x14ac:dyDescent="0.35">
      <c r="A23" s="26" t="s">
        <v>176</v>
      </c>
      <c r="B23" s="26" t="s">
        <v>231</v>
      </c>
      <c r="C23" s="27">
        <v>44780</v>
      </c>
      <c r="D23" s="28">
        <v>44780.324224537035</v>
      </c>
      <c r="E23" s="26">
        <v>123</v>
      </c>
      <c r="F23" s="26" t="s">
        <v>198</v>
      </c>
      <c r="G23" t="s">
        <v>151</v>
      </c>
      <c r="H23" s="15">
        <v>44780</v>
      </c>
      <c r="I23" s="16">
        <v>44780.324189814812</v>
      </c>
      <c r="J23">
        <v>113</v>
      </c>
      <c r="K23" t="s">
        <v>237</v>
      </c>
      <c r="L23" s="18">
        <f t="shared" si="0"/>
        <v>5.0000001210719347E-2</v>
      </c>
      <c r="M23" s="50" t="str">
        <f t="shared" si="6"/>
        <v>0-0.5</v>
      </c>
      <c r="N23" t="str">
        <f t="shared" si="1"/>
        <v>0-1</v>
      </c>
      <c r="O23" t="str">
        <f t="shared" si="2"/>
        <v>0-0.1</v>
      </c>
      <c r="Q23" s="19">
        <v>5.5</v>
      </c>
      <c r="R23" s="40" t="str">
        <f t="shared" si="3"/>
        <v>5.5-6</v>
      </c>
      <c r="S23">
        <v>11</v>
      </c>
      <c r="T23" t="str">
        <f t="shared" si="4"/>
        <v>11-12</v>
      </c>
      <c r="U23">
        <v>1.1000000000000001</v>
      </c>
      <c r="V23" t="str">
        <f t="shared" si="5"/>
        <v>1.1-1.2</v>
      </c>
    </row>
    <row r="24" spans="1:22" ht="14.5" x14ac:dyDescent="0.35">
      <c r="A24" s="26" t="s">
        <v>189</v>
      </c>
      <c r="B24" s="26" t="s">
        <v>225</v>
      </c>
      <c r="C24" s="27">
        <v>44780</v>
      </c>
      <c r="D24" s="28">
        <v>44780.323576388888</v>
      </c>
      <c r="E24" s="26">
        <v>123</v>
      </c>
      <c r="F24" s="26" t="s">
        <v>227</v>
      </c>
      <c r="G24" t="s">
        <v>151</v>
      </c>
      <c r="H24" s="15">
        <v>44780</v>
      </c>
      <c r="I24" s="16">
        <v>44780.323564814818</v>
      </c>
      <c r="J24">
        <v>113</v>
      </c>
      <c r="K24" t="s">
        <v>228</v>
      </c>
      <c r="L24" s="18">
        <f t="shared" si="0"/>
        <v>1.6666660085320473E-2</v>
      </c>
      <c r="M24" s="50" t="str">
        <f t="shared" si="6"/>
        <v>0-0.5</v>
      </c>
      <c r="N24" t="str">
        <f t="shared" si="1"/>
        <v>0-1</v>
      </c>
      <c r="O24" t="str">
        <f t="shared" si="2"/>
        <v>0-0.1</v>
      </c>
      <c r="Q24" s="19">
        <v>6</v>
      </c>
      <c r="R24" s="39" t="str">
        <f t="shared" si="3"/>
        <v>6-6.5</v>
      </c>
      <c r="S24">
        <v>12</v>
      </c>
      <c r="T24" t="str">
        <f t="shared" si="4"/>
        <v>12-13</v>
      </c>
      <c r="U24">
        <v>1.2</v>
      </c>
      <c r="V24" t="str">
        <f t="shared" si="5"/>
        <v>1.2-1.3</v>
      </c>
    </row>
    <row r="25" spans="1:22" ht="14.5" x14ac:dyDescent="0.35">
      <c r="A25" s="26" t="s">
        <v>189</v>
      </c>
      <c r="B25" s="26" t="s">
        <v>212</v>
      </c>
      <c r="C25" s="27">
        <v>44780</v>
      </c>
      <c r="D25" s="28">
        <v>44780.320960648147</v>
      </c>
      <c r="E25" s="26">
        <v>123</v>
      </c>
      <c r="F25" s="26" t="s">
        <v>214</v>
      </c>
      <c r="G25" t="s">
        <v>151</v>
      </c>
      <c r="H25" s="15">
        <v>44780</v>
      </c>
      <c r="I25" s="16">
        <v>44780.320937500001</v>
      </c>
      <c r="J25">
        <v>113</v>
      </c>
      <c r="K25" t="s">
        <v>219</v>
      </c>
      <c r="L25" s="18">
        <f t="shared" si="0"/>
        <v>3.333333064801991E-2</v>
      </c>
      <c r="M25" s="50" t="str">
        <f t="shared" si="6"/>
        <v>0-0.5</v>
      </c>
      <c r="N25" t="str">
        <f t="shared" si="1"/>
        <v>0-1</v>
      </c>
      <c r="O25" t="str">
        <f t="shared" si="2"/>
        <v>0-0.1</v>
      </c>
      <c r="Q25" s="19">
        <v>6.5</v>
      </c>
      <c r="R25" s="40" t="str">
        <f t="shared" si="3"/>
        <v>6.5-7</v>
      </c>
      <c r="S25">
        <v>13</v>
      </c>
      <c r="T25" t="str">
        <f t="shared" si="4"/>
        <v>13-14</v>
      </c>
      <c r="U25">
        <v>1.3</v>
      </c>
      <c r="V25" t="str">
        <f t="shared" si="5"/>
        <v>1.3-1.4</v>
      </c>
    </row>
    <row r="26" spans="1:22" ht="14.5" x14ac:dyDescent="0.35">
      <c r="A26" s="26" t="s">
        <v>176</v>
      </c>
      <c r="B26" s="26" t="s">
        <v>221</v>
      </c>
      <c r="C26" s="27">
        <v>44780</v>
      </c>
      <c r="D26" s="28">
        <v>44780.320752314816</v>
      </c>
      <c r="E26" s="26">
        <v>123</v>
      </c>
      <c r="F26" s="26" t="s">
        <v>187</v>
      </c>
      <c r="G26" t="s">
        <v>151</v>
      </c>
      <c r="H26" s="15">
        <v>44780</v>
      </c>
      <c r="I26" s="16">
        <v>44780.320613425924</v>
      </c>
      <c r="J26">
        <v>113</v>
      </c>
      <c r="K26" t="s">
        <v>187</v>
      </c>
      <c r="L26" s="18">
        <f t="shared" si="0"/>
        <v>0.20000000484287739</v>
      </c>
      <c r="M26" s="50" t="str">
        <f t="shared" si="6"/>
        <v>0-0.5</v>
      </c>
      <c r="N26" t="str">
        <f t="shared" si="1"/>
        <v>0-1</v>
      </c>
      <c r="O26" t="str">
        <f t="shared" si="2"/>
        <v>0.2-0.3</v>
      </c>
      <c r="Q26" s="19">
        <v>7</v>
      </c>
      <c r="R26" s="40" t="str">
        <f t="shared" si="3"/>
        <v>7-7.5</v>
      </c>
      <c r="S26">
        <v>14</v>
      </c>
      <c r="T26" t="str">
        <f t="shared" si="4"/>
        <v>14-15</v>
      </c>
      <c r="U26">
        <v>1.4</v>
      </c>
      <c r="V26" t="str">
        <f t="shared" si="5"/>
        <v>1.4-1.5</v>
      </c>
    </row>
    <row r="27" spans="1:22" ht="14.5" x14ac:dyDescent="0.35">
      <c r="A27" s="26" t="s">
        <v>189</v>
      </c>
      <c r="B27" s="26" t="s">
        <v>217</v>
      </c>
      <c r="C27" s="27">
        <v>44780</v>
      </c>
      <c r="D27" s="28">
        <v>44780.314525462964</v>
      </c>
      <c r="E27" s="26">
        <v>123</v>
      </c>
      <c r="F27" s="26" t="s">
        <v>222</v>
      </c>
      <c r="G27" t="s">
        <v>151</v>
      </c>
      <c r="H27" s="15">
        <v>44780</v>
      </c>
      <c r="I27" s="16">
        <v>44780.314375000002</v>
      </c>
      <c r="J27">
        <v>113</v>
      </c>
      <c r="K27" t="s">
        <v>223</v>
      </c>
      <c r="L27" s="18">
        <f t="shared" si="0"/>
        <v>0.21666666492819786</v>
      </c>
      <c r="M27" s="50" t="str">
        <f t="shared" si="6"/>
        <v>0-0.5</v>
      </c>
      <c r="N27" t="str">
        <f t="shared" si="1"/>
        <v>0-1</v>
      </c>
      <c r="O27" t="str">
        <f t="shared" si="2"/>
        <v>0.2-0.3</v>
      </c>
      <c r="Q27" s="19">
        <v>7.5</v>
      </c>
      <c r="R27" s="39" t="str">
        <f t="shared" si="3"/>
        <v>7.5-8</v>
      </c>
      <c r="U27">
        <v>1.5</v>
      </c>
      <c r="V27" t="str">
        <f t="shared" si="5"/>
        <v>1.5-1.6</v>
      </c>
    </row>
    <row r="28" spans="1:22" ht="14.5" x14ac:dyDescent="0.35">
      <c r="A28" s="26" t="s">
        <v>176</v>
      </c>
      <c r="B28" s="26" t="s">
        <v>253</v>
      </c>
      <c r="C28" s="27">
        <v>44780</v>
      </c>
      <c r="D28" s="28">
        <v>44780.31150462963</v>
      </c>
      <c r="E28" s="26">
        <v>123</v>
      </c>
      <c r="F28" s="26" t="s">
        <v>257</v>
      </c>
      <c r="G28" t="s">
        <v>151</v>
      </c>
      <c r="H28" s="15">
        <v>44780</v>
      </c>
      <c r="I28" s="16">
        <v>44780.311354166668</v>
      </c>
      <c r="J28">
        <v>113</v>
      </c>
      <c r="K28" t="s">
        <v>259</v>
      </c>
      <c r="L28" s="18">
        <f t="shared" si="0"/>
        <v>0.21666666492819786</v>
      </c>
      <c r="M28" s="50" t="str">
        <f t="shared" si="6"/>
        <v>0-0.5</v>
      </c>
      <c r="N28" t="str">
        <f t="shared" si="1"/>
        <v>0-1</v>
      </c>
      <c r="O28" t="str">
        <f t="shared" si="2"/>
        <v>0.2-0.3</v>
      </c>
      <c r="Q28" s="19">
        <v>8</v>
      </c>
      <c r="R28" s="40" t="str">
        <f t="shared" si="3"/>
        <v>8-8.5</v>
      </c>
      <c r="U28">
        <v>1.6</v>
      </c>
      <c r="V28" t="str">
        <f t="shared" si="5"/>
        <v>1.6-1.7</v>
      </c>
    </row>
    <row r="29" spans="1:22" ht="14.5" x14ac:dyDescent="0.35">
      <c r="A29" s="26" t="s">
        <v>176</v>
      </c>
      <c r="B29" s="26" t="s">
        <v>177</v>
      </c>
      <c r="C29" s="27">
        <v>44780</v>
      </c>
      <c r="D29" s="28">
        <v>44780.306597222225</v>
      </c>
      <c r="E29" s="26">
        <v>123</v>
      </c>
      <c r="F29" s="26" t="s">
        <v>179</v>
      </c>
      <c r="G29" t="s">
        <v>151</v>
      </c>
      <c r="H29" s="15">
        <v>44780</v>
      </c>
      <c r="I29" s="16">
        <v>44780.306493055556</v>
      </c>
      <c r="J29">
        <v>113</v>
      </c>
      <c r="K29" t="s">
        <v>180</v>
      </c>
      <c r="L29" s="18">
        <f t="shared" si="0"/>
        <v>0.15000000363215804</v>
      </c>
      <c r="M29" s="50" t="str">
        <f t="shared" si="6"/>
        <v>0-0.5</v>
      </c>
      <c r="N29" t="str">
        <f t="shared" si="1"/>
        <v>0-1</v>
      </c>
      <c r="O29" t="str">
        <f t="shared" si="2"/>
        <v>0.1-0.2</v>
      </c>
      <c r="Q29" s="19">
        <v>8.5</v>
      </c>
      <c r="R29" s="40" t="str">
        <f t="shared" si="3"/>
        <v>8.5-9</v>
      </c>
      <c r="U29">
        <v>1.7</v>
      </c>
      <c r="V29" t="str">
        <f t="shared" si="5"/>
        <v>1.7-1.8</v>
      </c>
    </row>
    <row r="30" spans="1:22" ht="14.5" x14ac:dyDescent="0.35">
      <c r="A30" s="26" t="s">
        <v>189</v>
      </c>
      <c r="B30" s="26" t="s">
        <v>262</v>
      </c>
      <c r="C30" s="27">
        <v>44780</v>
      </c>
      <c r="D30" s="28">
        <v>44780.305289351854</v>
      </c>
      <c r="E30" s="26">
        <v>123</v>
      </c>
      <c r="F30" s="26" t="s">
        <v>266</v>
      </c>
      <c r="G30" t="s">
        <v>151</v>
      </c>
      <c r="H30" s="15">
        <v>44780</v>
      </c>
      <c r="I30" s="16">
        <v>44780.305254629631</v>
      </c>
      <c r="J30">
        <v>113</v>
      </c>
      <c r="K30" t="s">
        <v>268</v>
      </c>
      <c r="L30" s="18">
        <f t="shared" si="0"/>
        <v>5.0000001210719347E-2</v>
      </c>
      <c r="M30" s="50" t="str">
        <f t="shared" si="6"/>
        <v>0-0.5</v>
      </c>
      <c r="N30" t="str">
        <f t="shared" si="1"/>
        <v>0-1</v>
      </c>
      <c r="O30" t="str">
        <f t="shared" si="2"/>
        <v>0-0.1</v>
      </c>
      <c r="Q30" s="19">
        <v>9</v>
      </c>
      <c r="R30" s="39" t="str">
        <f t="shared" si="3"/>
        <v>9-9.5</v>
      </c>
      <c r="U30">
        <v>1.8</v>
      </c>
      <c r="V30" t="str">
        <f t="shared" si="5"/>
        <v>1.8-1.9</v>
      </c>
    </row>
    <row r="31" spans="1:22" ht="14.5" x14ac:dyDescent="0.35">
      <c r="A31" s="26" t="s">
        <v>176</v>
      </c>
      <c r="B31" s="26" t="s">
        <v>248</v>
      </c>
      <c r="C31" s="27">
        <v>44780</v>
      </c>
      <c r="D31" s="28">
        <v>44780.304756944446</v>
      </c>
      <c r="E31" s="26">
        <v>123</v>
      </c>
      <c r="F31" s="26" t="s">
        <v>249</v>
      </c>
      <c r="G31" t="s">
        <v>151</v>
      </c>
      <c r="H31" s="15">
        <v>44780</v>
      </c>
      <c r="I31" s="16">
        <v>44780.304664351854</v>
      </c>
      <c r="J31">
        <v>113</v>
      </c>
      <c r="K31" t="s">
        <v>249</v>
      </c>
      <c r="L31" s="18">
        <f t="shared" si="0"/>
        <v>0.1333333330694586</v>
      </c>
      <c r="M31" s="50" t="str">
        <f t="shared" si="6"/>
        <v>0-0.5</v>
      </c>
      <c r="N31" t="str">
        <f t="shared" si="1"/>
        <v>0-1</v>
      </c>
      <c r="O31" t="str">
        <f t="shared" si="2"/>
        <v>0.1-0.2</v>
      </c>
      <c r="Q31" s="19">
        <v>9.5</v>
      </c>
      <c r="R31" s="40" t="str">
        <f t="shared" si="3"/>
        <v>9.5-10</v>
      </c>
      <c r="U31">
        <v>1.9</v>
      </c>
      <c r="V31" t="str">
        <f t="shared" si="5"/>
        <v>1.9-2</v>
      </c>
    </row>
    <row r="32" spans="1:22" ht="14.5" x14ac:dyDescent="0.35">
      <c r="A32" s="26" t="s">
        <v>176</v>
      </c>
      <c r="B32" s="26" t="s">
        <v>240</v>
      </c>
      <c r="C32" s="27">
        <v>44780</v>
      </c>
      <c r="D32" s="28">
        <v>44780.304166666669</v>
      </c>
      <c r="E32" s="26">
        <v>123</v>
      </c>
      <c r="F32" s="26" t="s">
        <v>242</v>
      </c>
      <c r="G32" t="s">
        <v>151</v>
      </c>
      <c r="H32" s="15">
        <v>44780</v>
      </c>
      <c r="I32" s="16">
        <v>44780.304039351853</v>
      </c>
      <c r="J32">
        <v>113</v>
      </c>
      <c r="K32" t="s">
        <v>243</v>
      </c>
      <c r="L32" s="18">
        <f t="shared" si="0"/>
        <v>0.18333333428017795</v>
      </c>
      <c r="M32" s="50" t="str">
        <f t="shared" si="6"/>
        <v>0-0.5</v>
      </c>
      <c r="N32" t="str">
        <f t="shared" si="1"/>
        <v>0-1</v>
      </c>
      <c r="O32" t="str">
        <f t="shared" si="2"/>
        <v>0.1-0.2</v>
      </c>
      <c r="Q32" s="19">
        <v>10</v>
      </c>
      <c r="R32" s="40" t="str">
        <f t="shared" si="3"/>
        <v>10-10.5</v>
      </c>
      <c r="U32">
        <v>2</v>
      </c>
      <c r="V32" t="str">
        <f t="shared" si="5"/>
        <v>2-2.1</v>
      </c>
    </row>
    <row r="33" spans="1:22" ht="14.5" x14ac:dyDescent="0.35">
      <c r="A33" s="26" t="s">
        <v>176</v>
      </c>
      <c r="B33" s="26" t="s">
        <v>260</v>
      </c>
      <c r="C33" s="27">
        <v>44780</v>
      </c>
      <c r="D33" s="28">
        <v>44780.304039351853</v>
      </c>
      <c r="E33" s="26">
        <v>123</v>
      </c>
      <c r="F33" s="26" t="s">
        <v>261</v>
      </c>
      <c r="G33" t="s">
        <v>151</v>
      </c>
      <c r="H33" s="15">
        <v>44780</v>
      </c>
      <c r="I33" s="16">
        <v>44780.303935185184</v>
      </c>
      <c r="J33">
        <v>113</v>
      </c>
      <c r="K33" t="s">
        <v>261</v>
      </c>
      <c r="L33" s="18">
        <f t="shared" si="0"/>
        <v>0.15000000363215804</v>
      </c>
      <c r="M33" s="50" t="str">
        <f t="shared" si="6"/>
        <v>0-0.5</v>
      </c>
      <c r="N33" t="str">
        <f t="shared" si="1"/>
        <v>0-1</v>
      </c>
      <c r="O33" t="str">
        <f t="shared" si="2"/>
        <v>0.1-0.2</v>
      </c>
      <c r="Q33" s="19">
        <v>10.5</v>
      </c>
      <c r="R33" s="39" t="str">
        <f t="shared" si="3"/>
        <v>10.5-11</v>
      </c>
      <c r="U33">
        <v>2.1</v>
      </c>
      <c r="V33" t="str">
        <f t="shared" si="5"/>
        <v>2.1-2.2</v>
      </c>
    </row>
    <row r="34" spans="1:22" ht="14.5" x14ac:dyDescent="0.35">
      <c r="A34" s="26" t="s">
        <v>189</v>
      </c>
      <c r="B34" s="26" t="s">
        <v>267</v>
      </c>
      <c r="C34" s="27">
        <v>44780</v>
      </c>
      <c r="D34" s="28">
        <v>44780.301388888889</v>
      </c>
      <c r="E34" s="26">
        <v>123</v>
      </c>
      <c r="F34" s="26" t="s">
        <v>273</v>
      </c>
      <c r="G34" t="s">
        <v>151</v>
      </c>
      <c r="H34" s="15">
        <v>44780</v>
      </c>
      <c r="I34" s="16">
        <v>44780.30128472222</v>
      </c>
      <c r="J34">
        <v>113</v>
      </c>
      <c r="K34" t="s">
        <v>274</v>
      </c>
      <c r="L34" s="18">
        <f t="shared" si="0"/>
        <v>0.15000000363215804</v>
      </c>
      <c r="M34" s="50" t="str">
        <f t="shared" si="6"/>
        <v>0-0.5</v>
      </c>
      <c r="N34" t="str">
        <f t="shared" si="1"/>
        <v>0-1</v>
      </c>
      <c r="O34" t="str">
        <f t="shared" si="2"/>
        <v>0.1-0.2</v>
      </c>
      <c r="Q34" s="19">
        <v>11</v>
      </c>
      <c r="R34" s="40" t="str">
        <f t="shared" si="3"/>
        <v>11-11.5</v>
      </c>
      <c r="U34">
        <v>2.2000000000000002</v>
      </c>
      <c r="V34" t="str">
        <f t="shared" si="5"/>
        <v>2.2-2.3</v>
      </c>
    </row>
    <row r="35" spans="1:22" ht="14.5" x14ac:dyDescent="0.35">
      <c r="A35" s="26" t="s">
        <v>176</v>
      </c>
      <c r="B35" s="26" t="s">
        <v>264</v>
      </c>
      <c r="C35" s="27">
        <v>44780</v>
      </c>
      <c r="D35" s="28">
        <v>44780.300347222219</v>
      </c>
      <c r="E35" s="26">
        <v>123</v>
      </c>
      <c r="F35" s="26" t="s">
        <v>249</v>
      </c>
      <c r="G35" t="s">
        <v>151</v>
      </c>
      <c r="H35" s="15">
        <v>44780</v>
      </c>
      <c r="I35" s="16">
        <v>44780.300185185188</v>
      </c>
      <c r="J35">
        <v>113</v>
      </c>
      <c r="K35" t="s">
        <v>272</v>
      </c>
      <c r="L35" s="18">
        <f t="shared" si="0"/>
        <v>0.23333332501351833</v>
      </c>
      <c r="M35" s="50" t="str">
        <f t="shared" si="6"/>
        <v>0-0.5</v>
      </c>
      <c r="N35" t="str">
        <f t="shared" si="1"/>
        <v>0-1</v>
      </c>
      <c r="O35" t="str">
        <f t="shared" si="2"/>
        <v>0.2-0.3</v>
      </c>
      <c r="Q35" s="19">
        <v>11.5</v>
      </c>
      <c r="R35" s="40" t="str">
        <f t="shared" si="3"/>
        <v>11.5-12</v>
      </c>
      <c r="U35">
        <v>2.2999999999999998</v>
      </c>
      <c r="V35" t="str">
        <f t="shared" si="5"/>
        <v>2.3-2.4</v>
      </c>
    </row>
    <row r="36" spans="1:22" ht="14.5" x14ac:dyDescent="0.35">
      <c r="A36" s="26" t="s">
        <v>189</v>
      </c>
      <c r="B36" s="26" t="s">
        <v>244</v>
      </c>
      <c r="C36" s="27">
        <v>44780</v>
      </c>
      <c r="D36" s="28">
        <v>44780.297361111108</v>
      </c>
      <c r="E36" s="26">
        <v>123</v>
      </c>
      <c r="F36" s="26" t="s">
        <v>246</v>
      </c>
      <c r="G36" t="s">
        <v>151</v>
      </c>
      <c r="H36" s="15">
        <v>44780</v>
      </c>
      <c r="I36" s="16">
        <v>44780.297361111108</v>
      </c>
      <c r="J36">
        <v>113</v>
      </c>
      <c r="K36" t="s">
        <v>247</v>
      </c>
      <c r="L36" s="18">
        <f t="shared" si="0"/>
        <v>0</v>
      </c>
      <c r="M36" s="50" t="str">
        <f t="shared" si="6"/>
        <v>0-0.5</v>
      </c>
      <c r="N36" t="str">
        <f t="shared" si="1"/>
        <v>0-1</v>
      </c>
      <c r="O36" t="str">
        <f t="shared" si="2"/>
        <v>0-0.1</v>
      </c>
      <c r="Q36" s="19">
        <v>12</v>
      </c>
      <c r="R36" s="39" t="str">
        <f t="shared" si="3"/>
        <v>12-12.5</v>
      </c>
      <c r="U36">
        <v>2.4</v>
      </c>
      <c r="V36" t="str">
        <f t="shared" si="5"/>
        <v>2.4-2.5</v>
      </c>
    </row>
    <row r="37" spans="1:22" ht="14.5" x14ac:dyDescent="0.35">
      <c r="A37" s="26" t="s">
        <v>189</v>
      </c>
      <c r="B37" s="26" t="s">
        <v>270</v>
      </c>
      <c r="C37" s="27">
        <v>44780</v>
      </c>
      <c r="D37" s="28">
        <v>44780.296620370369</v>
      </c>
      <c r="E37" s="26">
        <v>123</v>
      </c>
      <c r="F37" s="26" t="s">
        <v>275</v>
      </c>
      <c r="G37" t="s">
        <v>151</v>
      </c>
      <c r="H37" s="15">
        <v>44780</v>
      </c>
      <c r="I37" s="16">
        <v>44780.296597222223</v>
      </c>
      <c r="J37">
        <v>113</v>
      </c>
      <c r="K37" t="s">
        <v>276</v>
      </c>
      <c r="L37" s="18">
        <f t="shared" si="0"/>
        <v>3.333333064801991E-2</v>
      </c>
      <c r="M37" s="50" t="str">
        <f t="shared" si="6"/>
        <v>0-0.5</v>
      </c>
      <c r="N37" t="str">
        <f t="shared" si="1"/>
        <v>0-1</v>
      </c>
      <c r="O37" t="str">
        <f t="shared" si="2"/>
        <v>0-0.1</v>
      </c>
      <c r="Q37" s="19">
        <v>12.5</v>
      </c>
      <c r="R37" s="40" t="str">
        <f t="shared" si="3"/>
        <v>12.5-13</v>
      </c>
      <c r="U37">
        <v>2.5</v>
      </c>
      <c r="V37" t="str">
        <f t="shared" si="5"/>
        <v>2.5-2.6</v>
      </c>
    </row>
    <row r="38" spans="1:22" ht="14.5" x14ac:dyDescent="0.35">
      <c r="A38" s="26" t="s">
        <v>189</v>
      </c>
      <c r="B38" s="26" t="s">
        <v>200</v>
      </c>
      <c r="C38" s="27">
        <v>44780</v>
      </c>
      <c r="D38" s="28">
        <v>44780.295810185184</v>
      </c>
      <c r="E38" s="26">
        <v>123</v>
      </c>
      <c r="F38" s="26" t="s">
        <v>202</v>
      </c>
      <c r="G38" t="s">
        <v>151</v>
      </c>
      <c r="H38" s="15">
        <v>44780</v>
      </c>
      <c r="I38" s="16">
        <v>44780.295729166668</v>
      </c>
      <c r="J38">
        <v>113</v>
      </c>
      <c r="K38" t="s">
        <v>203</v>
      </c>
      <c r="L38" s="18">
        <f t="shared" si="0"/>
        <v>0.11666666250675917</v>
      </c>
      <c r="M38" s="50" t="str">
        <f t="shared" si="6"/>
        <v>0-0.5</v>
      </c>
      <c r="N38" t="str">
        <f t="shared" si="1"/>
        <v>0-1</v>
      </c>
      <c r="O38" t="str">
        <f t="shared" si="2"/>
        <v>0.1-0.2</v>
      </c>
      <c r="Q38" s="19">
        <v>13</v>
      </c>
      <c r="R38" s="40" t="str">
        <f t="shared" si="3"/>
        <v>13-13.5</v>
      </c>
      <c r="U38">
        <v>2.6</v>
      </c>
      <c r="V38" t="str">
        <f t="shared" si="5"/>
        <v>2.6-2.7</v>
      </c>
    </row>
    <row r="39" spans="1:22" ht="14.5" x14ac:dyDescent="0.35">
      <c r="A39" s="26" t="s">
        <v>189</v>
      </c>
      <c r="B39" s="26" t="s">
        <v>277</v>
      </c>
      <c r="C39" s="27">
        <v>44780</v>
      </c>
      <c r="D39" s="28">
        <v>44780.295798611114</v>
      </c>
      <c r="E39" s="26">
        <v>123</v>
      </c>
      <c r="F39" s="26" t="s">
        <v>279</v>
      </c>
      <c r="G39" t="s">
        <v>151</v>
      </c>
      <c r="H39" s="15">
        <v>44780</v>
      </c>
      <c r="I39" s="16">
        <v>44780.295659722222</v>
      </c>
      <c r="J39">
        <v>113</v>
      </c>
      <c r="K39" t="s">
        <v>280</v>
      </c>
      <c r="L39" s="18">
        <f t="shared" si="0"/>
        <v>0.20000000484287739</v>
      </c>
      <c r="M39" s="50" t="str">
        <f t="shared" si="6"/>
        <v>0-0.5</v>
      </c>
      <c r="N39" t="str">
        <f t="shared" si="1"/>
        <v>0-1</v>
      </c>
      <c r="O39" t="str">
        <f t="shared" si="2"/>
        <v>0.2-0.3</v>
      </c>
      <c r="Q39" s="19">
        <v>13.5</v>
      </c>
      <c r="R39" s="39" t="str">
        <f t="shared" si="3"/>
        <v>13.5-14</v>
      </c>
      <c r="U39">
        <v>2.7</v>
      </c>
      <c r="V39" t="str">
        <f t="shared" si="5"/>
        <v>2.7-2.8</v>
      </c>
    </row>
    <row r="40" spans="1:22" ht="14.5" x14ac:dyDescent="0.35">
      <c r="A40" s="26" t="s">
        <v>189</v>
      </c>
      <c r="B40" s="26" t="s">
        <v>250</v>
      </c>
      <c r="C40" s="27">
        <v>44780</v>
      </c>
      <c r="D40" s="28">
        <v>44780.295416666668</v>
      </c>
      <c r="E40" s="26">
        <v>123</v>
      </c>
      <c r="F40" s="26" t="s">
        <v>202</v>
      </c>
      <c r="G40" t="s">
        <v>151</v>
      </c>
      <c r="H40" s="15">
        <v>44780</v>
      </c>
      <c r="I40" s="16">
        <v>44780.295312499999</v>
      </c>
      <c r="J40">
        <v>113</v>
      </c>
      <c r="K40" t="s">
        <v>202</v>
      </c>
      <c r="L40" s="18">
        <f t="shared" si="0"/>
        <v>0.15000000363215804</v>
      </c>
      <c r="M40" s="50" t="str">
        <f t="shared" si="6"/>
        <v>0-0.5</v>
      </c>
      <c r="N40" t="str">
        <f t="shared" si="1"/>
        <v>0-1</v>
      </c>
      <c r="O40" t="str">
        <f t="shared" si="2"/>
        <v>0.1-0.2</v>
      </c>
      <c r="Q40" s="19">
        <v>14</v>
      </c>
      <c r="R40" s="40" t="str">
        <f t="shared" si="3"/>
        <v>14-14.5</v>
      </c>
      <c r="U40">
        <v>2.8</v>
      </c>
      <c r="V40" t="str">
        <f t="shared" si="5"/>
        <v>2.8-2.9</v>
      </c>
    </row>
    <row r="41" spans="1:22" ht="14.5" x14ac:dyDescent="0.35">
      <c r="A41" s="26" t="s">
        <v>176</v>
      </c>
      <c r="B41" s="26" t="s">
        <v>287</v>
      </c>
      <c r="C41" s="27">
        <v>44780</v>
      </c>
      <c r="D41" s="28">
        <v>44780.294444444444</v>
      </c>
      <c r="E41" s="26">
        <v>123</v>
      </c>
      <c r="F41" s="26" t="s">
        <v>288</v>
      </c>
      <c r="G41" t="s">
        <v>151</v>
      </c>
      <c r="H41" s="15">
        <v>44780</v>
      </c>
      <c r="I41" s="16">
        <v>44780.294363425928</v>
      </c>
      <c r="J41">
        <v>113</v>
      </c>
      <c r="K41" t="s">
        <v>288</v>
      </c>
      <c r="L41" s="18">
        <f t="shared" si="0"/>
        <v>0.11666666250675917</v>
      </c>
      <c r="M41" s="50" t="str">
        <f t="shared" si="6"/>
        <v>0-0.5</v>
      </c>
      <c r="N41" t="str">
        <f t="shared" si="1"/>
        <v>0-1</v>
      </c>
      <c r="O41" t="str">
        <f t="shared" si="2"/>
        <v>0.1-0.2</v>
      </c>
      <c r="Q41" s="19">
        <v>14.5</v>
      </c>
      <c r="R41" s="40" t="str">
        <f t="shared" si="3"/>
        <v>14.5-15</v>
      </c>
      <c r="U41">
        <v>2.9</v>
      </c>
      <c r="V41" t="str">
        <f t="shared" si="5"/>
        <v>2.9-3</v>
      </c>
    </row>
    <row r="42" spans="1:22" ht="14.5" x14ac:dyDescent="0.35">
      <c r="A42" s="26" t="s">
        <v>189</v>
      </c>
      <c r="B42" s="26" t="s">
        <v>281</v>
      </c>
      <c r="C42" s="27">
        <v>44780</v>
      </c>
      <c r="D42" s="28">
        <v>44780.294120370374</v>
      </c>
      <c r="E42" s="26">
        <v>123</v>
      </c>
      <c r="F42" s="26" t="s">
        <v>283</v>
      </c>
      <c r="G42" t="s">
        <v>151</v>
      </c>
      <c r="H42" s="15">
        <v>44780</v>
      </c>
      <c r="I42" s="16">
        <v>44780.294062499997</v>
      </c>
      <c r="J42">
        <v>113</v>
      </c>
      <c r="K42" t="s">
        <v>284</v>
      </c>
      <c r="L42" s="18">
        <f t="shared" si="0"/>
        <v>8.3333342336118221E-2</v>
      </c>
      <c r="M42" s="50" t="str">
        <f t="shared" si="6"/>
        <v>0-0.5</v>
      </c>
      <c r="N42" t="str">
        <f t="shared" si="1"/>
        <v>0-1</v>
      </c>
      <c r="O42" t="str">
        <f t="shared" si="2"/>
        <v>0-0.1</v>
      </c>
      <c r="Q42" s="19">
        <v>15</v>
      </c>
      <c r="R42" s="39" t="str">
        <f t="shared" si="3"/>
        <v>15-15.5</v>
      </c>
      <c r="U42">
        <v>3</v>
      </c>
      <c r="V42" t="str">
        <f t="shared" si="5"/>
        <v>3-3.1</v>
      </c>
    </row>
    <row r="43" spans="1:22" ht="14.5" x14ac:dyDescent="0.35">
      <c r="A43" s="26" t="s">
        <v>189</v>
      </c>
      <c r="B43" s="26" t="s">
        <v>255</v>
      </c>
      <c r="C43" s="27">
        <v>44780</v>
      </c>
      <c r="D43" s="28">
        <v>44780.291689814818</v>
      </c>
      <c r="E43" s="26">
        <v>123</v>
      </c>
      <c r="F43" s="26" t="s">
        <v>256</v>
      </c>
      <c r="G43" t="s">
        <v>151</v>
      </c>
      <c r="H43" s="15">
        <v>44780</v>
      </c>
      <c r="I43" s="16">
        <v>44780.281388888892</v>
      </c>
      <c r="J43" t="e">
        <v>#N/A</v>
      </c>
      <c r="K43" t="s">
        <v>305</v>
      </c>
      <c r="L43" s="18">
        <f t="shared" si="0"/>
        <v>14.833333332790062</v>
      </c>
      <c r="M43" s="50" t="str">
        <f t="shared" si="6"/>
        <v>14.5-15</v>
      </c>
      <c r="N43" t="str">
        <f t="shared" si="1"/>
        <v>13-14</v>
      </c>
      <c r="O43" t="str">
        <f t="shared" si="2"/>
        <v>14.8-14.9</v>
      </c>
      <c r="Q43" s="19"/>
      <c r="U43">
        <v>3.1</v>
      </c>
      <c r="V43" t="str">
        <f t="shared" si="5"/>
        <v>3.1-3.2</v>
      </c>
    </row>
    <row r="44" spans="1:22" ht="14.5" x14ac:dyDescent="0.35">
      <c r="A44" s="26" t="s">
        <v>189</v>
      </c>
      <c r="B44" s="26" t="s">
        <v>251</v>
      </c>
      <c r="C44" s="27">
        <v>44780</v>
      </c>
      <c r="D44" s="28">
        <v>44780.291585648149</v>
      </c>
      <c r="E44" s="26">
        <v>123</v>
      </c>
      <c r="F44" s="26" t="s">
        <v>256</v>
      </c>
      <c r="G44" t="s">
        <v>151</v>
      </c>
      <c r="H44" s="15">
        <v>44780</v>
      </c>
      <c r="I44" s="16">
        <v>44780.29146990741</v>
      </c>
      <c r="J44">
        <v>113</v>
      </c>
      <c r="K44" t="s">
        <v>258</v>
      </c>
      <c r="L44" s="18">
        <f t="shared" ref="L44:L75" si="7">(D44-I44)*24*60</f>
        <v>0.16666666371747851</v>
      </c>
      <c r="M44" s="50" t="str">
        <f t="shared" si="6"/>
        <v>0-0.5</v>
      </c>
      <c r="N44" t="str">
        <f t="shared" si="1"/>
        <v>0-1</v>
      </c>
      <c r="O44" t="str">
        <f t="shared" si="2"/>
        <v>0.1-0.2</v>
      </c>
      <c r="Q44" s="19"/>
      <c r="U44">
        <v>3.2</v>
      </c>
      <c r="V44" t="str">
        <f t="shared" ref="V44:V75" si="8">U44&amp;"-"&amp;U44+0.1</f>
        <v>3.2-3.3</v>
      </c>
    </row>
    <row r="45" spans="1:22" ht="14.5" x14ac:dyDescent="0.35">
      <c r="A45" s="26" t="s">
        <v>176</v>
      </c>
      <c r="B45" s="26" t="s">
        <v>289</v>
      </c>
      <c r="C45" s="27">
        <v>44780</v>
      </c>
      <c r="D45" s="28">
        <v>44780.275567129633</v>
      </c>
      <c r="E45" s="26">
        <v>123</v>
      </c>
      <c r="F45" s="26" t="s">
        <v>286</v>
      </c>
      <c r="G45" t="s">
        <v>151</v>
      </c>
      <c r="H45" s="15">
        <v>44780</v>
      </c>
      <c r="I45" s="16">
        <v>44780.27542824074</v>
      </c>
      <c r="J45">
        <v>113</v>
      </c>
      <c r="K45" t="s">
        <v>291</v>
      </c>
      <c r="L45" s="18">
        <f t="shared" si="7"/>
        <v>0.20000000484287739</v>
      </c>
      <c r="M45" s="50" t="str">
        <f t="shared" si="6"/>
        <v>0-0.5</v>
      </c>
      <c r="N45" t="str">
        <f t="shared" ref="N45:N76" si="9">VLOOKUP(L45,$S$13:$T$25,2,TRUE)</f>
        <v>0-1</v>
      </c>
      <c r="O45" t="str">
        <f t="shared" ref="O45:O76" si="10">VLOOKUP(L45,$U$13:$V$162,2,TRUE)</f>
        <v>0.2-0.3</v>
      </c>
      <c r="Q45" s="19"/>
      <c r="U45">
        <v>3.3</v>
      </c>
      <c r="V45" t="str">
        <f t="shared" si="8"/>
        <v>3.3-3.4</v>
      </c>
    </row>
    <row r="46" spans="1:22" ht="14.5" x14ac:dyDescent="0.35">
      <c r="A46" s="26" t="s">
        <v>176</v>
      </c>
      <c r="B46" s="26" t="s">
        <v>285</v>
      </c>
      <c r="C46" s="27">
        <v>44780</v>
      </c>
      <c r="D46" s="28">
        <v>44780.275173611109</v>
      </c>
      <c r="E46" s="26">
        <v>123</v>
      </c>
      <c r="F46" s="26" t="s">
        <v>286</v>
      </c>
      <c r="G46" t="s">
        <v>151</v>
      </c>
      <c r="H46" s="15">
        <v>44780</v>
      </c>
      <c r="I46" s="16">
        <v>44780.275034722225</v>
      </c>
      <c r="J46">
        <v>113</v>
      </c>
      <c r="K46" t="s">
        <v>286</v>
      </c>
      <c r="L46" s="18">
        <f t="shared" si="7"/>
        <v>0.19999999436549842</v>
      </c>
      <c r="M46" s="50" t="str">
        <f t="shared" ref="M46:M77" si="11">VLOOKUP(L46,$Q$12:$R$191,2,1)</f>
        <v>0-0.5</v>
      </c>
      <c r="N46" t="str">
        <f t="shared" si="9"/>
        <v>0-1</v>
      </c>
      <c r="O46" t="str">
        <f t="shared" si="10"/>
        <v>0.1-0.2</v>
      </c>
      <c r="Q46" s="19"/>
      <c r="U46">
        <v>3.4</v>
      </c>
      <c r="V46" t="str">
        <f t="shared" si="8"/>
        <v>3.4-3.5</v>
      </c>
    </row>
    <row r="47" spans="1:22" ht="14.5" x14ac:dyDescent="0.35">
      <c r="A47" s="26" t="s">
        <v>189</v>
      </c>
      <c r="B47" s="26" t="s">
        <v>294</v>
      </c>
      <c r="C47" s="27">
        <v>44780</v>
      </c>
      <c r="D47" s="28">
        <v>44780.274768518517</v>
      </c>
      <c r="E47" s="26">
        <v>123</v>
      </c>
      <c r="F47" s="26" t="s">
        <v>293</v>
      </c>
      <c r="G47" t="s">
        <v>151</v>
      </c>
      <c r="H47" s="15">
        <v>44780</v>
      </c>
      <c r="I47" s="16">
        <v>44780.274687500001</v>
      </c>
      <c r="J47">
        <v>113</v>
      </c>
      <c r="K47" t="s">
        <v>296</v>
      </c>
      <c r="L47" s="18">
        <f t="shared" si="7"/>
        <v>0.11666666250675917</v>
      </c>
      <c r="M47" s="50" t="str">
        <f t="shared" si="11"/>
        <v>0-0.5</v>
      </c>
      <c r="N47" t="str">
        <f t="shared" si="9"/>
        <v>0-1</v>
      </c>
      <c r="O47" t="str">
        <f t="shared" si="10"/>
        <v>0.1-0.2</v>
      </c>
      <c r="Q47" s="19"/>
      <c r="U47">
        <v>3.5</v>
      </c>
      <c r="V47" t="str">
        <f t="shared" si="8"/>
        <v>3.5-3.6</v>
      </c>
    </row>
    <row r="48" spans="1:22" ht="14.5" x14ac:dyDescent="0.35">
      <c r="A48" s="26" t="s">
        <v>189</v>
      </c>
      <c r="B48" s="26" t="s">
        <v>292</v>
      </c>
      <c r="C48" s="27">
        <v>44780</v>
      </c>
      <c r="D48" s="28">
        <v>44780.273564814815</v>
      </c>
      <c r="E48" s="26">
        <v>123</v>
      </c>
      <c r="F48" s="26" t="s">
        <v>293</v>
      </c>
      <c r="G48" t="s">
        <v>151</v>
      </c>
      <c r="H48" s="15">
        <v>44780</v>
      </c>
      <c r="I48" s="16">
        <v>44780.2734837963</v>
      </c>
      <c r="J48">
        <v>113</v>
      </c>
      <c r="K48" t="s">
        <v>293</v>
      </c>
      <c r="L48" s="18">
        <f t="shared" si="7"/>
        <v>0.11666666250675917</v>
      </c>
      <c r="M48" s="50" t="str">
        <f t="shared" si="11"/>
        <v>0-0.5</v>
      </c>
      <c r="N48" t="str">
        <f t="shared" si="9"/>
        <v>0-1</v>
      </c>
      <c r="O48" t="str">
        <f t="shared" si="10"/>
        <v>0.1-0.2</v>
      </c>
      <c r="Q48" s="19"/>
      <c r="U48">
        <v>3.6</v>
      </c>
      <c r="V48" t="str">
        <f t="shared" si="8"/>
        <v>3.6-3.7</v>
      </c>
    </row>
    <row r="49" spans="1:22" ht="14.5" x14ac:dyDescent="0.35">
      <c r="A49" s="26" t="s">
        <v>176</v>
      </c>
      <c r="B49" s="26" t="s">
        <v>181</v>
      </c>
      <c r="C49" s="27">
        <v>44749</v>
      </c>
      <c r="D49" s="28">
        <v>44749.335509259261</v>
      </c>
      <c r="E49" s="26">
        <v>123</v>
      </c>
      <c r="F49" s="26" t="s">
        <v>183</v>
      </c>
      <c r="G49" t="s">
        <v>151</v>
      </c>
      <c r="H49" s="15">
        <v>44749</v>
      </c>
      <c r="I49" s="16">
        <v>44749.335497685184</v>
      </c>
      <c r="J49">
        <v>113</v>
      </c>
      <c r="K49" t="s">
        <v>184</v>
      </c>
      <c r="L49" s="18">
        <f t="shared" si="7"/>
        <v>1.6666670562699437E-2</v>
      </c>
      <c r="M49" s="50" t="str">
        <f t="shared" si="11"/>
        <v>0-0.5</v>
      </c>
      <c r="N49" t="str">
        <f t="shared" si="9"/>
        <v>0-1</v>
      </c>
      <c r="O49" t="str">
        <f t="shared" si="10"/>
        <v>0-0.1</v>
      </c>
      <c r="Q49" s="19"/>
      <c r="U49">
        <v>3.7</v>
      </c>
      <c r="V49" t="str">
        <f t="shared" si="8"/>
        <v>3.7-3.8</v>
      </c>
    </row>
    <row r="50" spans="1:22" ht="14.5" x14ac:dyDescent="0.35">
      <c r="A50" s="26" t="s">
        <v>189</v>
      </c>
      <c r="B50" s="26" t="s">
        <v>205</v>
      </c>
      <c r="C50" s="27">
        <v>44749</v>
      </c>
      <c r="D50" s="28">
        <v>44749.334722222222</v>
      </c>
      <c r="E50" s="26">
        <v>123</v>
      </c>
      <c r="F50" s="26" t="s">
        <v>207</v>
      </c>
      <c r="G50" t="s">
        <v>151</v>
      </c>
      <c r="H50" s="15">
        <v>44749</v>
      </c>
      <c r="I50" s="16">
        <v>44749.334641203706</v>
      </c>
      <c r="J50">
        <v>113</v>
      </c>
      <c r="K50" t="s">
        <v>207</v>
      </c>
      <c r="L50" s="18">
        <f t="shared" si="7"/>
        <v>0.11666666250675917</v>
      </c>
      <c r="M50" s="50" t="str">
        <f t="shared" si="11"/>
        <v>0-0.5</v>
      </c>
      <c r="N50" t="str">
        <f t="shared" si="9"/>
        <v>0-1</v>
      </c>
      <c r="O50" t="str">
        <f t="shared" si="10"/>
        <v>0.1-0.2</v>
      </c>
      <c r="Q50" s="19"/>
      <c r="U50">
        <v>3.8</v>
      </c>
      <c r="V50" t="str">
        <f t="shared" si="8"/>
        <v>3.8-3.9</v>
      </c>
    </row>
    <row r="51" spans="1:22" ht="14.5" x14ac:dyDescent="0.35">
      <c r="A51" s="26" t="s">
        <v>176</v>
      </c>
      <c r="B51" s="26" t="s">
        <v>215</v>
      </c>
      <c r="C51" s="27">
        <v>44749</v>
      </c>
      <c r="D51" s="28">
        <v>44749.333032407405</v>
      </c>
      <c r="E51" s="26">
        <v>123</v>
      </c>
      <c r="F51" s="26" t="s">
        <v>220</v>
      </c>
      <c r="G51" t="s">
        <v>151</v>
      </c>
      <c r="H51" s="15">
        <v>44749</v>
      </c>
      <c r="I51" s="16">
        <v>44749.332962962966</v>
      </c>
      <c r="J51">
        <v>113</v>
      </c>
      <c r="K51" t="s">
        <v>224</v>
      </c>
      <c r="L51" s="18">
        <f t="shared" si="7"/>
        <v>9.999999194405973E-2</v>
      </c>
      <c r="M51" s="50" t="str">
        <f t="shared" si="11"/>
        <v>0-0.5</v>
      </c>
      <c r="N51" t="str">
        <f t="shared" si="9"/>
        <v>0-1</v>
      </c>
      <c r="O51" t="str">
        <f t="shared" si="10"/>
        <v>0-0.1</v>
      </c>
      <c r="Q51" s="19"/>
      <c r="U51">
        <v>3.9</v>
      </c>
      <c r="V51" t="str">
        <f t="shared" si="8"/>
        <v>3.9-4</v>
      </c>
    </row>
    <row r="52" spans="1:22" ht="14.5" x14ac:dyDescent="0.35">
      <c r="A52" s="26" t="s">
        <v>189</v>
      </c>
      <c r="B52" s="26" t="s">
        <v>190</v>
      </c>
      <c r="C52" s="27">
        <v>44749</v>
      </c>
      <c r="D52" s="28">
        <v>44749.328333333331</v>
      </c>
      <c r="E52" s="26">
        <v>123</v>
      </c>
      <c r="F52" s="26" t="s">
        <v>194</v>
      </c>
      <c r="G52" t="s">
        <v>151</v>
      </c>
      <c r="H52" s="15">
        <v>44749</v>
      </c>
      <c r="I52" s="16">
        <v>44749.328217592592</v>
      </c>
      <c r="J52">
        <v>113</v>
      </c>
      <c r="K52" t="s">
        <v>199</v>
      </c>
      <c r="L52" s="18">
        <f t="shared" si="7"/>
        <v>0.16666666371747851</v>
      </c>
      <c r="M52" s="50" t="str">
        <f t="shared" si="11"/>
        <v>0-0.5</v>
      </c>
      <c r="N52" t="str">
        <f t="shared" si="9"/>
        <v>0-1</v>
      </c>
      <c r="O52" t="str">
        <f t="shared" si="10"/>
        <v>0.1-0.2</v>
      </c>
      <c r="Q52" s="19"/>
      <c r="U52">
        <v>4</v>
      </c>
      <c r="V52" t="str">
        <f t="shared" si="8"/>
        <v>4-4.1</v>
      </c>
    </row>
    <row r="53" spans="1:22" ht="14.5" x14ac:dyDescent="0.35">
      <c r="A53" s="26" t="s">
        <v>176</v>
      </c>
      <c r="B53" s="26" t="s">
        <v>229</v>
      </c>
      <c r="C53" s="27">
        <v>44749</v>
      </c>
      <c r="D53" s="28">
        <v>44749.327824074076</v>
      </c>
      <c r="E53" s="26">
        <v>123</v>
      </c>
      <c r="F53" s="26" t="s">
        <v>233</v>
      </c>
      <c r="G53" t="s">
        <v>151</v>
      </c>
      <c r="H53" s="15">
        <v>44749</v>
      </c>
      <c r="I53" s="16">
        <v>44749.327766203707</v>
      </c>
      <c r="J53">
        <v>113</v>
      </c>
      <c r="K53" t="s">
        <v>234</v>
      </c>
      <c r="L53" s="18">
        <f t="shared" si="7"/>
        <v>8.3333331858739257E-2</v>
      </c>
      <c r="M53" s="50" t="str">
        <f t="shared" si="11"/>
        <v>0-0.5</v>
      </c>
      <c r="N53" t="str">
        <f t="shared" si="9"/>
        <v>0-1</v>
      </c>
      <c r="O53" t="str">
        <f t="shared" si="10"/>
        <v>0-0.1</v>
      </c>
      <c r="Q53" s="19"/>
      <c r="U53">
        <v>4.0999999999999996</v>
      </c>
      <c r="V53" t="str">
        <f t="shared" si="8"/>
        <v>4.1-4.2</v>
      </c>
    </row>
    <row r="54" spans="1:22" ht="14.5" x14ac:dyDescent="0.35">
      <c r="A54" s="26" t="s">
        <v>176</v>
      </c>
      <c r="B54" s="26" t="s">
        <v>208</v>
      </c>
      <c r="C54" s="27">
        <v>44749</v>
      </c>
      <c r="D54" s="28">
        <v>44749.32739583333</v>
      </c>
      <c r="E54" s="26">
        <v>123</v>
      </c>
      <c r="F54" s="26" t="s">
        <v>210</v>
      </c>
      <c r="G54" t="s">
        <v>151</v>
      </c>
      <c r="H54" s="15">
        <v>44749</v>
      </c>
      <c r="I54" s="16">
        <v>44749.327372685184</v>
      </c>
      <c r="J54">
        <v>113</v>
      </c>
      <c r="K54" t="s">
        <v>211</v>
      </c>
      <c r="L54" s="18">
        <f t="shared" si="7"/>
        <v>3.333333064801991E-2</v>
      </c>
      <c r="M54" s="50" t="str">
        <f t="shared" si="11"/>
        <v>0-0.5</v>
      </c>
      <c r="N54" t="str">
        <f t="shared" si="9"/>
        <v>0-1</v>
      </c>
      <c r="O54" t="str">
        <f t="shared" si="10"/>
        <v>0-0.1</v>
      </c>
      <c r="Q54" s="19"/>
      <c r="U54">
        <v>4.2</v>
      </c>
      <c r="V54" t="str">
        <f t="shared" si="8"/>
        <v>4.2-4.3</v>
      </c>
    </row>
    <row r="55" spans="1:22" ht="14.5" x14ac:dyDescent="0.35">
      <c r="A55" s="26" t="s">
        <v>176</v>
      </c>
      <c r="B55" s="26" t="s">
        <v>221</v>
      </c>
      <c r="C55" s="27">
        <v>44749</v>
      </c>
      <c r="D55" s="28">
        <v>44749.326909722222</v>
      </c>
      <c r="E55" s="26">
        <v>123</v>
      </c>
      <c r="F55" s="26" t="s">
        <v>187</v>
      </c>
      <c r="G55" t="s">
        <v>151</v>
      </c>
      <c r="H55" s="15">
        <v>44749</v>
      </c>
      <c r="I55" s="16">
        <v>44749.326817129629</v>
      </c>
      <c r="J55">
        <v>113</v>
      </c>
      <c r="K55" t="s">
        <v>187</v>
      </c>
      <c r="L55" s="18">
        <f t="shared" si="7"/>
        <v>0.1333333330694586</v>
      </c>
      <c r="M55" s="50" t="str">
        <f t="shared" si="11"/>
        <v>0-0.5</v>
      </c>
      <c r="N55" t="str">
        <f t="shared" si="9"/>
        <v>0-1</v>
      </c>
      <c r="O55" t="str">
        <f t="shared" si="10"/>
        <v>0.1-0.2</v>
      </c>
      <c r="Q55" s="19"/>
      <c r="U55">
        <v>4.3</v>
      </c>
      <c r="V55" t="str">
        <f t="shared" si="8"/>
        <v>4.3-4.4</v>
      </c>
    </row>
    <row r="56" spans="1:22" ht="14.5" x14ac:dyDescent="0.35">
      <c r="A56" s="26" t="s">
        <v>176</v>
      </c>
      <c r="B56" s="26" t="s">
        <v>192</v>
      </c>
      <c r="C56" s="27">
        <v>44749</v>
      </c>
      <c r="D56" s="28">
        <v>44749.326064814813</v>
      </c>
      <c r="E56" s="26">
        <v>123</v>
      </c>
      <c r="F56" s="26" t="s">
        <v>195</v>
      </c>
      <c r="G56" t="s">
        <v>151</v>
      </c>
      <c r="H56" s="15">
        <v>44749</v>
      </c>
      <c r="I56" s="16">
        <v>44749.325937499998</v>
      </c>
      <c r="J56">
        <v>113</v>
      </c>
      <c r="K56" t="s">
        <v>197</v>
      </c>
      <c r="L56" s="18">
        <f t="shared" si="7"/>
        <v>0.18333333428017795</v>
      </c>
      <c r="M56" s="50" t="str">
        <f t="shared" si="11"/>
        <v>0-0.5</v>
      </c>
      <c r="N56" t="str">
        <f t="shared" si="9"/>
        <v>0-1</v>
      </c>
      <c r="O56" t="str">
        <f t="shared" si="10"/>
        <v>0.1-0.2</v>
      </c>
      <c r="Q56" s="19"/>
      <c r="U56">
        <v>4.4000000000000004</v>
      </c>
      <c r="V56" t="str">
        <f t="shared" si="8"/>
        <v>4.4-4.5</v>
      </c>
    </row>
    <row r="57" spans="1:22" ht="14.5" x14ac:dyDescent="0.35">
      <c r="A57" s="26" t="s">
        <v>176</v>
      </c>
      <c r="B57" s="26" t="s">
        <v>185</v>
      </c>
      <c r="C57" s="27">
        <v>44749</v>
      </c>
      <c r="D57" s="28">
        <v>44749.325729166667</v>
      </c>
      <c r="E57" s="26">
        <v>123</v>
      </c>
      <c r="F57" s="26" t="s">
        <v>187</v>
      </c>
      <c r="G57" t="s">
        <v>151</v>
      </c>
      <c r="H57" s="15">
        <v>44749</v>
      </c>
      <c r="I57" s="16">
        <v>44749.32571759259</v>
      </c>
      <c r="J57">
        <v>113</v>
      </c>
      <c r="K57" t="s">
        <v>188</v>
      </c>
      <c r="L57" s="18">
        <f t="shared" si="7"/>
        <v>1.6666670562699437E-2</v>
      </c>
      <c r="M57" s="50" t="str">
        <f t="shared" si="11"/>
        <v>0-0.5</v>
      </c>
      <c r="N57" t="str">
        <f t="shared" si="9"/>
        <v>0-1</v>
      </c>
      <c r="O57" t="str">
        <f t="shared" si="10"/>
        <v>0-0.1</v>
      </c>
      <c r="Q57" s="19"/>
      <c r="U57">
        <v>4.5</v>
      </c>
      <c r="V57" t="str">
        <f t="shared" si="8"/>
        <v>4.5-4.6</v>
      </c>
    </row>
    <row r="58" spans="1:22" ht="14.5" x14ac:dyDescent="0.35">
      <c r="A58" s="26" t="s">
        <v>176</v>
      </c>
      <c r="B58" s="26" t="s">
        <v>196</v>
      </c>
      <c r="C58" s="27">
        <v>44749</v>
      </c>
      <c r="D58" s="28">
        <v>44749.324861111112</v>
      </c>
      <c r="E58" s="26">
        <v>123</v>
      </c>
      <c r="F58" s="26" t="s">
        <v>198</v>
      </c>
      <c r="G58" t="s">
        <v>151</v>
      </c>
      <c r="H58" s="15">
        <v>44749</v>
      </c>
      <c r="I58" s="16">
        <v>44749.324699074074</v>
      </c>
      <c r="J58">
        <v>113</v>
      </c>
      <c r="K58" t="s">
        <v>198</v>
      </c>
      <c r="L58" s="18">
        <f t="shared" si="7"/>
        <v>0.2333333354908973</v>
      </c>
      <c r="M58" s="50" t="str">
        <f t="shared" si="11"/>
        <v>0-0.5</v>
      </c>
      <c r="N58" t="str">
        <f t="shared" si="9"/>
        <v>0-1</v>
      </c>
      <c r="O58" t="str">
        <f t="shared" si="10"/>
        <v>0.2-0.3</v>
      </c>
      <c r="Q58" s="19"/>
      <c r="U58">
        <v>4.5999999999999996</v>
      </c>
      <c r="V58" t="str">
        <f t="shared" si="8"/>
        <v>4.6-4.7</v>
      </c>
    </row>
    <row r="59" spans="1:22" ht="14.5" x14ac:dyDescent="0.35">
      <c r="A59" s="26" t="s">
        <v>189</v>
      </c>
      <c r="B59" s="26" t="s">
        <v>204</v>
      </c>
      <c r="C59" s="27">
        <v>44749</v>
      </c>
      <c r="D59" s="28">
        <v>44749.324849537035</v>
      </c>
      <c r="E59" s="26">
        <v>123</v>
      </c>
      <c r="F59" s="26" t="s">
        <v>206</v>
      </c>
      <c r="G59" t="s">
        <v>151</v>
      </c>
      <c r="H59" s="15">
        <v>44749</v>
      </c>
      <c r="I59" s="16">
        <v>44749.324699074074</v>
      </c>
      <c r="J59">
        <v>113</v>
      </c>
      <c r="K59" t="s">
        <v>206</v>
      </c>
      <c r="L59" s="18">
        <f t="shared" si="7"/>
        <v>0.21666666492819786</v>
      </c>
      <c r="M59" s="50" t="str">
        <f t="shared" si="11"/>
        <v>0-0.5</v>
      </c>
      <c r="N59" t="str">
        <f t="shared" si="9"/>
        <v>0-1</v>
      </c>
      <c r="O59" t="str">
        <f t="shared" si="10"/>
        <v>0.2-0.3</v>
      </c>
      <c r="Q59" s="19"/>
      <c r="U59">
        <v>4.7</v>
      </c>
      <c r="V59" t="str">
        <f t="shared" si="8"/>
        <v>4.7-4.8</v>
      </c>
    </row>
    <row r="60" spans="1:22" ht="14.5" x14ac:dyDescent="0.35">
      <c r="A60" s="26" t="s">
        <v>176</v>
      </c>
      <c r="B60" s="26" t="s">
        <v>235</v>
      </c>
      <c r="C60" s="27">
        <v>44749</v>
      </c>
      <c r="D60" s="28">
        <v>44749.324166666665</v>
      </c>
      <c r="E60" s="26">
        <v>123</v>
      </c>
      <c r="F60" s="26" t="s">
        <v>238</v>
      </c>
      <c r="G60" t="s">
        <v>151</v>
      </c>
      <c r="H60" s="15">
        <v>44749</v>
      </c>
      <c r="I60" s="16">
        <v>44749.324062500003</v>
      </c>
      <c r="J60">
        <v>112</v>
      </c>
      <c r="K60" t="s">
        <v>236</v>
      </c>
      <c r="L60" s="18">
        <f t="shared" si="7"/>
        <v>0.14999999315477908</v>
      </c>
      <c r="M60" s="50" t="str">
        <f t="shared" si="11"/>
        <v>0-0.5</v>
      </c>
      <c r="N60" t="str">
        <f t="shared" si="9"/>
        <v>0-1</v>
      </c>
      <c r="O60" t="str">
        <f t="shared" si="10"/>
        <v>0.1-0.2</v>
      </c>
      <c r="Q60" s="19"/>
      <c r="U60">
        <v>4.8</v>
      </c>
      <c r="V60" t="str">
        <f t="shared" si="8"/>
        <v>4.8-4.9</v>
      </c>
    </row>
    <row r="61" spans="1:22" ht="14.5" x14ac:dyDescent="0.35">
      <c r="A61" s="26" t="s">
        <v>176</v>
      </c>
      <c r="B61" s="26" t="s">
        <v>231</v>
      </c>
      <c r="C61" s="27">
        <v>44749</v>
      </c>
      <c r="D61" s="28">
        <v>44749.323819444442</v>
      </c>
      <c r="E61" s="26">
        <v>123</v>
      </c>
      <c r="F61" s="26" t="s">
        <v>198</v>
      </c>
      <c r="G61" t="s">
        <v>151</v>
      </c>
      <c r="H61" s="15">
        <v>44749</v>
      </c>
      <c r="I61" s="16">
        <v>44749.323692129627</v>
      </c>
      <c r="J61">
        <v>113</v>
      </c>
      <c r="K61" t="s">
        <v>237</v>
      </c>
      <c r="L61" s="18">
        <f t="shared" si="7"/>
        <v>0.18333333428017795</v>
      </c>
      <c r="M61" s="50" t="str">
        <f t="shared" si="11"/>
        <v>0-0.5</v>
      </c>
      <c r="N61" t="str">
        <f t="shared" si="9"/>
        <v>0-1</v>
      </c>
      <c r="O61" t="str">
        <f t="shared" si="10"/>
        <v>0.1-0.2</v>
      </c>
      <c r="Q61" s="19"/>
      <c r="U61">
        <v>4.9000000000000004</v>
      </c>
      <c r="V61" t="str">
        <f t="shared" si="8"/>
        <v>4.9-5</v>
      </c>
    </row>
    <row r="62" spans="1:22" ht="14.5" x14ac:dyDescent="0.35">
      <c r="A62" s="26" t="s">
        <v>189</v>
      </c>
      <c r="B62" s="26" t="s">
        <v>225</v>
      </c>
      <c r="C62" s="27">
        <v>44749</v>
      </c>
      <c r="D62" s="28">
        <v>44749.323368055557</v>
      </c>
      <c r="E62" s="26">
        <v>123</v>
      </c>
      <c r="F62" s="26" t="s">
        <v>227</v>
      </c>
      <c r="G62" t="s">
        <v>151</v>
      </c>
      <c r="H62" s="15">
        <v>44749</v>
      </c>
      <c r="I62" s="16">
        <v>44749.323263888888</v>
      </c>
      <c r="J62">
        <v>113</v>
      </c>
      <c r="K62" t="s">
        <v>228</v>
      </c>
      <c r="L62" s="18">
        <f t="shared" si="7"/>
        <v>0.15000000363215804</v>
      </c>
      <c r="M62" s="50" t="str">
        <f t="shared" si="11"/>
        <v>0-0.5</v>
      </c>
      <c r="N62" t="str">
        <f t="shared" si="9"/>
        <v>0-1</v>
      </c>
      <c r="O62" t="str">
        <f t="shared" si="10"/>
        <v>0.1-0.2</v>
      </c>
      <c r="Q62" s="19"/>
      <c r="U62">
        <v>5</v>
      </c>
      <c r="V62" t="str">
        <f t="shared" si="8"/>
        <v>5-5.1</v>
      </c>
    </row>
    <row r="63" spans="1:22" ht="14.5" x14ac:dyDescent="0.35">
      <c r="A63" s="26" t="s">
        <v>189</v>
      </c>
      <c r="B63" s="26" t="s">
        <v>212</v>
      </c>
      <c r="C63" s="27">
        <v>44749</v>
      </c>
      <c r="D63" s="28">
        <v>44749.320937500001</v>
      </c>
      <c r="E63" s="26">
        <v>123</v>
      </c>
      <c r="F63" s="26" t="s">
        <v>214</v>
      </c>
      <c r="G63" t="s">
        <v>151</v>
      </c>
      <c r="H63" s="15">
        <v>44749</v>
      </c>
      <c r="I63" s="16">
        <v>44749.320891203701</v>
      </c>
      <c r="J63">
        <v>113</v>
      </c>
      <c r="K63" t="s">
        <v>219</v>
      </c>
      <c r="L63" s="18">
        <f t="shared" si="7"/>
        <v>6.6666671773418784E-2</v>
      </c>
      <c r="M63" s="50" t="str">
        <f t="shared" si="11"/>
        <v>0-0.5</v>
      </c>
      <c r="N63" t="str">
        <f t="shared" si="9"/>
        <v>0-1</v>
      </c>
      <c r="O63" t="str">
        <f t="shared" si="10"/>
        <v>0-0.1</v>
      </c>
      <c r="Q63" s="19"/>
      <c r="U63">
        <v>5.0999999999999996</v>
      </c>
      <c r="V63" t="str">
        <f t="shared" si="8"/>
        <v>5.1-5.2</v>
      </c>
    </row>
    <row r="64" spans="1:22" ht="14.5" x14ac:dyDescent="0.35">
      <c r="A64" s="26" t="s">
        <v>189</v>
      </c>
      <c r="B64" s="26" t="s">
        <v>217</v>
      </c>
      <c r="C64" s="27">
        <v>44749</v>
      </c>
      <c r="D64" s="28">
        <v>44749.314120370371</v>
      </c>
      <c r="E64" s="26">
        <v>123</v>
      </c>
      <c r="F64" s="26" t="s">
        <v>222</v>
      </c>
      <c r="G64" t="s">
        <v>151</v>
      </c>
      <c r="H64" s="15">
        <v>44749</v>
      </c>
      <c r="I64" s="16">
        <v>44749.314062500001</v>
      </c>
      <c r="J64">
        <v>113</v>
      </c>
      <c r="K64" t="s">
        <v>223</v>
      </c>
      <c r="L64" s="18">
        <f t="shared" si="7"/>
        <v>8.3333331858739257E-2</v>
      </c>
      <c r="M64" s="50" t="str">
        <f t="shared" si="11"/>
        <v>0-0.5</v>
      </c>
      <c r="N64" t="str">
        <f t="shared" si="9"/>
        <v>0-1</v>
      </c>
      <c r="O64" t="str">
        <f t="shared" si="10"/>
        <v>0-0.1</v>
      </c>
      <c r="Q64" s="19"/>
      <c r="U64">
        <v>5.2</v>
      </c>
      <c r="V64" t="str">
        <f t="shared" si="8"/>
        <v>5.2-5.3</v>
      </c>
    </row>
    <row r="65" spans="1:22" ht="14.5" x14ac:dyDescent="0.35">
      <c r="A65" s="26" t="s">
        <v>176</v>
      </c>
      <c r="B65" s="26" t="s">
        <v>253</v>
      </c>
      <c r="C65" s="27">
        <v>44749</v>
      </c>
      <c r="D65" s="28">
        <v>44749.311782407407</v>
      </c>
      <c r="E65" s="26">
        <v>123</v>
      </c>
      <c r="F65" s="26" t="s">
        <v>257</v>
      </c>
      <c r="G65" t="s">
        <v>151</v>
      </c>
      <c r="H65" s="15">
        <v>44749</v>
      </c>
      <c r="I65" s="16">
        <v>44749.311782407407</v>
      </c>
      <c r="J65">
        <v>113</v>
      </c>
      <c r="K65" t="s">
        <v>259</v>
      </c>
      <c r="L65" s="18">
        <f t="shared" si="7"/>
        <v>0</v>
      </c>
      <c r="M65" s="50" t="str">
        <f t="shared" si="11"/>
        <v>0-0.5</v>
      </c>
      <c r="N65" t="str">
        <f t="shared" si="9"/>
        <v>0-1</v>
      </c>
      <c r="O65" t="str">
        <f t="shared" si="10"/>
        <v>0-0.1</v>
      </c>
      <c r="Q65" s="19"/>
      <c r="U65">
        <v>5.3</v>
      </c>
      <c r="V65" t="str">
        <f t="shared" si="8"/>
        <v>5.3-5.4</v>
      </c>
    </row>
    <row r="66" spans="1:22" ht="14.5" x14ac:dyDescent="0.35">
      <c r="A66" s="26" t="s">
        <v>176</v>
      </c>
      <c r="B66" s="26" t="s">
        <v>177</v>
      </c>
      <c r="C66" s="27">
        <v>44749</v>
      </c>
      <c r="D66" s="28">
        <v>44749.305902777778</v>
      </c>
      <c r="E66" s="26">
        <v>123</v>
      </c>
      <c r="F66" s="26" t="s">
        <v>179</v>
      </c>
      <c r="G66" t="s">
        <v>151</v>
      </c>
      <c r="H66" s="15">
        <v>44749</v>
      </c>
      <c r="I66" s="16">
        <v>44749.305856481478</v>
      </c>
      <c r="J66">
        <v>113</v>
      </c>
      <c r="K66" t="s">
        <v>180</v>
      </c>
      <c r="L66" s="18">
        <f t="shared" si="7"/>
        <v>6.6666671773418784E-2</v>
      </c>
      <c r="M66" s="50" t="str">
        <f t="shared" si="11"/>
        <v>0-0.5</v>
      </c>
      <c r="N66" t="str">
        <f t="shared" si="9"/>
        <v>0-1</v>
      </c>
      <c r="O66" t="str">
        <f t="shared" si="10"/>
        <v>0-0.1</v>
      </c>
      <c r="Q66" s="19"/>
      <c r="U66">
        <v>5.4</v>
      </c>
      <c r="V66" t="str">
        <f t="shared" si="8"/>
        <v>5.4-5.5</v>
      </c>
    </row>
    <row r="67" spans="1:22" ht="14.5" x14ac:dyDescent="0.35">
      <c r="A67" s="26" t="s">
        <v>176</v>
      </c>
      <c r="B67" s="26" t="s">
        <v>240</v>
      </c>
      <c r="C67" s="27">
        <v>44749</v>
      </c>
      <c r="D67" s="28">
        <v>44749.304097222222</v>
      </c>
      <c r="E67" s="26">
        <v>123</v>
      </c>
      <c r="F67" s="26" t="s">
        <v>242</v>
      </c>
      <c r="G67" t="s">
        <v>151</v>
      </c>
      <c r="H67" s="15">
        <v>44749</v>
      </c>
      <c r="I67" s="16">
        <v>44749.304016203707</v>
      </c>
      <c r="J67">
        <v>113</v>
      </c>
      <c r="K67" t="s">
        <v>243</v>
      </c>
      <c r="L67" s="18">
        <f t="shared" si="7"/>
        <v>0.11666666250675917</v>
      </c>
      <c r="M67" s="50" t="str">
        <f t="shared" si="11"/>
        <v>0-0.5</v>
      </c>
      <c r="N67" t="str">
        <f t="shared" si="9"/>
        <v>0-1</v>
      </c>
      <c r="O67" t="str">
        <f t="shared" si="10"/>
        <v>0.1-0.2</v>
      </c>
      <c r="Q67" s="19"/>
      <c r="U67">
        <v>5.5</v>
      </c>
      <c r="V67" t="str">
        <f t="shared" si="8"/>
        <v>5.5-5.6</v>
      </c>
    </row>
    <row r="68" spans="1:22" ht="14.5" x14ac:dyDescent="0.35">
      <c r="A68" s="26" t="s">
        <v>189</v>
      </c>
      <c r="B68" s="26" t="s">
        <v>262</v>
      </c>
      <c r="C68" s="27">
        <v>44749</v>
      </c>
      <c r="D68" s="28">
        <v>44749.30300925926</v>
      </c>
      <c r="E68" s="26">
        <v>123</v>
      </c>
      <c r="F68" s="26" t="s">
        <v>266</v>
      </c>
      <c r="G68" t="s">
        <v>151</v>
      </c>
      <c r="H68" s="15">
        <v>44749</v>
      </c>
      <c r="I68" s="16">
        <v>44749.302939814814</v>
      </c>
      <c r="J68">
        <v>113</v>
      </c>
      <c r="K68" t="s">
        <v>268</v>
      </c>
      <c r="L68" s="18">
        <f t="shared" si="7"/>
        <v>0.10000000242143869</v>
      </c>
      <c r="M68" s="50" t="str">
        <f t="shared" si="11"/>
        <v>0-0.5</v>
      </c>
      <c r="N68" t="str">
        <f t="shared" si="9"/>
        <v>0-1</v>
      </c>
      <c r="O68" t="str">
        <f t="shared" si="10"/>
        <v>0.1-0.2</v>
      </c>
      <c r="Q68" s="19"/>
      <c r="U68">
        <v>5.6</v>
      </c>
      <c r="V68" t="str">
        <f t="shared" si="8"/>
        <v>5.6-5.7</v>
      </c>
    </row>
    <row r="69" spans="1:22" ht="14.5" x14ac:dyDescent="0.35">
      <c r="A69" s="26" t="s">
        <v>176</v>
      </c>
      <c r="B69" s="26" t="s">
        <v>264</v>
      </c>
      <c r="C69" s="27">
        <v>44749</v>
      </c>
      <c r="D69" s="28">
        <v>44749.300497685188</v>
      </c>
      <c r="E69" s="26">
        <v>123</v>
      </c>
      <c r="F69" s="26" t="s">
        <v>249</v>
      </c>
      <c r="G69" t="s">
        <v>151</v>
      </c>
      <c r="H69" s="15">
        <v>44749</v>
      </c>
      <c r="I69" s="16">
        <v>44749.300474537034</v>
      </c>
      <c r="J69">
        <v>113</v>
      </c>
      <c r="K69" t="s">
        <v>272</v>
      </c>
      <c r="L69" s="18">
        <f t="shared" si="7"/>
        <v>3.3333341125398874E-2</v>
      </c>
      <c r="M69" s="50" t="str">
        <f t="shared" si="11"/>
        <v>0-0.5</v>
      </c>
      <c r="N69" t="str">
        <f t="shared" si="9"/>
        <v>0-1</v>
      </c>
      <c r="O69" t="str">
        <f t="shared" si="10"/>
        <v>0-0.1</v>
      </c>
      <c r="Q69" s="19"/>
      <c r="U69">
        <v>5.7</v>
      </c>
      <c r="V69" t="str">
        <f t="shared" si="8"/>
        <v>5.7-5.8</v>
      </c>
    </row>
    <row r="70" spans="1:22" ht="14.5" x14ac:dyDescent="0.35">
      <c r="A70" s="26" t="s">
        <v>189</v>
      </c>
      <c r="B70" s="26" t="s">
        <v>267</v>
      </c>
      <c r="C70" s="27">
        <v>44749</v>
      </c>
      <c r="D70" s="28">
        <v>44749.300300925926</v>
      </c>
      <c r="E70" s="26">
        <v>123</v>
      </c>
      <c r="F70" s="26" t="s">
        <v>273</v>
      </c>
      <c r="G70" t="s">
        <v>151</v>
      </c>
      <c r="H70" s="15">
        <v>44749</v>
      </c>
      <c r="I70" s="16">
        <v>44749.300150462965</v>
      </c>
      <c r="J70">
        <v>113</v>
      </c>
      <c r="K70" t="s">
        <v>274</v>
      </c>
      <c r="L70" s="18">
        <f t="shared" si="7"/>
        <v>0.21666666492819786</v>
      </c>
      <c r="M70" s="50" t="str">
        <f t="shared" si="11"/>
        <v>0-0.5</v>
      </c>
      <c r="N70" t="str">
        <f t="shared" si="9"/>
        <v>0-1</v>
      </c>
      <c r="O70" t="str">
        <f t="shared" si="10"/>
        <v>0.2-0.3</v>
      </c>
      <c r="Q70" s="19"/>
      <c r="U70">
        <v>5.8</v>
      </c>
      <c r="V70" t="str">
        <f t="shared" si="8"/>
        <v>5.8-5.9</v>
      </c>
    </row>
    <row r="71" spans="1:22" ht="14.5" x14ac:dyDescent="0.35">
      <c r="A71" s="26" t="s">
        <v>176</v>
      </c>
      <c r="B71" s="26" t="s">
        <v>287</v>
      </c>
      <c r="C71" s="27">
        <v>44749</v>
      </c>
      <c r="D71" s="28">
        <v>44749.29959490741</v>
      </c>
      <c r="E71" s="26">
        <v>123</v>
      </c>
      <c r="F71" s="26" t="s">
        <v>288</v>
      </c>
      <c r="G71" t="s">
        <v>151</v>
      </c>
      <c r="H71" s="15">
        <v>44749</v>
      </c>
      <c r="I71" s="16">
        <v>44749.29959490741</v>
      </c>
      <c r="J71">
        <v>113</v>
      </c>
      <c r="K71" t="s">
        <v>288</v>
      </c>
      <c r="L71" s="18">
        <f t="shared" si="7"/>
        <v>0</v>
      </c>
      <c r="M71" s="50" t="str">
        <f t="shared" si="11"/>
        <v>0-0.5</v>
      </c>
      <c r="N71" t="str">
        <f t="shared" si="9"/>
        <v>0-1</v>
      </c>
      <c r="O71" t="str">
        <f t="shared" si="10"/>
        <v>0-0.1</v>
      </c>
      <c r="Q71" s="19"/>
      <c r="U71">
        <v>5.9</v>
      </c>
      <c r="V71" t="str">
        <f t="shared" si="8"/>
        <v>5.9-6</v>
      </c>
    </row>
    <row r="72" spans="1:22" ht="14.5" x14ac:dyDescent="0.35">
      <c r="A72" s="26" t="s">
        <v>176</v>
      </c>
      <c r="B72" s="26" t="s">
        <v>248</v>
      </c>
      <c r="C72" s="27">
        <v>44749</v>
      </c>
      <c r="D72" s="28">
        <v>44749.299027777779</v>
      </c>
      <c r="E72" s="26">
        <v>123</v>
      </c>
      <c r="F72" s="26" t="s">
        <v>249</v>
      </c>
      <c r="G72" t="s">
        <v>151</v>
      </c>
      <c r="H72" s="15">
        <v>44749</v>
      </c>
      <c r="I72" s="16">
        <v>44749.29896990741</v>
      </c>
      <c r="J72">
        <v>113</v>
      </c>
      <c r="K72" t="s">
        <v>249</v>
      </c>
      <c r="L72" s="18">
        <f t="shared" si="7"/>
        <v>8.3333331858739257E-2</v>
      </c>
      <c r="M72" s="50" t="str">
        <f t="shared" si="11"/>
        <v>0-0.5</v>
      </c>
      <c r="N72" t="str">
        <f t="shared" si="9"/>
        <v>0-1</v>
      </c>
      <c r="O72" t="str">
        <f t="shared" si="10"/>
        <v>0-0.1</v>
      </c>
      <c r="Q72" s="19"/>
      <c r="U72">
        <v>6</v>
      </c>
      <c r="V72" t="str">
        <f t="shared" si="8"/>
        <v>6-6.1</v>
      </c>
    </row>
    <row r="73" spans="1:22" ht="14.5" x14ac:dyDescent="0.35">
      <c r="A73" s="26" t="s">
        <v>189</v>
      </c>
      <c r="B73" s="26" t="s">
        <v>244</v>
      </c>
      <c r="C73" s="27">
        <v>44749</v>
      </c>
      <c r="D73" s="28">
        <v>44749.298321759263</v>
      </c>
      <c r="E73" s="26">
        <v>123</v>
      </c>
      <c r="F73" s="26" t="s">
        <v>246</v>
      </c>
      <c r="G73" t="s">
        <v>151</v>
      </c>
      <c r="H73" s="15">
        <v>44749</v>
      </c>
      <c r="I73" s="16">
        <v>44749.298229166663</v>
      </c>
      <c r="J73">
        <v>113</v>
      </c>
      <c r="K73" t="s">
        <v>247</v>
      </c>
      <c r="L73" s="18">
        <f t="shared" si="7"/>
        <v>0.13333334354683757</v>
      </c>
      <c r="M73" s="50" t="str">
        <f t="shared" si="11"/>
        <v>0-0.5</v>
      </c>
      <c r="N73" t="str">
        <f t="shared" si="9"/>
        <v>0-1</v>
      </c>
      <c r="O73" t="str">
        <f t="shared" si="10"/>
        <v>0.1-0.2</v>
      </c>
      <c r="Q73" s="19"/>
      <c r="U73">
        <v>6.1</v>
      </c>
      <c r="V73" t="str">
        <f t="shared" si="8"/>
        <v>6.1-6.2</v>
      </c>
    </row>
    <row r="74" spans="1:22" ht="14.5" x14ac:dyDescent="0.35">
      <c r="A74" s="26" t="s">
        <v>176</v>
      </c>
      <c r="B74" s="26" t="s">
        <v>260</v>
      </c>
      <c r="C74" s="27">
        <v>44749</v>
      </c>
      <c r="D74" s="28">
        <v>44749.298078703701</v>
      </c>
      <c r="E74" s="26">
        <v>123</v>
      </c>
      <c r="F74" s="26" t="s">
        <v>261</v>
      </c>
      <c r="G74" t="s">
        <v>151</v>
      </c>
      <c r="H74" s="15">
        <v>44749</v>
      </c>
      <c r="I74" s="16">
        <v>44749.298055555555</v>
      </c>
      <c r="J74">
        <v>113</v>
      </c>
      <c r="K74" t="s">
        <v>261</v>
      </c>
      <c r="L74" s="18">
        <f t="shared" si="7"/>
        <v>3.333333064801991E-2</v>
      </c>
      <c r="M74" s="50" t="str">
        <f t="shared" si="11"/>
        <v>0-0.5</v>
      </c>
      <c r="N74" t="str">
        <f t="shared" si="9"/>
        <v>0-1</v>
      </c>
      <c r="O74" t="str">
        <f t="shared" si="10"/>
        <v>0-0.1</v>
      </c>
      <c r="Q74" s="19"/>
      <c r="U74">
        <v>6.2</v>
      </c>
      <c r="V74" t="str">
        <f t="shared" si="8"/>
        <v>6.2-6.3</v>
      </c>
    </row>
    <row r="75" spans="1:22" ht="14.5" x14ac:dyDescent="0.35">
      <c r="A75" s="26" t="s">
        <v>189</v>
      </c>
      <c r="B75" s="26" t="s">
        <v>270</v>
      </c>
      <c r="C75" s="27">
        <v>44749</v>
      </c>
      <c r="D75" s="28">
        <v>44749.296770833331</v>
      </c>
      <c r="E75" s="26">
        <v>123</v>
      </c>
      <c r="F75" s="26" t="s">
        <v>275</v>
      </c>
      <c r="G75" t="s">
        <v>151</v>
      </c>
      <c r="H75" s="15">
        <v>44749</v>
      </c>
      <c r="I75" s="16">
        <v>44749.295775462961</v>
      </c>
      <c r="J75">
        <v>112</v>
      </c>
      <c r="K75" t="s">
        <v>271</v>
      </c>
      <c r="L75" s="18">
        <f t="shared" si="7"/>
        <v>1.4333333331160247</v>
      </c>
      <c r="M75" s="50" t="str">
        <f t="shared" si="11"/>
        <v>1-1.5</v>
      </c>
      <c r="N75" t="str">
        <f t="shared" si="9"/>
        <v>1-2</v>
      </c>
      <c r="O75" t="str">
        <f t="shared" si="10"/>
        <v>1.4-1.5</v>
      </c>
      <c r="Q75" s="19"/>
      <c r="U75">
        <v>6.3</v>
      </c>
      <c r="V75" t="str">
        <f t="shared" si="8"/>
        <v>6.3-6.4</v>
      </c>
    </row>
    <row r="76" spans="1:22" ht="14.5" x14ac:dyDescent="0.35">
      <c r="A76" s="26" t="s">
        <v>189</v>
      </c>
      <c r="B76" s="26" t="s">
        <v>200</v>
      </c>
      <c r="C76" s="27">
        <v>44749</v>
      </c>
      <c r="D76" s="28">
        <v>44749.296527777777</v>
      </c>
      <c r="E76" s="26">
        <v>123</v>
      </c>
      <c r="F76" s="26" t="s">
        <v>202</v>
      </c>
      <c r="G76" t="s">
        <v>151</v>
      </c>
      <c r="H76" s="15">
        <v>44749</v>
      </c>
      <c r="I76" s="16">
        <v>44749.29650462963</v>
      </c>
      <c r="J76">
        <v>113</v>
      </c>
      <c r="K76" t="s">
        <v>203</v>
      </c>
      <c r="L76" s="18">
        <f t="shared" ref="L76:L107" si="12">(D76-I76)*24*60</f>
        <v>3.333333064801991E-2</v>
      </c>
      <c r="M76" s="50" t="str">
        <f t="shared" si="11"/>
        <v>0-0.5</v>
      </c>
      <c r="N76" t="str">
        <f t="shared" si="9"/>
        <v>0-1</v>
      </c>
      <c r="O76" t="str">
        <f t="shared" si="10"/>
        <v>0-0.1</v>
      </c>
      <c r="Q76" s="19"/>
      <c r="U76">
        <v>6.4</v>
      </c>
      <c r="V76" t="str">
        <f t="shared" ref="V76:V107" si="13">U76&amp;"-"&amp;U76+0.1</f>
        <v>6.4-6.5</v>
      </c>
    </row>
    <row r="77" spans="1:22" ht="14.5" x14ac:dyDescent="0.35">
      <c r="A77" s="26" t="s">
        <v>189</v>
      </c>
      <c r="B77" s="26" t="s">
        <v>250</v>
      </c>
      <c r="C77" s="27">
        <v>44749</v>
      </c>
      <c r="D77" s="28">
        <v>44749.296377314815</v>
      </c>
      <c r="E77" s="26">
        <v>123</v>
      </c>
      <c r="F77" s="26" t="s">
        <v>202</v>
      </c>
      <c r="G77" t="s">
        <v>151</v>
      </c>
      <c r="H77" s="15">
        <v>44749</v>
      </c>
      <c r="I77" s="16">
        <v>44749.296238425923</v>
      </c>
      <c r="J77">
        <v>113</v>
      </c>
      <c r="K77" t="s">
        <v>202</v>
      </c>
      <c r="L77" s="18">
        <f t="shared" si="12"/>
        <v>0.20000000484287739</v>
      </c>
      <c r="M77" s="50" t="str">
        <f t="shared" si="11"/>
        <v>0-0.5</v>
      </c>
      <c r="N77" t="str">
        <f t="shared" ref="N77:N108" si="14">VLOOKUP(L77,$S$13:$T$25,2,TRUE)</f>
        <v>0-1</v>
      </c>
      <c r="O77" t="str">
        <f t="shared" ref="O77:O108" si="15">VLOOKUP(L77,$U$13:$V$162,2,TRUE)</f>
        <v>0.2-0.3</v>
      </c>
      <c r="Q77" s="19"/>
      <c r="U77">
        <v>6.5</v>
      </c>
      <c r="V77" t="str">
        <f t="shared" si="13"/>
        <v>6.5-6.6</v>
      </c>
    </row>
    <row r="78" spans="1:22" ht="14.5" x14ac:dyDescent="0.35">
      <c r="A78" s="26" t="s">
        <v>189</v>
      </c>
      <c r="B78" s="26" t="s">
        <v>277</v>
      </c>
      <c r="C78" s="27">
        <v>44749</v>
      </c>
      <c r="D78" s="28">
        <v>44749.296099537038</v>
      </c>
      <c r="E78" s="26">
        <v>123</v>
      </c>
      <c r="F78" s="26" t="s">
        <v>279</v>
      </c>
      <c r="G78" t="s">
        <v>151</v>
      </c>
      <c r="H78" s="15">
        <v>44749</v>
      </c>
      <c r="I78" s="16">
        <v>44749.296053240738</v>
      </c>
      <c r="J78">
        <v>113</v>
      </c>
      <c r="K78" t="s">
        <v>280</v>
      </c>
      <c r="L78" s="18">
        <f t="shared" si="12"/>
        <v>6.6666671773418784E-2</v>
      </c>
      <c r="M78" s="50" t="str">
        <f t="shared" ref="M78:M109" si="16">VLOOKUP(L78,$Q$12:$R$191,2,1)</f>
        <v>0-0.5</v>
      </c>
      <c r="N78" t="str">
        <f t="shared" si="14"/>
        <v>0-1</v>
      </c>
      <c r="O78" t="str">
        <f t="shared" si="15"/>
        <v>0-0.1</v>
      </c>
      <c r="Q78" s="19"/>
      <c r="U78">
        <v>6.6</v>
      </c>
      <c r="V78" t="str">
        <f t="shared" si="13"/>
        <v>6.6-6.7</v>
      </c>
    </row>
    <row r="79" spans="1:22" ht="14.5" x14ac:dyDescent="0.35">
      <c r="A79" s="26" t="s">
        <v>189</v>
      </c>
      <c r="B79" s="26" t="s">
        <v>281</v>
      </c>
      <c r="C79" s="27">
        <v>44749</v>
      </c>
      <c r="D79" s="28">
        <v>44749.294965277775</v>
      </c>
      <c r="E79" s="26">
        <v>123</v>
      </c>
      <c r="F79" s="26" t="s">
        <v>283</v>
      </c>
      <c r="G79" t="s">
        <v>151</v>
      </c>
      <c r="H79" s="15">
        <v>44749</v>
      </c>
      <c r="I79" s="16">
        <v>44749.294861111113</v>
      </c>
      <c r="J79">
        <v>113</v>
      </c>
      <c r="K79" t="s">
        <v>284</v>
      </c>
      <c r="L79" s="18">
        <f t="shared" si="12"/>
        <v>0.14999999315477908</v>
      </c>
      <c r="M79" s="50" t="str">
        <f t="shared" si="16"/>
        <v>0-0.5</v>
      </c>
      <c r="N79" t="str">
        <f t="shared" si="14"/>
        <v>0-1</v>
      </c>
      <c r="O79" t="str">
        <f t="shared" si="15"/>
        <v>0.1-0.2</v>
      </c>
      <c r="Q79" s="19"/>
      <c r="U79">
        <v>6.7</v>
      </c>
      <c r="V79" t="str">
        <f t="shared" si="13"/>
        <v>6.7-6.8</v>
      </c>
    </row>
    <row r="80" spans="1:22" ht="14.5" x14ac:dyDescent="0.35">
      <c r="A80" s="26" t="s">
        <v>189</v>
      </c>
      <c r="B80" s="26" t="s">
        <v>251</v>
      </c>
      <c r="C80" s="27">
        <v>44749</v>
      </c>
      <c r="D80" s="28">
        <v>44749.292395833334</v>
      </c>
      <c r="E80" s="26">
        <v>123</v>
      </c>
      <c r="F80" s="26" t="s">
        <v>256</v>
      </c>
      <c r="G80" t="s">
        <v>151</v>
      </c>
      <c r="H80" s="15">
        <v>44749</v>
      </c>
      <c r="I80" s="16">
        <v>44749.292337962965</v>
      </c>
      <c r="J80">
        <v>113</v>
      </c>
      <c r="K80" t="s">
        <v>258</v>
      </c>
      <c r="L80" s="18">
        <f t="shared" si="12"/>
        <v>8.3333331858739257E-2</v>
      </c>
      <c r="M80" s="50" t="str">
        <f t="shared" si="16"/>
        <v>0-0.5</v>
      </c>
      <c r="N80" t="str">
        <f t="shared" si="14"/>
        <v>0-1</v>
      </c>
      <c r="O80" t="str">
        <f t="shared" si="15"/>
        <v>0-0.1</v>
      </c>
      <c r="Q80" s="19"/>
      <c r="U80">
        <v>6.8</v>
      </c>
      <c r="V80" t="str">
        <f t="shared" si="13"/>
        <v>6.8-6.9</v>
      </c>
    </row>
    <row r="81" spans="1:22" ht="14.5" x14ac:dyDescent="0.35">
      <c r="A81" s="26" t="s">
        <v>189</v>
      </c>
      <c r="B81" s="26" t="s">
        <v>255</v>
      </c>
      <c r="C81" s="27">
        <v>44749</v>
      </c>
      <c r="D81" s="28">
        <v>44749.288553240738</v>
      </c>
      <c r="E81" s="26">
        <v>123</v>
      </c>
      <c r="F81" s="26" t="s">
        <v>256</v>
      </c>
      <c r="G81" t="s">
        <v>151</v>
      </c>
      <c r="H81" s="15">
        <v>44749</v>
      </c>
      <c r="I81" s="16">
        <v>44749.288518518515</v>
      </c>
      <c r="J81">
        <v>113</v>
      </c>
      <c r="K81" t="s">
        <v>256</v>
      </c>
      <c r="L81" s="18">
        <f t="shared" si="12"/>
        <v>5.0000001210719347E-2</v>
      </c>
      <c r="M81" s="50" t="str">
        <f t="shared" si="16"/>
        <v>0-0.5</v>
      </c>
      <c r="N81" t="str">
        <f t="shared" si="14"/>
        <v>0-1</v>
      </c>
      <c r="O81" t="str">
        <f t="shared" si="15"/>
        <v>0-0.1</v>
      </c>
      <c r="Q81" s="19"/>
      <c r="U81">
        <v>6.9</v>
      </c>
      <c r="V81" t="str">
        <f t="shared" si="13"/>
        <v>6.9-7</v>
      </c>
    </row>
    <row r="82" spans="1:22" ht="14.5" x14ac:dyDescent="0.35">
      <c r="A82" s="26" t="s">
        <v>176</v>
      </c>
      <c r="B82" s="26" t="s">
        <v>285</v>
      </c>
      <c r="C82" s="27">
        <v>44749</v>
      </c>
      <c r="D82" s="28">
        <v>44749.281307870369</v>
      </c>
      <c r="E82" s="26">
        <v>123</v>
      </c>
      <c r="F82" s="26" t="s">
        <v>286</v>
      </c>
      <c r="G82" t="s">
        <v>151</v>
      </c>
      <c r="H82" s="15">
        <v>44749</v>
      </c>
      <c r="I82" s="16">
        <v>44749.28125</v>
      </c>
      <c r="J82">
        <v>113</v>
      </c>
      <c r="K82" t="s">
        <v>286</v>
      </c>
      <c r="L82" s="18">
        <f t="shared" si="12"/>
        <v>8.3333331858739257E-2</v>
      </c>
      <c r="M82" s="50" t="str">
        <f t="shared" si="16"/>
        <v>0-0.5</v>
      </c>
      <c r="N82" t="str">
        <f t="shared" si="14"/>
        <v>0-1</v>
      </c>
      <c r="O82" t="str">
        <f t="shared" si="15"/>
        <v>0-0.1</v>
      </c>
      <c r="Q82" s="19"/>
      <c r="U82">
        <v>7</v>
      </c>
      <c r="V82" t="str">
        <f t="shared" si="13"/>
        <v>7-7.1</v>
      </c>
    </row>
    <row r="83" spans="1:22" ht="14.5" x14ac:dyDescent="0.35">
      <c r="A83" s="26" t="s">
        <v>189</v>
      </c>
      <c r="B83" s="26" t="s">
        <v>292</v>
      </c>
      <c r="C83" s="27">
        <v>44749</v>
      </c>
      <c r="D83" s="28">
        <v>44749.275601851848</v>
      </c>
      <c r="E83" s="26">
        <v>123</v>
      </c>
      <c r="F83" s="26" t="s">
        <v>293</v>
      </c>
      <c r="G83" t="s">
        <v>151</v>
      </c>
      <c r="H83" s="15">
        <v>44749</v>
      </c>
      <c r="I83" s="16">
        <v>44749.275578703702</v>
      </c>
      <c r="J83">
        <v>113</v>
      </c>
      <c r="K83" t="s">
        <v>293</v>
      </c>
      <c r="L83" s="18">
        <f t="shared" si="12"/>
        <v>3.333333064801991E-2</v>
      </c>
      <c r="M83" s="50" t="str">
        <f t="shared" si="16"/>
        <v>0-0.5</v>
      </c>
      <c r="N83" t="str">
        <f t="shared" si="14"/>
        <v>0-1</v>
      </c>
      <c r="O83" t="str">
        <f t="shared" si="15"/>
        <v>0-0.1</v>
      </c>
      <c r="Q83" s="19"/>
      <c r="U83">
        <v>7.1</v>
      </c>
      <c r="V83" t="str">
        <f t="shared" si="13"/>
        <v>7.1-7.2</v>
      </c>
    </row>
    <row r="84" spans="1:22" ht="14.5" x14ac:dyDescent="0.35">
      <c r="A84" s="26" t="s">
        <v>176</v>
      </c>
      <c r="B84" s="26" t="s">
        <v>289</v>
      </c>
      <c r="C84" s="27">
        <v>44749</v>
      </c>
      <c r="D84" s="28">
        <v>44749.27542824074</v>
      </c>
      <c r="E84" s="26">
        <v>123</v>
      </c>
      <c r="F84" s="26" t="s">
        <v>286</v>
      </c>
      <c r="G84" t="s">
        <v>151</v>
      </c>
      <c r="H84" s="15">
        <v>44749</v>
      </c>
      <c r="I84" s="16">
        <v>44749.275266203702</v>
      </c>
      <c r="J84">
        <v>113</v>
      </c>
      <c r="K84" t="s">
        <v>291</v>
      </c>
      <c r="L84" s="18">
        <f t="shared" si="12"/>
        <v>0.2333333354908973</v>
      </c>
      <c r="M84" s="50" t="str">
        <f t="shared" si="16"/>
        <v>0-0.5</v>
      </c>
      <c r="N84" t="str">
        <f t="shared" si="14"/>
        <v>0-1</v>
      </c>
      <c r="O84" t="str">
        <f t="shared" si="15"/>
        <v>0.2-0.3</v>
      </c>
      <c r="Q84" s="19"/>
      <c r="U84">
        <v>7.2</v>
      </c>
      <c r="V84" t="str">
        <f t="shared" si="13"/>
        <v>7.2-7.3</v>
      </c>
    </row>
    <row r="85" spans="1:22" ht="14.5" x14ac:dyDescent="0.35">
      <c r="A85" s="26" t="s">
        <v>189</v>
      </c>
      <c r="B85" s="26" t="s">
        <v>294</v>
      </c>
      <c r="C85" s="27">
        <v>44749</v>
      </c>
      <c r="D85" s="28">
        <v>44749.274675925924</v>
      </c>
      <c r="E85" s="26">
        <v>123</v>
      </c>
      <c r="F85" s="26" t="s">
        <v>293</v>
      </c>
      <c r="G85" t="s">
        <v>151</v>
      </c>
      <c r="H85" s="15">
        <v>44749</v>
      </c>
      <c r="I85" s="16">
        <v>44749.274583333332</v>
      </c>
      <c r="J85">
        <v>113</v>
      </c>
      <c r="K85" t="s">
        <v>296</v>
      </c>
      <c r="L85" s="18">
        <f t="shared" si="12"/>
        <v>0.1333333330694586</v>
      </c>
      <c r="M85" s="50" t="str">
        <f t="shared" si="16"/>
        <v>0-0.5</v>
      </c>
      <c r="N85" t="str">
        <f t="shared" si="14"/>
        <v>0-1</v>
      </c>
      <c r="O85" t="str">
        <f t="shared" si="15"/>
        <v>0.1-0.2</v>
      </c>
      <c r="Q85" s="19"/>
      <c r="U85">
        <v>7.3</v>
      </c>
      <c r="V85" t="str">
        <f t="shared" si="13"/>
        <v>7.3-7.4</v>
      </c>
    </row>
    <row r="86" spans="1:22" ht="14.5" x14ac:dyDescent="0.35">
      <c r="A86" s="26" t="s">
        <v>176</v>
      </c>
      <c r="B86" s="26" t="s">
        <v>181</v>
      </c>
      <c r="C86" s="27">
        <v>44719</v>
      </c>
      <c r="D86" s="28">
        <v>44719.336516203701</v>
      </c>
      <c r="E86" s="26">
        <v>123</v>
      </c>
      <c r="F86" s="26" t="s">
        <v>183</v>
      </c>
      <c r="G86" t="s">
        <v>151</v>
      </c>
      <c r="H86" s="15">
        <v>44719</v>
      </c>
      <c r="I86" s="16">
        <v>44719.336377314816</v>
      </c>
      <c r="J86">
        <v>113</v>
      </c>
      <c r="K86" t="s">
        <v>184</v>
      </c>
      <c r="L86" s="18">
        <f t="shared" si="12"/>
        <v>0.19999999436549842</v>
      </c>
      <c r="M86" s="50" t="str">
        <f t="shared" si="16"/>
        <v>0-0.5</v>
      </c>
      <c r="N86" t="str">
        <f t="shared" si="14"/>
        <v>0-1</v>
      </c>
      <c r="O86" t="str">
        <f t="shared" si="15"/>
        <v>0.1-0.2</v>
      </c>
      <c r="Q86" s="19"/>
      <c r="U86">
        <v>7.4</v>
      </c>
      <c r="V86" t="str">
        <f t="shared" si="13"/>
        <v>7.4-7.5</v>
      </c>
    </row>
    <row r="87" spans="1:22" ht="14.5" x14ac:dyDescent="0.35">
      <c r="A87" s="26" t="s">
        <v>176</v>
      </c>
      <c r="B87" s="26" t="s">
        <v>215</v>
      </c>
      <c r="C87" s="27">
        <v>44719</v>
      </c>
      <c r="D87" s="28">
        <v>44719.332557870373</v>
      </c>
      <c r="E87" s="26">
        <v>123</v>
      </c>
      <c r="F87" s="26" t="s">
        <v>220</v>
      </c>
      <c r="G87" t="s">
        <v>151</v>
      </c>
      <c r="H87" s="15">
        <v>44719</v>
      </c>
      <c r="I87" s="16">
        <v>44719.33253472222</v>
      </c>
      <c r="J87">
        <v>113</v>
      </c>
      <c r="K87" t="s">
        <v>224</v>
      </c>
      <c r="L87" s="18">
        <f t="shared" si="12"/>
        <v>3.3333341125398874E-2</v>
      </c>
      <c r="M87" s="50" t="str">
        <f t="shared" si="16"/>
        <v>0-0.5</v>
      </c>
      <c r="N87" t="str">
        <f t="shared" si="14"/>
        <v>0-1</v>
      </c>
      <c r="O87" t="str">
        <f t="shared" si="15"/>
        <v>0-0.1</v>
      </c>
      <c r="Q87" s="19"/>
      <c r="U87">
        <v>7.5</v>
      </c>
      <c r="V87" t="str">
        <f t="shared" si="13"/>
        <v>7.5-7.6</v>
      </c>
    </row>
    <row r="88" spans="1:22" ht="14.5" x14ac:dyDescent="0.35">
      <c r="A88" s="26" t="s">
        <v>189</v>
      </c>
      <c r="B88" s="26" t="s">
        <v>205</v>
      </c>
      <c r="C88" s="27">
        <v>44719</v>
      </c>
      <c r="D88" s="28">
        <v>44719.330567129633</v>
      </c>
      <c r="E88" s="26">
        <v>123</v>
      </c>
      <c r="F88" s="26" t="s">
        <v>207</v>
      </c>
      <c r="G88" t="s">
        <v>151</v>
      </c>
      <c r="H88" s="15">
        <v>44719</v>
      </c>
      <c r="I88" s="16">
        <v>44719.330520833333</v>
      </c>
      <c r="J88">
        <v>113</v>
      </c>
      <c r="K88" t="s">
        <v>207</v>
      </c>
      <c r="L88" s="18">
        <f t="shared" si="12"/>
        <v>6.6666671773418784E-2</v>
      </c>
      <c r="M88" s="50" t="str">
        <f t="shared" si="16"/>
        <v>0-0.5</v>
      </c>
      <c r="N88" t="str">
        <f t="shared" si="14"/>
        <v>0-1</v>
      </c>
      <c r="O88" t="str">
        <f t="shared" si="15"/>
        <v>0-0.1</v>
      </c>
      <c r="Q88" s="19"/>
      <c r="U88">
        <v>7.6</v>
      </c>
      <c r="V88" t="str">
        <f t="shared" si="13"/>
        <v>7.6-7.7</v>
      </c>
    </row>
    <row r="89" spans="1:22" ht="14.5" x14ac:dyDescent="0.35">
      <c r="A89" s="26" t="s">
        <v>189</v>
      </c>
      <c r="B89" s="26" t="s">
        <v>190</v>
      </c>
      <c r="C89" s="27">
        <v>44719</v>
      </c>
      <c r="D89" s="28">
        <v>44719.32849537037</v>
      </c>
      <c r="E89" s="26">
        <v>123</v>
      </c>
      <c r="F89" s="26" t="s">
        <v>194</v>
      </c>
      <c r="G89" t="s">
        <v>151</v>
      </c>
      <c r="H89" s="15">
        <v>44719</v>
      </c>
      <c r="I89" s="16">
        <v>44719.328356481485</v>
      </c>
      <c r="J89">
        <v>113</v>
      </c>
      <c r="K89" t="s">
        <v>199</v>
      </c>
      <c r="L89" s="18">
        <f t="shared" si="12"/>
        <v>0.19999999436549842</v>
      </c>
      <c r="M89" s="50" t="str">
        <f t="shared" si="16"/>
        <v>0-0.5</v>
      </c>
      <c r="N89" t="str">
        <f t="shared" si="14"/>
        <v>0-1</v>
      </c>
      <c r="O89" t="str">
        <f t="shared" si="15"/>
        <v>0.1-0.2</v>
      </c>
      <c r="Q89" s="19"/>
      <c r="U89">
        <v>7.7</v>
      </c>
      <c r="V89" t="str">
        <f t="shared" si="13"/>
        <v>7.7-7.8</v>
      </c>
    </row>
    <row r="90" spans="1:22" ht="14.5" x14ac:dyDescent="0.35">
      <c r="A90" s="26" t="s">
        <v>176</v>
      </c>
      <c r="B90" s="26" t="s">
        <v>229</v>
      </c>
      <c r="C90" s="27">
        <v>44719</v>
      </c>
      <c r="D90" s="28">
        <v>44719.327025462961</v>
      </c>
      <c r="E90" s="26">
        <v>123</v>
      </c>
      <c r="F90" s="26" t="s">
        <v>233</v>
      </c>
      <c r="G90" t="s">
        <v>151</v>
      </c>
      <c r="H90" s="15">
        <v>44719</v>
      </c>
      <c r="I90" s="16">
        <v>44719.326874999999</v>
      </c>
      <c r="J90">
        <v>113</v>
      </c>
      <c r="K90" t="s">
        <v>234</v>
      </c>
      <c r="L90" s="18">
        <f t="shared" si="12"/>
        <v>0.21666666492819786</v>
      </c>
      <c r="M90" s="50" t="str">
        <f t="shared" si="16"/>
        <v>0-0.5</v>
      </c>
      <c r="N90" t="str">
        <f t="shared" si="14"/>
        <v>0-1</v>
      </c>
      <c r="O90" t="str">
        <f t="shared" si="15"/>
        <v>0.2-0.3</v>
      </c>
      <c r="Q90" s="19"/>
      <c r="U90">
        <v>7.8</v>
      </c>
      <c r="V90" t="str">
        <f t="shared" si="13"/>
        <v>7.8-7.9</v>
      </c>
    </row>
    <row r="91" spans="1:22" ht="14.5" x14ac:dyDescent="0.35">
      <c r="A91" s="26" t="s">
        <v>176</v>
      </c>
      <c r="B91" s="26" t="s">
        <v>192</v>
      </c>
      <c r="C91" s="27">
        <v>44719</v>
      </c>
      <c r="D91" s="28">
        <v>44719.326689814814</v>
      </c>
      <c r="E91" s="26">
        <v>123</v>
      </c>
      <c r="F91" s="26" t="s">
        <v>195</v>
      </c>
      <c r="G91" t="s">
        <v>151</v>
      </c>
      <c r="H91" s="15">
        <v>44719</v>
      </c>
      <c r="I91" s="16">
        <v>44719.326562499999</v>
      </c>
      <c r="J91">
        <v>113</v>
      </c>
      <c r="K91" t="s">
        <v>197</v>
      </c>
      <c r="L91" s="18">
        <f t="shared" si="12"/>
        <v>0.18333333428017795</v>
      </c>
      <c r="M91" s="50" t="str">
        <f t="shared" si="16"/>
        <v>0-0.5</v>
      </c>
      <c r="N91" t="str">
        <f t="shared" si="14"/>
        <v>0-1</v>
      </c>
      <c r="O91" t="str">
        <f t="shared" si="15"/>
        <v>0.1-0.2</v>
      </c>
      <c r="Q91" s="19"/>
      <c r="U91">
        <v>7.9</v>
      </c>
      <c r="V91" t="str">
        <f t="shared" si="13"/>
        <v>7.9-8</v>
      </c>
    </row>
    <row r="92" spans="1:22" ht="14.5" x14ac:dyDescent="0.35">
      <c r="A92" s="26" t="s">
        <v>176</v>
      </c>
      <c r="B92" s="26" t="s">
        <v>196</v>
      </c>
      <c r="C92" s="27">
        <v>44719</v>
      </c>
      <c r="D92" s="28">
        <v>44719.326238425929</v>
      </c>
      <c r="E92" s="26">
        <v>123</v>
      </c>
      <c r="F92" s="26" t="s">
        <v>198</v>
      </c>
      <c r="G92" t="s">
        <v>151</v>
      </c>
      <c r="H92" s="15">
        <v>44719</v>
      </c>
      <c r="I92" s="16">
        <v>44719.326226851852</v>
      </c>
      <c r="J92">
        <v>113</v>
      </c>
      <c r="K92" t="s">
        <v>198</v>
      </c>
      <c r="L92" s="18">
        <f t="shared" si="12"/>
        <v>1.6666670562699437E-2</v>
      </c>
      <c r="M92" s="50" t="str">
        <f t="shared" si="16"/>
        <v>0-0.5</v>
      </c>
      <c r="N92" t="str">
        <f t="shared" si="14"/>
        <v>0-1</v>
      </c>
      <c r="O92" t="str">
        <f t="shared" si="15"/>
        <v>0-0.1</v>
      </c>
      <c r="Q92" s="19"/>
      <c r="U92">
        <v>8</v>
      </c>
      <c r="V92" t="str">
        <f t="shared" si="13"/>
        <v>8-8.1</v>
      </c>
    </row>
    <row r="93" spans="1:22" ht="14.5" x14ac:dyDescent="0.35">
      <c r="A93" s="26" t="s">
        <v>176</v>
      </c>
      <c r="B93" s="26" t="s">
        <v>235</v>
      </c>
      <c r="C93" s="27">
        <v>44719</v>
      </c>
      <c r="D93" s="28">
        <v>44719.325983796298</v>
      </c>
      <c r="E93" s="26">
        <v>123</v>
      </c>
      <c r="F93" s="26" t="s">
        <v>238</v>
      </c>
      <c r="G93" t="s">
        <v>151</v>
      </c>
      <c r="H93" s="15">
        <v>44719</v>
      </c>
      <c r="I93" s="16">
        <v>44719.325856481482</v>
      </c>
      <c r="J93">
        <v>113</v>
      </c>
      <c r="K93" t="s">
        <v>239</v>
      </c>
      <c r="L93" s="18">
        <f t="shared" si="12"/>
        <v>0.18333333428017795</v>
      </c>
      <c r="M93" s="50" t="str">
        <f t="shared" si="16"/>
        <v>0-0.5</v>
      </c>
      <c r="N93" t="str">
        <f t="shared" si="14"/>
        <v>0-1</v>
      </c>
      <c r="O93" t="str">
        <f t="shared" si="15"/>
        <v>0.1-0.2</v>
      </c>
      <c r="Q93" s="19"/>
      <c r="U93">
        <v>8.1</v>
      </c>
      <c r="V93" t="str">
        <f t="shared" si="13"/>
        <v>8.1-8.2</v>
      </c>
    </row>
    <row r="94" spans="1:22" ht="14.5" x14ac:dyDescent="0.35">
      <c r="A94" s="26" t="s">
        <v>189</v>
      </c>
      <c r="B94" s="26" t="s">
        <v>204</v>
      </c>
      <c r="C94" s="27">
        <v>44719</v>
      </c>
      <c r="D94" s="28">
        <v>44719.32534722222</v>
      </c>
      <c r="E94" s="26">
        <v>123</v>
      </c>
      <c r="F94" s="26" t="s">
        <v>206</v>
      </c>
      <c r="G94" t="s">
        <v>151</v>
      </c>
      <c r="H94" s="15">
        <v>44719</v>
      </c>
      <c r="I94" s="16">
        <v>44719.325300925928</v>
      </c>
      <c r="J94">
        <v>113</v>
      </c>
      <c r="K94" t="s">
        <v>206</v>
      </c>
      <c r="L94" s="18">
        <f t="shared" si="12"/>
        <v>6.666666129603982E-2</v>
      </c>
      <c r="M94" s="50" t="str">
        <f t="shared" si="16"/>
        <v>0-0.5</v>
      </c>
      <c r="N94" t="str">
        <f t="shared" si="14"/>
        <v>0-1</v>
      </c>
      <c r="O94" t="str">
        <f t="shared" si="15"/>
        <v>0-0.1</v>
      </c>
      <c r="Q94" s="19"/>
      <c r="U94">
        <v>8.1999999999999993</v>
      </c>
      <c r="V94" t="str">
        <f t="shared" si="13"/>
        <v>8.2-8.3</v>
      </c>
    </row>
    <row r="95" spans="1:22" ht="14.5" x14ac:dyDescent="0.35">
      <c r="A95" s="26" t="s">
        <v>176</v>
      </c>
      <c r="B95" s="26" t="s">
        <v>185</v>
      </c>
      <c r="C95" s="27">
        <v>44719</v>
      </c>
      <c r="D95" s="28">
        <v>44719.325231481482</v>
      </c>
      <c r="E95" s="26">
        <v>123</v>
      </c>
      <c r="F95" s="26" t="s">
        <v>187</v>
      </c>
      <c r="G95" t="s">
        <v>151</v>
      </c>
      <c r="H95" s="15">
        <v>44719</v>
      </c>
      <c r="I95" s="16">
        <v>44719.325219907405</v>
      </c>
      <c r="J95">
        <v>113</v>
      </c>
      <c r="K95" t="s">
        <v>188</v>
      </c>
      <c r="L95" s="18">
        <f t="shared" si="12"/>
        <v>1.6666670562699437E-2</v>
      </c>
      <c r="M95" s="50" t="str">
        <f t="shared" si="16"/>
        <v>0-0.5</v>
      </c>
      <c r="N95" t="str">
        <f t="shared" si="14"/>
        <v>0-1</v>
      </c>
      <c r="O95" t="str">
        <f t="shared" si="15"/>
        <v>0-0.1</v>
      </c>
      <c r="Q95" s="19"/>
      <c r="U95">
        <v>8.3000000000000007</v>
      </c>
      <c r="V95" t="str">
        <f t="shared" si="13"/>
        <v>8.3-8.4</v>
      </c>
    </row>
    <row r="96" spans="1:22" ht="14.5" x14ac:dyDescent="0.35">
      <c r="A96" s="26" t="s">
        <v>176</v>
      </c>
      <c r="B96" s="26" t="s">
        <v>208</v>
      </c>
      <c r="C96" s="27">
        <v>44719</v>
      </c>
      <c r="D96" s="28">
        <v>44719.325069444443</v>
      </c>
      <c r="E96" s="26">
        <v>123</v>
      </c>
      <c r="F96" s="26" t="s">
        <v>210</v>
      </c>
      <c r="G96" t="s">
        <v>151</v>
      </c>
      <c r="H96" s="15">
        <v>44719</v>
      </c>
      <c r="I96" s="16">
        <v>44719.324918981481</v>
      </c>
      <c r="J96">
        <v>113</v>
      </c>
      <c r="K96" t="s">
        <v>211</v>
      </c>
      <c r="L96" s="18">
        <f t="shared" si="12"/>
        <v>0.21666666492819786</v>
      </c>
      <c r="M96" s="50" t="str">
        <f t="shared" si="16"/>
        <v>0-0.5</v>
      </c>
      <c r="N96" t="str">
        <f t="shared" si="14"/>
        <v>0-1</v>
      </c>
      <c r="O96" t="str">
        <f t="shared" si="15"/>
        <v>0.2-0.3</v>
      </c>
      <c r="Q96" s="19"/>
      <c r="U96">
        <v>8.4</v>
      </c>
      <c r="V96" t="str">
        <f t="shared" si="13"/>
        <v>8.4-8.5</v>
      </c>
    </row>
    <row r="97" spans="1:22" ht="14.5" x14ac:dyDescent="0.35">
      <c r="A97" s="26" t="s">
        <v>176</v>
      </c>
      <c r="B97" s="26" t="s">
        <v>231</v>
      </c>
      <c r="C97" s="27">
        <v>44719</v>
      </c>
      <c r="D97" s="28">
        <v>44719.324074074073</v>
      </c>
      <c r="E97" s="26">
        <v>123</v>
      </c>
      <c r="F97" s="26" t="s">
        <v>198</v>
      </c>
      <c r="G97" t="s">
        <v>151</v>
      </c>
      <c r="H97" s="15">
        <v>44719</v>
      </c>
      <c r="I97" s="16">
        <v>44719.324004629627</v>
      </c>
      <c r="J97">
        <v>113</v>
      </c>
      <c r="K97" t="s">
        <v>237</v>
      </c>
      <c r="L97" s="18">
        <f t="shared" si="12"/>
        <v>0.10000000242143869</v>
      </c>
      <c r="M97" s="50" t="str">
        <f t="shared" si="16"/>
        <v>0-0.5</v>
      </c>
      <c r="N97" t="str">
        <f t="shared" si="14"/>
        <v>0-1</v>
      </c>
      <c r="O97" t="str">
        <f t="shared" si="15"/>
        <v>0.1-0.2</v>
      </c>
      <c r="Q97" s="19"/>
      <c r="U97">
        <v>8.5</v>
      </c>
      <c r="V97" t="str">
        <f t="shared" si="13"/>
        <v>8.5-8.6</v>
      </c>
    </row>
    <row r="98" spans="1:22" ht="14.5" x14ac:dyDescent="0.35">
      <c r="A98" s="26" t="s">
        <v>189</v>
      </c>
      <c r="B98" s="26" t="s">
        <v>225</v>
      </c>
      <c r="C98" s="27">
        <v>44719</v>
      </c>
      <c r="D98" s="28">
        <v>44719.323101851849</v>
      </c>
      <c r="E98" s="26">
        <v>123</v>
      </c>
      <c r="F98" s="26" t="s">
        <v>227</v>
      </c>
      <c r="G98" t="s">
        <v>151</v>
      </c>
      <c r="H98" s="15">
        <v>44719</v>
      </c>
      <c r="I98" s="16">
        <v>44719.323101851849</v>
      </c>
      <c r="J98">
        <v>113</v>
      </c>
      <c r="K98" t="s">
        <v>228</v>
      </c>
      <c r="L98" s="18">
        <f t="shared" si="12"/>
        <v>0</v>
      </c>
      <c r="M98" s="50" t="str">
        <f t="shared" si="16"/>
        <v>0-0.5</v>
      </c>
      <c r="N98" t="str">
        <f t="shared" si="14"/>
        <v>0-1</v>
      </c>
      <c r="O98" t="str">
        <f t="shared" si="15"/>
        <v>0-0.1</v>
      </c>
      <c r="Q98" s="19"/>
      <c r="U98">
        <v>8.6</v>
      </c>
      <c r="V98" t="str">
        <f t="shared" si="13"/>
        <v>8.6-8.7</v>
      </c>
    </row>
    <row r="99" spans="1:22" ht="14.5" x14ac:dyDescent="0.35">
      <c r="A99" s="26" t="s">
        <v>176</v>
      </c>
      <c r="B99" s="26" t="s">
        <v>221</v>
      </c>
      <c r="C99" s="27">
        <v>44719</v>
      </c>
      <c r="D99" s="28">
        <v>44719.321875000001</v>
      </c>
      <c r="E99" s="26">
        <v>123</v>
      </c>
      <c r="F99" s="26" t="s">
        <v>187</v>
      </c>
      <c r="G99" t="s">
        <v>151</v>
      </c>
      <c r="H99" s="15">
        <v>44719</v>
      </c>
      <c r="I99" s="16">
        <v>44719.321759259263</v>
      </c>
      <c r="J99">
        <v>113</v>
      </c>
      <c r="K99" t="s">
        <v>187</v>
      </c>
      <c r="L99" s="18">
        <f t="shared" si="12"/>
        <v>0.16666666371747851</v>
      </c>
      <c r="M99" s="50" t="str">
        <f t="shared" si="16"/>
        <v>0-0.5</v>
      </c>
      <c r="N99" t="str">
        <f t="shared" si="14"/>
        <v>0-1</v>
      </c>
      <c r="O99" t="str">
        <f t="shared" si="15"/>
        <v>0.1-0.2</v>
      </c>
      <c r="Q99" s="19"/>
      <c r="U99">
        <v>8.6999999999999993</v>
      </c>
      <c r="V99" t="str">
        <f t="shared" si="13"/>
        <v>8.7-8.8</v>
      </c>
    </row>
    <row r="100" spans="1:22" ht="14.5" x14ac:dyDescent="0.35">
      <c r="A100" s="26" t="s">
        <v>189</v>
      </c>
      <c r="B100" s="26" t="s">
        <v>212</v>
      </c>
      <c r="C100" s="27">
        <v>44719</v>
      </c>
      <c r="D100" s="28">
        <v>44719.319664351853</v>
      </c>
      <c r="E100" s="26">
        <v>123</v>
      </c>
      <c r="F100" s="26" t="s">
        <v>214</v>
      </c>
      <c r="G100" t="s">
        <v>151</v>
      </c>
      <c r="H100" s="15">
        <v>44719</v>
      </c>
      <c r="I100" s="16">
        <v>44719.319652777776</v>
      </c>
      <c r="J100">
        <v>113</v>
      </c>
      <c r="K100" t="s">
        <v>219</v>
      </c>
      <c r="L100" s="18">
        <f t="shared" si="12"/>
        <v>1.6666670562699437E-2</v>
      </c>
      <c r="M100" s="50" t="str">
        <f t="shared" si="16"/>
        <v>0-0.5</v>
      </c>
      <c r="N100" t="str">
        <f t="shared" si="14"/>
        <v>0-1</v>
      </c>
      <c r="O100" t="str">
        <f t="shared" si="15"/>
        <v>0-0.1</v>
      </c>
      <c r="Q100" s="19"/>
      <c r="U100">
        <v>8.8000000000000007</v>
      </c>
      <c r="V100" t="str">
        <f t="shared" si="13"/>
        <v>8.8-8.9</v>
      </c>
    </row>
    <row r="101" spans="1:22" ht="14.5" x14ac:dyDescent="0.35">
      <c r="A101" s="26" t="s">
        <v>189</v>
      </c>
      <c r="B101" s="26" t="s">
        <v>217</v>
      </c>
      <c r="C101" s="27">
        <v>44719</v>
      </c>
      <c r="D101" s="28">
        <v>44719.314166666663</v>
      </c>
      <c r="E101" s="26">
        <v>123</v>
      </c>
      <c r="F101" s="26" t="s">
        <v>222</v>
      </c>
      <c r="G101" t="s">
        <v>151</v>
      </c>
      <c r="H101" s="15">
        <v>44719</v>
      </c>
      <c r="I101" s="16">
        <v>44719.314097222225</v>
      </c>
      <c r="J101">
        <v>113</v>
      </c>
      <c r="K101" t="s">
        <v>223</v>
      </c>
      <c r="L101" s="18">
        <f t="shared" si="12"/>
        <v>9.999999194405973E-2</v>
      </c>
      <c r="M101" s="50" t="str">
        <f t="shared" si="16"/>
        <v>0-0.5</v>
      </c>
      <c r="N101" t="str">
        <f t="shared" si="14"/>
        <v>0-1</v>
      </c>
      <c r="O101" t="str">
        <f t="shared" si="15"/>
        <v>0-0.1</v>
      </c>
      <c r="Q101" s="19"/>
      <c r="U101">
        <v>8.9</v>
      </c>
      <c r="V101" t="str">
        <f t="shared" si="13"/>
        <v>8.9-9</v>
      </c>
    </row>
    <row r="102" spans="1:22" ht="14.5" x14ac:dyDescent="0.35">
      <c r="A102" s="26" t="s">
        <v>176</v>
      </c>
      <c r="B102" s="26" t="s">
        <v>253</v>
      </c>
      <c r="C102" s="27">
        <v>44719</v>
      </c>
      <c r="D102" s="28">
        <v>44719.312245370369</v>
      </c>
      <c r="E102" s="26">
        <v>123</v>
      </c>
      <c r="F102" s="26" t="s">
        <v>257</v>
      </c>
      <c r="G102" t="s">
        <v>151</v>
      </c>
      <c r="H102" s="15">
        <v>44719</v>
      </c>
      <c r="I102" s="16">
        <v>44719.312118055554</v>
      </c>
      <c r="J102">
        <v>113</v>
      </c>
      <c r="K102" t="s">
        <v>259</v>
      </c>
      <c r="L102" s="18">
        <f t="shared" si="12"/>
        <v>0.18333333428017795</v>
      </c>
      <c r="M102" s="50" t="str">
        <f t="shared" si="16"/>
        <v>0-0.5</v>
      </c>
      <c r="N102" t="str">
        <f t="shared" si="14"/>
        <v>0-1</v>
      </c>
      <c r="O102" t="str">
        <f t="shared" si="15"/>
        <v>0.1-0.2</v>
      </c>
      <c r="Q102" s="19"/>
      <c r="U102">
        <v>9</v>
      </c>
      <c r="V102" t="str">
        <f t="shared" si="13"/>
        <v>9-9.1</v>
      </c>
    </row>
    <row r="103" spans="1:22" ht="14.5" x14ac:dyDescent="0.35">
      <c r="A103" s="26" t="s">
        <v>176</v>
      </c>
      <c r="B103" s="26" t="s">
        <v>177</v>
      </c>
      <c r="C103" s="27">
        <v>44719</v>
      </c>
      <c r="D103" s="28">
        <v>44719.306817129633</v>
      </c>
      <c r="E103" s="26">
        <v>123</v>
      </c>
      <c r="F103" s="26" t="s">
        <v>179</v>
      </c>
      <c r="G103" t="s">
        <v>151</v>
      </c>
      <c r="H103" s="15">
        <v>44719</v>
      </c>
      <c r="I103" s="16">
        <v>44719.30678240741</v>
      </c>
      <c r="J103">
        <v>113</v>
      </c>
      <c r="K103" t="s">
        <v>180</v>
      </c>
      <c r="L103" s="18">
        <f t="shared" si="12"/>
        <v>5.0000001210719347E-2</v>
      </c>
      <c r="M103" s="50" t="str">
        <f t="shared" si="16"/>
        <v>0-0.5</v>
      </c>
      <c r="N103" t="str">
        <f t="shared" si="14"/>
        <v>0-1</v>
      </c>
      <c r="O103" t="str">
        <f t="shared" si="15"/>
        <v>0-0.1</v>
      </c>
      <c r="Q103" s="19"/>
      <c r="U103">
        <v>9.1</v>
      </c>
      <c r="V103" t="str">
        <f t="shared" si="13"/>
        <v>9.1-9.2</v>
      </c>
    </row>
    <row r="104" spans="1:22" ht="14.5" x14ac:dyDescent="0.35">
      <c r="A104" s="26" t="s">
        <v>176</v>
      </c>
      <c r="B104" s="26" t="s">
        <v>260</v>
      </c>
      <c r="C104" s="27">
        <v>44719</v>
      </c>
      <c r="D104" s="28">
        <v>44719.304571759261</v>
      </c>
      <c r="E104" s="26">
        <v>123</v>
      </c>
      <c r="F104" s="26" t="s">
        <v>261</v>
      </c>
      <c r="G104" t="s">
        <v>151</v>
      </c>
      <c r="H104" s="15">
        <v>44719</v>
      </c>
      <c r="I104" s="16">
        <v>44719.304432870369</v>
      </c>
      <c r="J104">
        <v>113</v>
      </c>
      <c r="K104" t="s">
        <v>261</v>
      </c>
      <c r="L104" s="18">
        <f t="shared" si="12"/>
        <v>0.20000000484287739</v>
      </c>
      <c r="M104" s="50" t="str">
        <f t="shared" si="16"/>
        <v>0-0.5</v>
      </c>
      <c r="N104" t="str">
        <f t="shared" si="14"/>
        <v>0-1</v>
      </c>
      <c r="O104" t="str">
        <f t="shared" si="15"/>
        <v>0.2-0.3</v>
      </c>
      <c r="Q104" s="19"/>
      <c r="U104">
        <v>9.1999999999999993</v>
      </c>
      <c r="V104" t="str">
        <f t="shared" si="13"/>
        <v>9.2-9.3</v>
      </c>
    </row>
    <row r="105" spans="1:22" ht="14.5" x14ac:dyDescent="0.35">
      <c r="A105" s="26" t="s">
        <v>176</v>
      </c>
      <c r="B105" s="26" t="s">
        <v>240</v>
      </c>
      <c r="C105" s="27">
        <v>44719</v>
      </c>
      <c r="D105" s="28">
        <v>44719.304016203707</v>
      </c>
      <c r="E105" s="26">
        <v>123</v>
      </c>
      <c r="F105" s="26" t="s">
        <v>242</v>
      </c>
      <c r="G105" t="s">
        <v>151</v>
      </c>
      <c r="H105" s="15">
        <v>44719</v>
      </c>
      <c r="I105" s="16">
        <v>44719.303969907407</v>
      </c>
      <c r="J105">
        <v>113</v>
      </c>
      <c r="K105" t="s">
        <v>243</v>
      </c>
      <c r="L105" s="18">
        <f t="shared" si="12"/>
        <v>6.6666671773418784E-2</v>
      </c>
      <c r="M105" s="50" t="str">
        <f t="shared" si="16"/>
        <v>0-0.5</v>
      </c>
      <c r="N105" t="str">
        <f t="shared" si="14"/>
        <v>0-1</v>
      </c>
      <c r="O105" t="str">
        <f t="shared" si="15"/>
        <v>0-0.1</v>
      </c>
      <c r="Q105" s="19"/>
      <c r="U105">
        <v>9.3000000000000007</v>
      </c>
      <c r="V105" t="str">
        <f t="shared" si="13"/>
        <v>9.3-9.4</v>
      </c>
    </row>
    <row r="106" spans="1:22" ht="14.5" x14ac:dyDescent="0.35">
      <c r="A106" s="26" t="s">
        <v>189</v>
      </c>
      <c r="B106" s="26" t="s">
        <v>262</v>
      </c>
      <c r="C106" s="27">
        <v>44719</v>
      </c>
      <c r="D106" s="28">
        <v>44719.302476851852</v>
      </c>
      <c r="E106" s="26">
        <v>123</v>
      </c>
      <c r="F106" s="26" t="s">
        <v>266</v>
      </c>
      <c r="G106" t="s">
        <v>151</v>
      </c>
      <c r="H106" s="15">
        <v>44719</v>
      </c>
      <c r="I106" s="16">
        <v>44719.302430555559</v>
      </c>
      <c r="J106">
        <v>113</v>
      </c>
      <c r="K106" t="s">
        <v>268</v>
      </c>
      <c r="L106" s="18">
        <f t="shared" si="12"/>
        <v>6.666666129603982E-2</v>
      </c>
      <c r="M106" s="50" t="str">
        <f t="shared" si="16"/>
        <v>0-0.5</v>
      </c>
      <c r="N106" t="str">
        <f t="shared" si="14"/>
        <v>0-1</v>
      </c>
      <c r="O106" t="str">
        <f t="shared" si="15"/>
        <v>0-0.1</v>
      </c>
      <c r="Q106" s="19"/>
      <c r="U106">
        <v>9.4</v>
      </c>
      <c r="V106" t="str">
        <f t="shared" si="13"/>
        <v>9.4-9.5</v>
      </c>
    </row>
    <row r="107" spans="1:22" ht="14.5" x14ac:dyDescent="0.35">
      <c r="A107" s="26" t="s">
        <v>189</v>
      </c>
      <c r="B107" s="26" t="s">
        <v>267</v>
      </c>
      <c r="C107" s="27">
        <v>44719</v>
      </c>
      <c r="D107" s="28">
        <v>44719.300833333335</v>
      </c>
      <c r="E107" s="26">
        <v>123</v>
      </c>
      <c r="F107" s="26" t="s">
        <v>273</v>
      </c>
      <c r="G107" t="s">
        <v>151</v>
      </c>
      <c r="H107" s="15">
        <v>44719</v>
      </c>
      <c r="I107" s="16">
        <v>44719.300740740742</v>
      </c>
      <c r="J107">
        <v>113</v>
      </c>
      <c r="K107" t="s">
        <v>274</v>
      </c>
      <c r="L107" s="18">
        <f t="shared" si="12"/>
        <v>0.1333333330694586</v>
      </c>
      <c r="M107" s="50" t="str">
        <f t="shared" si="16"/>
        <v>0-0.5</v>
      </c>
      <c r="N107" t="str">
        <f t="shared" si="14"/>
        <v>0-1</v>
      </c>
      <c r="O107" t="str">
        <f t="shared" si="15"/>
        <v>0.1-0.2</v>
      </c>
      <c r="Q107" s="19"/>
      <c r="U107">
        <v>9.5</v>
      </c>
      <c r="V107" t="str">
        <f t="shared" si="13"/>
        <v>9.5-9.6</v>
      </c>
    </row>
    <row r="108" spans="1:22" ht="14.5" x14ac:dyDescent="0.35">
      <c r="A108" s="26" t="s">
        <v>176</v>
      </c>
      <c r="B108" s="26" t="s">
        <v>264</v>
      </c>
      <c r="C108" s="27">
        <v>44719</v>
      </c>
      <c r="D108" s="28">
        <v>44719.299988425926</v>
      </c>
      <c r="E108" s="26">
        <v>123</v>
      </c>
      <c r="F108" s="26" t="s">
        <v>249</v>
      </c>
      <c r="G108" t="s">
        <v>151</v>
      </c>
      <c r="H108" s="15">
        <v>44719</v>
      </c>
      <c r="I108" s="16">
        <v>44719.299872685187</v>
      </c>
      <c r="J108">
        <v>113</v>
      </c>
      <c r="K108" t="s">
        <v>272</v>
      </c>
      <c r="L108" s="18">
        <f t="shared" ref="L108:L139" si="17">(D108-I108)*24*60</f>
        <v>0.16666666371747851</v>
      </c>
      <c r="M108" s="50" t="str">
        <f t="shared" si="16"/>
        <v>0-0.5</v>
      </c>
      <c r="N108" t="str">
        <f t="shared" si="14"/>
        <v>0-1</v>
      </c>
      <c r="O108" t="str">
        <f t="shared" si="15"/>
        <v>0.1-0.2</v>
      </c>
      <c r="Q108" s="19"/>
      <c r="U108">
        <v>9.6</v>
      </c>
      <c r="V108" t="str">
        <f t="shared" ref="V108:V139" si="18">U108&amp;"-"&amp;U108+0.1</f>
        <v>9.6-9.7</v>
      </c>
    </row>
    <row r="109" spans="1:22" ht="14.5" x14ac:dyDescent="0.35">
      <c r="A109" s="26" t="s">
        <v>176</v>
      </c>
      <c r="B109" s="26" t="s">
        <v>248</v>
      </c>
      <c r="C109" s="27">
        <v>44719</v>
      </c>
      <c r="D109" s="28">
        <v>44719.298194444447</v>
      </c>
      <c r="E109" s="26">
        <v>123</v>
      </c>
      <c r="F109" s="26" t="s">
        <v>249</v>
      </c>
      <c r="G109" t="s">
        <v>151</v>
      </c>
      <c r="H109" s="15">
        <v>44719</v>
      </c>
      <c r="I109" s="16">
        <v>44719.298159722224</v>
      </c>
      <c r="J109">
        <v>113</v>
      </c>
      <c r="K109" t="s">
        <v>249</v>
      </c>
      <c r="L109" s="18">
        <f t="shared" si="17"/>
        <v>5.0000001210719347E-2</v>
      </c>
      <c r="M109" s="50" t="str">
        <f t="shared" si="16"/>
        <v>0-0.5</v>
      </c>
      <c r="N109" t="str">
        <f t="shared" ref="N109:N140" si="19">VLOOKUP(L109,$S$13:$T$25,2,TRUE)</f>
        <v>0-1</v>
      </c>
      <c r="O109" t="str">
        <f t="shared" ref="O109:O140" si="20">VLOOKUP(L109,$U$13:$V$162,2,TRUE)</f>
        <v>0-0.1</v>
      </c>
      <c r="Q109" s="19"/>
      <c r="U109">
        <v>9.6999999999999993</v>
      </c>
      <c r="V109" t="str">
        <f t="shared" si="18"/>
        <v>9.7-9.8</v>
      </c>
    </row>
    <row r="110" spans="1:22" ht="14.5" x14ac:dyDescent="0.35">
      <c r="A110" s="26" t="s">
        <v>189</v>
      </c>
      <c r="B110" s="26" t="s">
        <v>244</v>
      </c>
      <c r="C110" s="27">
        <v>44719</v>
      </c>
      <c r="D110" s="28">
        <v>44719.297662037039</v>
      </c>
      <c r="E110" s="26">
        <v>123</v>
      </c>
      <c r="F110" s="26" t="s">
        <v>246</v>
      </c>
      <c r="G110" t="s">
        <v>151</v>
      </c>
      <c r="H110" s="15">
        <v>44719</v>
      </c>
      <c r="I110" s="16">
        <v>44719.297534722224</v>
      </c>
      <c r="J110">
        <v>113</v>
      </c>
      <c r="K110" t="s">
        <v>247</v>
      </c>
      <c r="L110" s="18">
        <f t="shared" si="17"/>
        <v>0.18333333428017795</v>
      </c>
      <c r="M110" s="50" t="str">
        <f t="shared" ref="M110:M141" si="21">VLOOKUP(L110,$Q$12:$R$191,2,1)</f>
        <v>0-0.5</v>
      </c>
      <c r="N110" t="str">
        <f t="shared" si="19"/>
        <v>0-1</v>
      </c>
      <c r="O110" t="str">
        <f t="shared" si="20"/>
        <v>0.1-0.2</v>
      </c>
      <c r="Q110" s="19"/>
      <c r="U110">
        <v>9.8000000000000007</v>
      </c>
      <c r="V110" t="str">
        <f t="shared" si="18"/>
        <v>9.8-9.9</v>
      </c>
    </row>
    <row r="111" spans="1:22" ht="14.5" x14ac:dyDescent="0.35">
      <c r="A111" s="26" t="s">
        <v>189</v>
      </c>
      <c r="B111" s="26" t="s">
        <v>270</v>
      </c>
      <c r="C111" s="27">
        <v>44719</v>
      </c>
      <c r="D111" s="28">
        <v>44719.297210648147</v>
      </c>
      <c r="E111" s="26">
        <v>123</v>
      </c>
      <c r="F111" s="26" t="s">
        <v>275</v>
      </c>
      <c r="G111" t="s">
        <v>151</v>
      </c>
      <c r="H111" s="15">
        <v>44719</v>
      </c>
      <c r="I111" s="16">
        <v>44719.297106481485</v>
      </c>
      <c r="J111">
        <v>113</v>
      </c>
      <c r="K111" t="s">
        <v>276</v>
      </c>
      <c r="L111" s="18">
        <f t="shared" si="17"/>
        <v>0.14999999315477908</v>
      </c>
      <c r="M111" s="50" t="str">
        <f t="shared" si="21"/>
        <v>0-0.5</v>
      </c>
      <c r="N111" t="str">
        <f t="shared" si="19"/>
        <v>0-1</v>
      </c>
      <c r="O111" t="str">
        <f t="shared" si="20"/>
        <v>0.1-0.2</v>
      </c>
      <c r="Q111" s="19"/>
      <c r="U111">
        <v>9.9</v>
      </c>
      <c r="V111" t="str">
        <f t="shared" si="18"/>
        <v>9.9-10</v>
      </c>
    </row>
    <row r="112" spans="1:22" ht="14.5" x14ac:dyDescent="0.35">
      <c r="A112" s="26" t="s">
        <v>189</v>
      </c>
      <c r="B112" s="26" t="s">
        <v>200</v>
      </c>
      <c r="C112" s="27">
        <v>44719</v>
      </c>
      <c r="D112" s="28">
        <v>44719.296365740738</v>
      </c>
      <c r="E112" s="26">
        <v>123</v>
      </c>
      <c r="F112" s="26" t="s">
        <v>202</v>
      </c>
      <c r="G112" t="s">
        <v>151</v>
      </c>
      <c r="H112" s="15">
        <v>44719</v>
      </c>
      <c r="I112" s="16">
        <v>44719.296226851853</v>
      </c>
      <c r="J112">
        <v>113</v>
      </c>
      <c r="K112" t="s">
        <v>203</v>
      </c>
      <c r="L112" s="18">
        <f t="shared" si="17"/>
        <v>0.19999999436549842</v>
      </c>
      <c r="M112" s="50" t="str">
        <f t="shared" si="21"/>
        <v>0-0.5</v>
      </c>
      <c r="N112" t="str">
        <f t="shared" si="19"/>
        <v>0-1</v>
      </c>
      <c r="O112" t="str">
        <f t="shared" si="20"/>
        <v>0.1-0.2</v>
      </c>
      <c r="Q112" s="19"/>
      <c r="U112">
        <v>10</v>
      </c>
      <c r="V112" t="str">
        <f t="shared" si="18"/>
        <v>10-10.1</v>
      </c>
    </row>
    <row r="113" spans="1:22" ht="14.5" x14ac:dyDescent="0.35">
      <c r="A113" s="26" t="s">
        <v>189</v>
      </c>
      <c r="B113" s="26" t="s">
        <v>277</v>
      </c>
      <c r="C113" s="27">
        <v>44719</v>
      </c>
      <c r="D113" s="28">
        <v>44719.29550925926</v>
      </c>
      <c r="E113" s="26">
        <v>123</v>
      </c>
      <c r="F113" s="26" t="s">
        <v>279</v>
      </c>
      <c r="G113" t="s">
        <v>151</v>
      </c>
      <c r="H113" s="15">
        <v>44719</v>
      </c>
      <c r="I113" s="16">
        <v>44719.295439814814</v>
      </c>
      <c r="J113">
        <v>113</v>
      </c>
      <c r="K113" t="s">
        <v>280</v>
      </c>
      <c r="L113" s="18">
        <f t="shared" si="17"/>
        <v>0.10000000242143869</v>
      </c>
      <c r="M113" s="50" t="str">
        <f t="shared" si="21"/>
        <v>0-0.5</v>
      </c>
      <c r="N113" t="str">
        <f t="shared" si="19"/>
        <v>0-1</v>
      </c>
      <c r="O113" t="str">
        <f t="shared" si="20"/>
        <v>0.1-0.2</v>
      </c>
      <c r="Q113" s="19"/>
      <c r="U113">
        <v>10.1</v>
      </c>
      <c r="V113" t="str">
        <f t="shared" si="18"/>
        <v>10.1-10.2</v>
      </c>
    </row>
    <row r="114" spans="1:22" ht="14.5" x14ac:dyDescent="0.35">
      <c r="A114" s="26" t="s">
        <v>189</v>
      </c>
      <c r="B114" s="26" t="s">
        <v>250</v>
      </c>
      <c r="C114" s="27">
        <v>44719</v>
      </c>
      <c r="D114" s="28">
        <v>44719.295439814814</v>
      </c>
      <c r="E114" s="26">
        <v>123</v>
      </c>
      <c r="F114" s="26" t="s">
        <v>202</v>
      </c>
      <c r="G114" t="s">
        <v>151</v>
      </c>
      <c r="H114" s="15">
        <v>44719</v>
      </c>
      <c r="I114" s="16">
        <v>44719.295428240737</v>
      </c>
      <c r="J114">
        <v>113</v>
      </c>
      <c r="K114" t="s">
        <v>202</v>
      </c>
      <c r="L114" s="18">
        <f t="shared" si="17"/>
        <v>1.6666670562699437E-2</v>
      </c>
      <c r="M114" s="50" t="str">
        <f t="shared" si="21"/>
        <v>0-0.5</v>
      </c>
      <c r="N114" t="str">
        <f t="shared" si="19"/>
        <v>0-1</v>
      </c>
      <c r="O114" t="str">
        <f t="shared" si="20"/>
        <v>0-0.1</v>
      </c>
      <c r="Q114" s="19"/>
      <c r="U114">
        <v>10.199999999999999</v>
      </c>
      <c r="V114" t="str">
        <f t="shared" si="18"/>
        <v>10.2-10.3</v>
      </c>
    </row>
    <row r="115" spans="1:22" ht="14.5" x14ac:dyDescent="0.35">
      <c r="A115" s="26" t="s">
        <v>189</v>
      </c>
      <c r="B115" s="26" t="s">
        <v>281</v>
      </c>
      <c r="C115" s="27">
        <v>44719</v>
      </c>
      <c r="D115" s="28">
        <v>44719.295289351852</v>
      </c>
      <c r="E115" s="26">
        <v>123</v>
      </c>
      <c r="F115" s="26" t="s">
        <v>283</v>
      </c>
      <c r="G115" t="s">
        <v>151</v>
      </c>
      <c r="H115" s="15">
        <v>44719</v>
      </c>
      <c r="I115" s="16">
        <v>44719.295277777775</v>
      </c>
      <c r="J115">
        <v>113</v>
      </c>
      <c r="K115" t="s">
        <v>284</v>
      </c>
      <c r="L115" s="18">
        <f t="shared" si="17"/>
        <v>1.6666670562699437E-2</v>
      </c>
      <c r="M115" s="50" t="str">
        <f t="shared" si="21"/>
        <v>0-0.5</v>
      </c>
      <c r="N115" t="str">
        <f t="shared" si="19"/>
        <v>0-1</v>
      </c>
      <c r="O115" t="str">
        <f t="shared" si="20"/>
        <v>0-0.1</v>
      </c>
      <c r="Q115" s="19"/>
      <c r="U115">
        <v>10.3</v>
      </c>
      <c r="V115" t="str">
        <f t="shared" si="18"/>
        <v>10.3-10.4</v>
      </c>
    </row>
    <row r="116" spans="1:22" ht="14.5" x14ac:dyDescent="0.35">
      <c r="A116" s="26" t="s">
        <v>176</v>
      </c>
      <c r="B116" s="26" t="s">
        <v>287</v>
      </c>
      <c r="C116" s="27">
        <v>44719</v>
      </c>
      <c r="D116" s="28">
        <v>44719.294606481482</v>
      </c>
      <c r="E116" s="26">
        <v>123</v>
      </c>
      <c r="F116" s="26" t="s">
        <v>288</v>
      </c>
      <c r="G116" t="s">
        <v>151</v>
      </c>
      <c r="H116" s="15">
        <v>44719</v>
      </c>
      <c r="I116" s="16">
        <v>44719.294444444444</v>
      </c>
      <c r="J116">
        <v>113</v>
      </c>
      <c r="K116" t="s">
        <v>288</v>
      </c>
      <c r="L116" s="18">
        <f t="shared" si="17"/>
        <v>0.2333333354908973</v>
      </c>
      <c r="M116" s="50" t="str">
        <f t="shared" si="21"/>
        <v>0-0.5</v>
      </c>
      <c r="N116" t="str">
        <f t="shared" si="19"/>
        <v>0-1</v>
      </c>
      <c r="O116" t="str">
        <f t="shared" si="20"/>
        <v>0.2-0.3</v>
      </c>
      <c r="Q116" s="19"/>
      <c r="U116">
        <v>10.4</v>
      </c>
      <c r="V116" t="str">
        <f t="shared" si="18"/>
        <v>10.4-10.5</v>
      </c>
    </row>
    <row r="117" spans="1:22" ht="14.5" x14ac:dyDescent="0.35">
      <c r="A117" s="26" t="s">
        <v>189</v>
      </c>
      <c r="B117" s="26" t="s">
        <v>251</v>
      </c>
      <c r="C117" s="27">
        <v>44719</v>
      </c>
      <c r="D117" s="28">
        <v>44719.289050925923</v>
      </c>
      <c r="E117" s="26">
        <v>123</v>
      </c>
      <c r="F117" s="26" t="s">
        <v>256</v>
      </c>
      <c r="G117" t="s">
        <v>151</v>
      </c>
      <c r="H117" s="15">
        <v>44719</v>
      </c>
      <c r="I117" s="16">
        <v>44719.288946759261</v>
      </c>
      <c r="J117">
        <v>112</v>
      </c>
      <c r="K117" t="s">
        <v>252</v>
      </c>
      <c r="L117" s="18">
        <f t="shared" si="17"/>
        <v>0.14999999315477908</v>
      </c>
      <c r="M117" s="50" t="str">
        <f t="shared" si="21"/>
        <v>0-0.5</v>
      </c>
      <c r="N117" t="str">
        <f t="shared" si="19"/>
        <v>0-1</v>
      </c>
      <c r="O117" t="str">
        <f t="shared" si="20"/>
        <v>0.1-0.2</v>
      </c>
      <c r="Q117" s="19"/>
      <c r="U117">
        <v>10.5</v>
      </c>
      <c r="V117" t="str">
        <f t="shared" si="18"/>
        <v>10.5-10.6</v>
      </c>
    </row>
    <row r="118" spans="1:22" ht="14.5" x14ac:dyDescent="0.35">
      <c r="A118" s="26" t="s">
        <v>189</v>
      </c>
      <c r="B118" s="26" t="s">
        <v>255</v>
      </c>
      <c r="C118" s="27">
        <v>44719</v>
      </c>
      <c r="D118" s="28">
        <v>44719.287615740737</v>
      </c>
      <c r="E118" s="26">
        <v>123</v>
      </c>
      <c r="F118" s="26" t="s">
        <v>256</v>
      </c>
      <c r="G118" t="s">
        <v>151</v>
      </c>
      <c r="H118" s="15">
        <v>44719</v>
      </c>
      <c r="I118" s="16">
        <v>44719.287569444445</v>
      </c>
      <c r="J118">
        <v>113</v>
      </c>
      <c r="K118" t="s">
        <v>256</v>
      </c>
      <c r="L118" s="18">
        <f t="shared" si="17"/>
        <v>6.666666129603982E-2</v>
      </c>
      <c r="M118" s="50" t="str">
        <f t="shared" si="21"/>
        <v>0-0.5</v>
      </c>
      <c r="N118" t="str">
        <f t="shared" si="19"/>
        <v>0-1</v>
      </c>
      <c r="O118" t="str">
        <f t="shared" si="20"/>
        <v>0-0.1</v>
      </c>
      <c r="Q118" s="19"/>
      <c r="U118">
        <v>10.6</v>
      </c>
      <c r="V118" t="str">
        <f t="shared" si="18"/>
        <v>10.6-10.7</v>
      </c>
    </row>
    <row r="119" spans="1:22" ht="14.5" x14ac:dyDescent="0.35">
      <c r="A119" s="26" t="s">
        <v>176</v>
      </c>
      <c r="B119" s="26" t="s">
        <v>289</v>
      </c>
      <c r="C119" s="27">
        <v>44719</v>
      </c>
      <c r="D119" s="28">
        <v>44719.275659722225</v>
      </c>
      <c r="E119" s="26">
        <v>123</v>
      </c>
      <c r="F119" s="26" t="s">
        <v>286</v>
      </c>
      <c r="G119" t="s">
        <v>151</v>
      </c>
      <c r="H119" s="15">
        <v>44719</v>
      </c>
      <c r="I119" s="16">
        <v>44719.275543981479</v>
      </c>
      <c r="J119">
        <v>113</v>
      </c>
      <c r="K119" t="s">
        <v>291</v>
      </c>
      <c r="L119" s="18">
        <f t="shared" si="17"/>
        <v>0.16666667419485748</v>
      </c>
      <c r="M119" s="50" t="str">
        <f t="shared" si="21"/>
        <v>0-0.5</v>
      </c>
      <c r="N119" t="str">
        <f t="shared" si="19"/>
        <v>0-1</v>
      </c>
      <c r="O119" t="str">
        <f t="shared" si="20"/>
        <v>0.1-0.2</v>
      </c>
      <c r="Q119" s="19"/>
      <c r="U119">
        <v>10.7</v>
      </c>
      <c r="V119" t="str">
        <f t="shared" si="18"/>
        <v>10.7-10.8</v>
      </c>
    </row>
    <row r="120" spans="1:22" ht="14.5" x14ac:dyDescent="0.35">
      <c r="A120" s="26" t="s">
        <v>176</v>
      </c>
      <c r="B120" s="26" t="s">
        <v>285</v>
      </c>
      <c r="C120" s="27">
        <v>44719</v>
      </c>
      <c r="D120" s="28">
        <v>44719.274988425925</v>
      </c>
      <c r="E120" s="26">
        <v>123</v>
      </c>
      <c r="F120" s="26" t="s">
        <v>286</v>
      </c>
      <c r="G120" t="s">
        <v>151</v>
      </c>
      <c r="H120" s="15">
        <v>44719</v>
      </c>
      <c r="I120" s="16">
        <v>44719.274872685186</v>
      </c>
      <c r="J120">
        <v>113</v>
      </c>
      <c r="K120" t="s">
        <v>286</v>
      </c>
      <c r="L120" s="18">
        <f t="shared" si="17"/>
        <v>0.16666666371747851</v>
      </c>
      <c r="M120" s="50" t="str">
        <f t="shared" si="21"/>
        <v>0-0.5</v>
      </c>
      <c r="N120" t="str">
        <f t="shared" si="19"/>
        <v>0-1</v>
      </c>
      <c r="O120" t="str">
        <f t="shared" si="20"/>
        <v>0.1-0.2</v>
      </c>
      <c r="Q120" s="19"/>
      <c r="U120">
        <v>10.8</v>
      </c>
      <c r="V120" t="str">
        <f t="shared" si="18"/>
        <v>10.8-10.9</v>
      </c>
    </row>
    <row r="121" spans="1:22" ht="14.5" x14ac:dyDescent="0.35">
      <c r="A121" s="26" t="s">
        <v>189</v>
      </c>
      <c r="B121" s="26" t="s">
        <v>294</v>
      </c>
      <c r="C121" s="27">
        <v>44719</v>
      </c>
      <c r="D121" s="28">
        <v>44719.274629629632</v>
      </c>
      <c r="E121" s="26">
        <v>123</v>
      </c>
      <c r="F121" s="26" t="s">
        <v>293</v>
      </c>
      <c r="G121" t="s">
        <v>151</v>
      </c>
      <c r="H121" s="15">
        <v>44719</v>
      </c>
      <c r="I121" s="16">
        <v>44719.274606481478</v>
      </c>
      <c r="J121">
        <v>113</v>
      </c>
      <c r="K121" t="s">
        <v>296</v>
      </c>
      <c r="L121" s="18">
        <f t="shared" si="17"/>
        <v>3.3333341125398874E-2</v>
      </c>
      <c r="M121" s="50" t="str">
        <f t="shared" si="21"/>
        <v>0-0.5</v>
      </c>
      <c r="N121" t="str">
        <f t="shared" si="19"/>
        <v>0-1</v>
      </c>
      <c r="O121" t="str">
        <f t="shared" si="20"/>
        <v>0-0.1</v>
      </c>
      <c r="Q121" s="19"/>
      <c r="U121">
        <v>10.9</v>
      </c>
      <c r="V121" t="str">
        <f t="shared" si="18"/>
        <v>10.9-11</v>
      </c>
    </row>
    <row r="122" spans="1:22" ht="14.5" x14ac:dyDescent="0.35">
      <c r="A122" s="26" t="s">
        <v>189</v>
      </c>
      <c r="B122" s="26" t="s">
        <v>292</v>
      </c>
      <c r="C122" s="27">
        <v>44719</v>
      </c>
      <c r="D122" s="28">
        <v>44719.273472222223</v>
      </c>
      <c r="E122" s="26">
        <v>123</v>
      </c>
      <c r="F122" s="26" t="s">
        <v>293</v>
      </c>
      <c r="G122" t="s">
        <v>151</v>
      </c>
      <c r="H122" s="15">
        <v>44719</v>
      </c>
      <c r="I122" s="16">
        <v>44719.268634259257</v>
      </c>
      <c r="J122">
        <v>112</v>
      </c>
      <c r="K122" t="s">
        <v>307</v>
      </c>
      <c r="L122" s="18">
        <f t="shared" si="17"/>
        <v>6.9666666712146252</v>
      </c>
      <c r="M122" s="50" t="str">
        <f t="shared" si="21"/>
        <v>6.5-7</v>
      </c>
      <c r="N122" t="str">
        <f t="shared" si="19"/>
        <v>6-7</v>
      </c>
      <c r="O122" t="str">
        <f t="shared" si="20"/>
        <v>6.9-7</v>
      </c>
      <c r="Q122" s="19"/>
      <c r="U122">
        <v>11</v>
      </c>
      <c r="V122" t="str">
        <f t="shared" si="18"/>
        <v>11-11.1</v>
      </c>
    </row>
    <row r="123" spans="1:22" ht="14.5" x14ac:dyDescent="0.35">
      <c r="A123" s="26" t="s">
        <v>176</v>
      </c>
      <c r="B123" s="26" t="s">
        <v>181</v>
      </c>
      <c r="C123" s="27">
        <v>44688</v>
      </c>
      <c r="D123" s="28">
        <v>44688.335601851853</v>
      </c>
      <c r="E123" s="26">
        <v>123</v>
      </c>
      <c r="F123" s="26" t="s">
        <v>183</v>
      </c>
      <c r="G123" t="s">
        <v>151</v>
      </c>
      <c r="H123" s="15">
        <v>44688</v>
      </c>
      <c r="I123" s="16">
        <v>44688.335462962961</v>
      </c>
      <c r="J123">
        <v>113</v>
      </c>
      <c r="K123" t="s">
        <v>184</v>
      </c>
      <c r="L123" s="18">
        <f t="shared" si="17"/>
        <v>0.20000000484287739</v>
      </c>
      <c r="M123" s="50" t="str">
        <f t="shared" si="21"/>
        <v>0-0.5</v>
      </c>
      <c r="N123" t="str">
        <f t="shared" si="19"/>
        <v>0-1</v>
      </c>
      <c r="O123" t="str">
        <f t="shared" si="20"/>
        <v>0.2-0.3</v>
      </c>
      <c r="Q123" s="19"/>
      <c r="U123">
        <v>11.1</v>
      </c>
      <c r="V123" t="str">
        <f t="shared" si="18"/>
        <v>11.1-11.2</v>
      </c>
    </row>
    <row r="124" spans="1:22" ht="14.5" x14ac:dyDescent="0.35">
      <c r="A124" s="26" t="s">
        <v>176</v>
      </c>
      <c r="B124" s="26" t="s">
        <v>215</v>
      </c>
      <c r="C124" s="27">
        <v>44688</v>
      </c>
      <c r="D124" s="28">
        <v>44688.332731481481</v>
      </c>
      <c r="E124" s="26">
        <v>123</v>
      </c>
      <c r="F124" s="26" t="s">
        <v>220</v>
      </c>
      <c r="G124" t="s">
        <v>151</v>
      </c>
      <c r="H124" s="15">
        <v>44688</v>
      </c>
      <c r="I124" s="16">
        <v>44688.332708333335</v>
      </c>
      <c r="J124">
        <v>113</v>
      </c>
      <c r="K124" t="s">
        <v>224</v>
      </c>
      <c r="L124" s="18">
        <f t="shared" si="17"/>
        <v>3.333333064801991E-2</v>
      </c>
      <c r="M124" s="50" t="str">
        <f t="shared" si="21"/>
        <v>0-0.5</v>
      </c>
      <c r="N124" t="str">
        <f t="shared" si="19"/>
        <v>0-1</v>
      </c>
      <c r="O124" t="str">
        <f t="shared" si="20"/>
        <v>0-0.1</v>
      </c>
      <c r="Q124" s="19"/>
      <c r="U124">
        <v>11.2</v>
      </c>
      <c r="V124" t="str">
        <f t="shared" si="18"/>
        <v>11.2-11.3</v>
      </c>
    </row>
    <row r="125" spans="1:22" ht="14.5" x14ac:dyDescent="0.35">
      <c r="A125" s="26" t="s">
        <v>189</v>
      </c>
      <c r="B125" s="26" t="s">
        <v>204</v>
      </c>
      <c r="C125" s="27">
        <v>44688</v>
      </c>
      <c r="D125" s="28">
        <v>44688.330787037034</v>
      </c>
      <c r="E125" s="26">
        <v>123</v>
      </c>
      <c r="F125" s="26" t="s">
        <v>206</v>
      </c>
      <c r="G125" t="s">
        <v>151</v>
      </c>
      <c r="H125" s="15">
        <v>44688</v>
      </c>
      <c r="I125" s="16">
        <v>44688.330636574072</v>
      </c>
      <c r="J125">
        <v>113</v>
      </c>
      <c r="K125" t="s">
        <v>206</v>
      </c>
      <c r="L125" s="18">
        <f t="shared" si="17"/>
        <v>0.21666666492819786</v>
      </c>
      <c r="M125" s="50" t="str">
        <f t="shared" si="21"/>
        <v>0-0.5</v>
      </c>
      <c r="N125" t="str">
        <f t="shared" si="19"/>
        <v>0-1</v>
      </c>
      <c r="O125" t="str">
        <f t="shared" si="20"/>
        <v>0.2-0.3</v>
      </c>
      <c r="Q125" s="19"/>
      <c r="U125">
        <v>11.3</v>
      </c>
      <c r="V125" t="str">
        <f t="shared" si="18"/>
        <v>11.3-11.4</v>
      </c>
    </row>
    <row r="126" spans="1:22" ht="14.5" x14ac:dyDescent="0.35">
      <c r="A126" s="26" t="s">
        <v>189</v>
      </c>
      <c r="B126" s="26" t="s">
        <v>205</v>
      </c>
      <c r="C126" s="27">
        <v>44688</v>
      </c>
      <c r="D126" s="28">
        <v>44688.329409722224</v>
      </c>
      <c r="E126" s="26">
        <v>123</v>
      </c>
      <c r="F126" s="26" t="s">
        <v>207</v>
      </c>
      <c r="G126" t="s">
        <v>151</v>
      </c>
      <c r="H126" s="15">
        <v>44688</v>
      </c>
      <c r="I126" s="16">
        <v>44688.329317129632</v>
      </c>
      <c r="J126">
        <v>113</v>
      </c>
      <c r="K126" t="s">
        <v>207</v>
      </c>
      <c r="L126" s="18">
        <f t="shared" si="17"/>
        <v>0.1333333330694586</v>
      </c>
      <c r="M126" s="50" t="str">
        <f t="shared" si="21"/>
        <v>0-0.5</v>
      </c>
      <c r="N126" t="str">
        <f t="shared" si="19"/>
        <v>0-1</v>
      </c>
      <c r="O126" t="str">
        <f t="shared" si="20"/>
        <v>0.1-0.2</v>
      </c>
      <c r="Q126" s="19"/>
      <c r="U126">
        <v>11.4</v>
      </c>
      <c r="V126" t="str">
        <f t="shared" si="18"/>
        <v>11.4-11.5</v>
      </c>
    </row>
    <row r="127" spans="1:22" ht="14.5" x14ac:dyDescent="0.35">
      <c r="A127" s="26" t="s">
        <v>176</v>
      </c>
      <c r="B127" s="26" t="s">
        <v>229</v>
      </c>
      <c r="C127" s="27">
        <v>44688</v>
      </c>
      <c r="D127" s="28">
        <v>44688.32912037037</v>
      </c>
      <c r="E127" s="26">
        <v>123</v>
      </c>
      <c r="F127" s="26" t="s">
        <v>233</v>
      </c>
      <c r="G127" t="s">
        <v>151</v>
      </c>
      <c r="H127" s="15">
        <v>44688</v>
      </c>
      <c r="I127" s="16">
        <v>44688.328958333332</v>
      </c>
      <c r="J127">
        <v>113</v>
      </c>
      <c r="K127" t="s">
        <v>234</v>
      </c>
      <c r="L127" s="18">
        <f t="shared" si="17"/>
        <v>0.2333333354908973</v>
      </c>
      <c r="M127" s="50" t="str">
        <f t="shared" si="21"/>
        <v>0-0.5</v>
      </c>
      <c r="N127" t="str">
        <f t="shared" si="19"/>
        <v>0-1</v>
      </c>
      <c r="O127" t="str">
        <f t="shared" si="20"/>
        <v>0.2-0.3</v>
      </c>
      <c r="Q127" s="19"/>
      <c r="U127">
        <v>11.5</v>
      </c>
      <c r="V127" t="str">
        <f t="shared" si="18"/>
        <v>11.5-11.6</v>
      </c>
    </row>
    <row r="128" spans="1:22" ht="14.5" x14ac:dyDescent="0.35">
      <c r="A128" s="26" t="s">
        <v>189</v>
      </c>
      <c r="B128" s="26" t="s">
        <v>190</v>
      </c>
      <c r="C128" s="27">
        <v>44688</v>
      </c>
      <c r="D128" s="28">
        <v>44688.327835648146</v>
      </c>
      <c r="E128" s="26">
        <v>123</v>
      </c>
      <c r="F128" s="26" t="s">
        <v>194</v>
      </c>
      <c r="G128" t="s">
        <v>151</v>
      </c>
      <c r="H128" s="15">
        <v>44688</v>
      </c>
      <c r="I128" s="16">
        <v>44688.3278125</v>
      </c>
      <c r="J128">
        <v>113</v>
      </c>
      <c r="K128" t="s">
        <v>199</v>
      </c>
      <c r="L128" s="18">
        <f t="shared" si="17"/>
        <v>3.333333064801991E-2</v>
      </c>
      <c r="M128" s="50" t="str">
        <f t="shared" si="21"/>
        <v>0-0.5</v>
      </c>
      <c r="N128" t="str">
        <f t="shared" si="19"/>
        <v>0-1</v>
      </c>
      <c r="O128" t="str">
        <f t="shared" si="20"/>
        <v>0-0.1</v>
      </c>
      <c r="Q128" s="19"/>
      <c r="U128">
        <v>11.6</v>
      </c>
      <c r="V128" t="str">
        <f t="shared" si="18"/>
        <v>11.6-11.7</v>
      </c>
    </row>
    <row r="129" spans="1:22" ht="14.5" x14ac:dyDescent="0.35">
      <c r="A129" s="26" t="s">
        <v>176</v>
      </c>
      <c r="B129" s="26" t="s">
        <v>221</v>
      </c>
      <c r="C129" s="27">
        <v>44688</v>
      </c>
      <c r="D129" s="28">
        <v>44688.327835648146</v>
      </c>
      <c r="E129" s="26">
        <v>123</v>
      </c>
      <c r="F129" s="26" t="s">
        <v>187</v>
      </c>
      <c r="G129" t="s">
        <v>151</v>
      </c>
      <c r="H129" s="15">
        <v>44688</v>
      </c>
      <c r="I129" s="16">
        <v>44688.327824074076</v>
      </c>
      <c r="J129">
        <v>113</v>
      </c>
      <c r="K129" t="s">
        <v>187</v>
      </c>
      <c r="L129" s="18">
        <f t="shared" si="17"/>
        <v>1.6666660085320473E-2</v>
      </c>
      <c r="M129" s="50" t="str">
        <f t="shared" si="21"/>
        <v>0-0.5</v>
      </c>
      <c r="N129" t="str">
        <f t="shared" si="19"/>
        <v>0-1</v>
      </c>
      <c r="O129" t="str">
        <f t="shared" si="20"/>
        <v>0-0.1</v>
      </c>
      <c r="Q129" s="19"/>
      <c r="U129">
        <v>11.7</v>
      </c>
      <c r="V129" t="str">
        <f t="shared" si="18"/>
        <v>11.7-11.8</v>
      </c>
    </row>
    <row r="130" spans="1:22" ht="14.5" x14ac:dyDescent="0.35">
      <c r="A130" s="26" t="s">
        <v>176</v>
      </c>
      <c r="B130" s="26" t="s">
        <v>192</v>
      </c>
      <c r="C130" s="27">
        <v>44688</v>
      </c>
      <c r="D130" s="28">
        <v>44688.327060185184</v>
      </c>
      <c r="E130" s="26">
        <v>123</v>
      </c>
      <c r="F130" s="26" t="s">
        <v>195</v>
      </c>
      <c r="G130" t="s">
        <v>151</v>
      </c>
      <c r="H130" s="15">
        <v>44688</v>
      </c>
      <c r="I130" s="16">
        <v>44688.326898148145</v>
      </c>
      <c r="J130">
        <v>113</v>
      </c>
      <c r="K130" t="s">
        <v>197</v>
      </c>
      <c r="L130" s="18">
        <f t="shared" si="17"/>
        <v>0.2333333354908973</v>
      </c>
      <c r="M130" s="50" t="str">
        <f t="shared" si="21"/>
        <v>0-0.5</v>
      </c>
      <c r="N130" t="str">
        <f t="shared" si="19"/>
        <v>0-1</v>
      </c>
      <c r="O130" t="str">
        <f t="shared" si="20"/>
        <v>0.2-0.3</v>
      </c>
      <c r="Q130" s="19"/>
      <c r="U130">
        <v>11.8</v>
      </c>
      <c r="V130" t="str">
        <f t="shared" si="18"/>
        <v>11.8-11.9</v>
      </c>
    </row>
    <row r="131" spans="1:22" ht="14.5" x14ac:dyDescent="0.35">
      <c r="A131" s="26" t="s">
        <v>176</v>
      </c>
      <c r="B131" s="26" t="s">
        <v>235</v>
      </c>
      <c r="C131" s="27">
        <v>44688</v>
      </c>
      <c r="D131" s="28">
        <v>44688.326909722222</v>
      </c>
      <c r="E131" s="26">
        <v>123</v>
      </c>
      <c r="F131" s="26" t="s">
        <v>238</v>
      </c>
      <c r="G131" t="s">
        <v>151</v>
      </c>
      <c r="H131" s="15">
        <v>44688</v>
      </c>
      <c r="I131" s="16">
        <v>44688.326805555553</v>
      </c>
      <c r="J131">
        <v>113</v>
      </c>
      <c r="K131" t="s">
        <v>239</v>
      </c>
      <c r="L131" s="18">
        <f t="shared" si="17"/>
        <v>0.15000000363215804</v>
      </c>
      <c r="M131" s="50" t="str">
        <f t="shared" si="21"/>
        <v>0-0.5</v>
      </c>
      <c r="N131" t="str">
        <f t="shared" si="19"/>
        <v>0-1</v>
      </c>
      <c r="O131" t="str">
        <f t="shared" si="20"/>
        <v>0.1-0.2</v>
      </c>
      <c r="Q131" s="19"/>
      <c r="U131">
        <v>11.9</v>
      </c>
      <c r="V131" t="str">
        <f t="shared" si="18"/>
        <v>11.9-12</v>
      </c>
    </row>
    <row r="132" spans="1:22" ht="14.5" x14ac:dyDescent="0.35">
      <c r="A132" s="26" t="s">
        <v>176</v>
      </c>
      <c r="B132" s="26" t="s">
        <v>208</v>
      </c>
      <c r="C132" s="27">
        <v>44688</v>
      </c>
      <c r="D132" s="28">
        <v>44688.325428240743</v>
      </c>
      <c r="E132" s="26">
        <v>123</v>
      </c>
      <c r="F132" s="26" t="s">
        <v>210</v>
      </c>
      <c r="G132" t="s">
        <v>151</v>
      </c>
      <c r="H132" s="15">
        <v>44688</v>
      </c>
      <c r="I132" s="16">
        <v>44688.32539351852</v>
      </c>
      <c r="J132">
        <v>113</v>
      </c>
      <c r="K132" t="s">
        <v>211</v>
      </c>
      <c r="L132" s="18">
        <f t="shared" si="17"/>
        <v>5.0000001210719347E-2</v>
      </c>
      <c r="M132" s="50" t="str">
        <f t="shared" si="21"/>
        <v>0-0.5</v>
      </c>
      <c r="N132" t="str">
        <f t="shared" si="19"/>
        <v>0-1</v>
      </c>
      <c r="O132" t="str">
        <f t="shared" si="20"/>
        <v>0-0.1</v>
      </c>
      <c r="Q132" s="19"/>
      <c r="U132">
        <v>12</v>
      </c>
      <c r="V132" t="str">
        <f t="shared" si="18"/>
        <v>12-12.1</v>
      </c>
    </row>
    <row r="133" spans="1:22" ht="14.5" x14ac:dyDescent="0.35">
      <c r="A133" s="26" t="s">
        <v>176</v>
      </c>
      <c r="B133" s="26" t="s">
        <v>196</v>
      </c>
      <c r="C133" s="27">
        <v>44688</v>
      </c>
      <c r="D133" s="28">
        <v>44688.325023148151</v>
      </c>
      <c r="E133" s="26">
        <v>123</v>
      </c>
      <c r="F133" s="26" t="s">
        <v>198</v>
      </c>
      <c r="G133" t="s">
        <v>151</v>
      </c>
      <c r="H133" s="15">
        <v>44688</v>
      </c>
      <c r="I133" s="16">
        <v>44688.324872685182</v>
      </c>
      <c r="J133">
        <v>113</v>
      </c>
      <c r="K133" t="s">
        <v>198</v>
      </c>
      <c r="L133" s="18">
        <f t="shared" si="17"/>
        <v>0.21666667540557683</v>
      </c>
      <c r="M133" s="50" t="str">
        <f t="shared" si="21"/>
        <v>0-0.5</v>
      </c>
      <c r="N133" t="str">
        <f t="shared" si="19"/>
        <v>0-1</v>
      </c>
      <c r="O133" t="str">
        <f t="shared" si="20"/>
        <v>0.2-0.3</v>
      </c>
      <c r="Q133" s="19"/>
      <c r="U133">
        <v>12.1</v>
      </c>
      <c r="V133" t="str">
        <f t="shared" si="18"/>
        <v>12.1-12.2</v>
      </c>
    </row>
    <row r="134" spans="1:22" ht="14.5" x14ac:dyDescent="0.35">
      <c r="A134" s="26" t="s">
        <v>176</v>
      </c>
      <c r="B134" s="26" t="s">
        <v>185</v>
      </c>
      <c r="C134" s="27">
        <v>44688</v>
      </c>
      <c r="D134" s="28">
        <v>44688.324803240743</v>
      </c>
      <c r="E134" s="26">
        <v>123</v>
      </c>
      <c r="F134" s="26" t="s">
        <v>187</v>
      </c>
      <c r="G134" t="s">
        <v>151</v>
      </c>
      <c r="H134" s="15">
        <v>44688</v>
      </c>
      <c r="I134" s="16">
        <v>44688.32471064815</v>
      </c>
      <c r="J134">
        <v>113</v>
      </c>
      <c r="K134" t="s">
        <v>188</v>
      </c>
      <c r="L134" s="18">
        <f t="shared" si="17"/>
        <v>0.1333333330694586</v>
      </c>
      <c r="M134" s="50" t="str">
        <f t="shared" si="21"/>
        <v>0-0.5</v>
      </c>
      <c r="N134" t="str">
        <f t="shared" si="19"/>
        <v>0-1</v>
      </c>
      <c r="O134" t="str">
        <f t="shared" si="20"/>
        <v>0.1-0.2</v>
      </c>
      <c r="Q134" s="19"/>
      <c r="U134">
        <v>12.2</v>
      </c>
      <c r="V134" t="str">
        <f t="shared" si="18"/>
        <v>12.2-12.3</v>
      </c>
    </row>
    <row r="135" spans="1:22" ht="14.5" x14ac:dyDescent="0.35">
      <c r="A135" s="26" t="s">
        <v>189</v>
      </c>
      <c r="B135" s="26" t="s">
        <v>225</v>
      </c>
      <c r="C135" s="27">
        <v>44688</v>
      </c>
      <c r="D135" s="28">
        <v>44688.324247685188</v>
      </c>
      <c r="E135" s="26">
        <v>123</v>
      </c>
      <c r="F135" s="26" t="s">
        <v>227</v>
      </c>
      <c r="G135" t="s">
        <v>151</v>
      </c>
      <c r="H135" s="15">
        <v>44688</v>
      </c>
      <c r="I135" s="16">
        <v>44688.324120370373</v>
      </c>
      <c r="J135">
        <v>113</v>
      </c>
      <c r="K135" t="s">
        <v>228</v>
      </c>
      <c r="L135" s="18">
        <f t="shared" si="17"/>
        <v>0.18333333428017795</v>
      </c>
      <c r="M135" s="50" t="str">
        <f t="shared" si="21"/>
        <v>0-0.5</v>
      </c>
      <c r="N135" t="str">
        <f t="shared" si="19"/>
        <v>0-1</v>
      </c>
      <c r="O135" t="str">
        <f t="shared" si="20"/>
        <v>0.1-0.2</v>
      </c>
      <c r="Q135" s="19"/>
      <c r="U135">
        <v>12.3</v>
      </c>
      <c r="V135" t="str">
        <f t="shared" si="18"/>
        <v>12.3-12.4</v>
      </c>
    </row>
    <row r="136" spans="1:22" ht="14.5" x14ac:dyDescent="0.35">
      <c r="A136" s="26" t="s">
        <v>176</v>
      </c>
      <c r="B136" s="26" t="s">
        <v>231</v>
      </c>
      <c r="C136" s="27">
        <v>44688</v>
      </c>
      <c r="D136" s="28">
        <v>44688.324201388888</v>
      </c>
      <c r="E136" s="26">
        <v>123</v>
      </c>
      <c r="F136" s="26" t="s">
        <v>198</v>
      </c>
      <c r="G136" t="s">
        <v>151</v>
      </c>
      <c r="H136" s="15">
        <v>44688</v>
      </c>
      <c r="I136" s="16">
        <v>44688.32408564815</v>
      </c>
      <c r="J136">
        <v>113</v>
      </c>
      <c r="K136" t="s">
        <v>237</v>
      </c>
      <c r="L136" s="18">
        <f t="shared" si="17"/>
        <v>0.16666666371747851</v>
      </c>
      <c r="M136" s="50" t="str">
        <f t="shared" si="21"/>
        <v>0-0.5</v>
      </c>
      <c r="N136" t="str">
        <f t="shared" si="19"/>
        <v>0-1</v>
      </c>
      <c r="O136" t="str">
        <f t="shared" si="20"/>
        <v>0.1-0.2</v>
      </c>
      <c r="Q136" s="19"/>
      <c r="U136">
        <v>12.4</v>
      </c>
      <c r="V136" t="str">
        <f t="shared" si="18"/>
        <v>12.4-12.5</v>
      </c>
    </row>
    <row r="137" spans="1:22" ht="14.5" x14ac:dyDescent="0.35">
      <c r="A137" s="26" t="s">
        <v>189</v>
      </c>
      <c r="B137" s="26" t="s">
        <v>212</v>
      </c>
      <c r="C137" s="27">
        <v>44688</v>
      </c>
      <c r="D137" s="28">
        <v>44688.320370370369</v>
      </c>
      <c r="E137" s="26">
        <v>123</v>
      </c>
      <c r="F137" s="26" t="s">
        <v>214</v>
      </c>
      <c r="G137" t="s">
        <v>151</v>
      </c>
      <c r="H137" s="15">
        <v>44688</v>
      </c>
      <c r="I137" s="16">
        <v>44688.320231481484</v>
      </c>
      <c r="J137">
        <v>113</v>
      </c>
      <c r="K137" t="s">
        <v>219</v>
      </c>
      <c r="L137" s="18">
        <f t="shared" si="17"/>
        <v>0.19999999436549842</v>
      </c>
      <c r="M137" s="50" t="str">
        <f t="shared" si="21"/>
        <v>0-0.5</v>
      </c>
      <c r="N137" t="str">
        <f t="shared" si="19"/>
        <v>0-1</v>
      </c>
      <c r="O137" t="str">
        <f t="shared" si="20"/>
        <v>0.1-0.2</v>
      </c>
      <c r="Q137" s="19"/>
      <c r="U137">
        <v>12.5</v>
      </c>
      <c r="V137" t="str">
        <f t="shared" si="18"/>
        <v>12.5-12.6</v>
      </c>
    </row>
    <row r="138" spans="1:22" ht="14.5" x14ac:dyDescent="0.35">
      <c r="A138" s="26" t="s">
        <v>189</v>
      </c>
      <c r="B138" s="26" t="s">
        <v>217</v>
      </c>
      <c r="C138" s="27">
        <v>44688</v>
      </c>
      <c r="D138" s="28">
        <v>44688.316921296297</v>
      </c>
      <c r="E138" s="26">
        <v>123</v>
      </c>
      <c r="F138" s="26" t="s">
        <v>222</v>
      </c>
      <c r="G138" t="s">
        <v>151</v>
      </c>
      <c r="H138" s="15">
        <v>44688</v>
      </c>
      <c r="I138" s="16">
        <v>44688.316770833335</v>
      </c>
      <c r="J138">
        <v>113</v>
      </c>
      <c r="K138" t="s">
        <v>223</v>
      </c>
      <c r="L138" s="18">
        <f t="shared" si="17"/>
        <v>0.21666666492819786</v>
      </c>
      <c r="M138" s="50" t="str">
        <f t="shared" si="21"/>
        <v>0-0.5</v>
      </c>
      <c r="N138" t="str">
        <f t="shared" si="19"/>
        <v>0-1</v>
      </c>
      <c r="O138" t="str">
        <f t="shared" si="20"/>
        <v>0.2-0.3</v>
      </c>
      <c r="Q138" s="19"/>
      <c r="U138">
        <v>12.6</v>
      </c>
      <c r="V138" t="str">
        <f t="shared" si="18"/>
        <v>12.6-12.7</v>
      </c>
    </row>
    <row r="139" spans="1:22" ht="14.5" x14ac:dyDescent="0.35">
      <c r="A139" s="26" t="s">
        <v>176</v>
      </c>
      <c r="B139" s="26" t="s">
        <v>253</v>
      </c>
      <c r="C139" s="27">
        <v>44688</v>
      </c>
      <c r="D139" s="28">
        <v>44688.311435185184</v>
      </c>
      <c r="E139" s="26">
        <v>123</v>
      </c>
      <c r="F139" s="26" t="s">
        <v>257</v>
      </c>
      <c r="G139" t="s">
        <v>151</v>
      </c>
      <c r="H139" s="15">
        <v>44688</v>
      </c>
      <c r="I139" s="16">
        <v>44688.311273148145</v>
      </c>
      <c r="J139">
        <v>113</v>
      </c>
      <c r="K139" t="s">
        <v>259</v>
      </c>
      <c r="L139" s="18">
        <f t="shared" si="17"/>
        <v>0.2333333354908973</v>
      </c>
      <c r="M139" s="50" t="str">
        <f t="shared" si="21"/>
        <v>0-0.5</v>
      </c>
      <c r="N139" t="str">
        <f t="shared" si="19"/>
        <v>0-1</v>
      </c>
      <c r="O139" t="str">
        <f t="shared" si="20"/>
        <v>0.2-0.3</v>
      </c>
      <c r="Q139" s="19"/>
      <c r="U139">
        <v>12.7</v>
      </c>
      <c r="V139" t="str">
        <f t="shared" si="18"/>
        <v>12.7-12.8</v>
      </c>
    </row>
    <row r="140" spans="1:22" ht="14.5" x14ac:dyDescent="0.35">
      <c r="A140" s="26" t="s">
        <v>176</v>
      </c>
      <c r="B140" s="26" t="s">
        <v>177</v>
      </c>
      <c r="C140" s="27">
        <v>44688</v>
      </c>
      <c r="D140" s="28">
        <v>44688.305914351855</v>
      </c>
      <c r="E140" s="26">
        <v>123</v>
      </c>
      <c r="F140" s="26" t="s">
        <v>179</v>
      </c>
      <c r="G140" t="s">
        <v>151</v>
      </c>
      <c r="H140" s="15">
        <v>44688</v>
      </c>
      <c r="I140" s="16">
        <v>44688.305844907409</v>
      </c>
      <c r="J140">
        <v>113</v>
      </c>
      <c r="K140" t="s">
        <v>180</v>
      </c>
      <c r="L140" s="18">
        <f t="shared" ref="L140:L171" si="22">(D140-I140)*24*60</f>
        <v>0.10000000242143869</v>
      </c>
      <c r="M140" s="50" t="str">
        <f t="shared" si="21"/>
        <v>0-0.5</v>
      </c>
      <c r="N140" t="str">
        <f t="shared" si="19"/>
        <v>0-1</v>
      </c>
      <c r="O140" t="str">
        <f t="shared" si="20"/>
        <v>0.1-0.2</v>
      </c>
      <c r="Q140" s="19"/>
      <c r="U140">
        <v>12.8</v>
      </c>
      <c r="V140" t="str">
        <f t="shared" ref="V140:V162" si="23">U140&amp;"-"&amp;U140+0.1</f>
        <v>12.8-12.9</v>
      </c>
    </row>
    <row r="141" spans="1:22" ht="14.5" x14ac:dyDescent="0.35">
      <c r="A141" s="26" t="s">
        <v>176</v>
      </c>
      <c r="B141" s="26" t="s">
        <v>240</v>
      </c>
      <c r="C141" s="27">
        <v>44688</v>
      </c>
      <c r="D141" s="28">
        <v>44688.303333333337</v>
      </c>
      <c r="E141" s="26">
        <v>123</v>
      </c>
      <c r="F141" s="26" t="s">
        <v>242</v>
      </c>
      <c r="G141" t="s">
        <v>151</v>
      </c>
      <c r="H141" s="15">
        <v>44688</v>
      </c>
      <c r="I141" s="16">
        <v>44688.303298611114</v>
      </c>
      <c r="J141">
        <v>113</v>
      </c>
      <c r="K141" t="s">
        <v>243</v>
      </c>
      <c r="L141" s="18">
        <f t="shared" si="22"/>
        <v>5.0000001210719347E-2</v>
      </c>
      <c r="M141" s="50" t="str">
        <f t="shared" si="21"/>
        <v>0-0.5</v>
      </c>
      <c r="N141" t="str">
        <f t="shared" ref="N141:N172" si="24">VLOOKUP(L141,$S$13:$T$25,2,TRUE)</f>
        <v>0-1</v>
      </c>
      <c r="O141" t="str">
        <f t="shared" ref="O141:O172" si="25">VLOOKUP(L141,$U$13:$V$162,2,TRUE)</f>
        <v>0-0.1</v>
      </c>
      <c r="Q141" s="19"/>
      <c r="U141">
        <v>12.9</v>
      </c>
      <c r="V141" t="str">
        <f t="shared" si="23"/>
        <v>12.9-13</v>
      </c>
    </row>
    <row r="142" spans="1:22" ht="14.5" x14ac:dyDescent="0.35">
      <c r="A142" s="26" t="s">
        <v>189</v>
      </c>
      <c r="B142" s="26" t="s">
        <v>262</v>
      </c>
      <c r="C142" s="27">
        <v>44688</v>
      </c>
      <c r="D142" s="28">
        <v>44688.303113425929</v>
      </c>
      <c r="E142" s="26">
        <v>123</v>
      </c>
      <c r="F142" s="26" t="s">
        <v>266</v>
      </c>
      <c r="G142" t="s">
        <v>151</v>
      </c>
      <c r="H142" s="15">
        <v>44688</v>
      </c>
      <c r="I142" s="16">
        <v>44688.302997685183</v>
      </c>
      <c r="J142">
        <v>113</v>
      </c>
      <c r="K142" t="s">
        <v>268</v>
      </c>
      <c r="L142" s="18">
        <f t="shared" si="22"/>
        <v>0.16666667419485748</v>
      </c>
      <c r="M142" s="50" t="str">
        <f t="shared" ref="M142:M173" si="26">VLOOKUP(L142,$Q$12:$R$191,2,1)</f>
        <v>0-0.5</v>
      </c>
      <c r="N142" t="str">
        <f t="shared" si="24"/>
        <v>0-1</v>
      </c>
      <c r="O142" t="str">
        <f t="shared" si="25"/>
        <v>0.1-0.2</v>
      </c>
      <c r="Q142" s="19"/>
      <c r="U142">
        <v>13</v>
      </c>
      <c r="V142" t="str">
        <f t="shared" si="23"/>
        <v>13-13.1</v>
      </c>
    </row>
    <row r="143" spans="1:22" ht="14.5" x14ac:dyDescent="0.35">
      <c r="A143" s="26" t="s">
        <v>176</v>
      </c>
      <c r="B143" s="26" t="s">
        <v>264</v>
      </c>
      <c r="C143" s="27">
        <v>44688</v>
      </c>
      <c r="D143" s="28">
        <v>44688.301157407404</v>
      </c>
      <c r="E143" s="26">
        <v>123</v>
      </c>
      <c r="F143" s="26" t="s">
        <v>249</v>
      </c>
      <c r="G143" t="s">
        <v>151</v>
      </c>
      <c r="H143" s="15">
        <v>44688</v>
      </c>
      <c r="I143" s="16">
        <v>44688.301006944443</v>
      </c>
      <c r="J143">
        <v>113</v>
      </c>
      <c r="K143" t="s">
        <v>272</v>
      </c>
      <c r="L143" s="18">
        <f t="shared" si="22"/>
        <v>0.21666666492819786</v>
      </c>
      <c r="M143" s="50" t="str">
        <f t="shared" si="26"/>
        <v>0-0.5</v>
      </c>
      <c r="N143" t="str">
        <f t="shared" si="24"/>
        <v>0-1</v>
      </c>
      <c r="O143" t="str">
        <f t="shared" si="25"/>
        <v>0.2-0.3</v>
      </c>
      <c r="Q143" s="19"/>
      <c r="U143">
        <v>13.1</v>
      </c>
      <c r="V143" t="str">
        <f t="shared" si="23"/>
        <v>13.1-13.2</v>
      </c>
    </row>
    <row r="144" spans="1:22" ht="14.5" x14ac:dyDescent="0.35">
      <c r="A144" s="26" t="s">
        <v>189</v>
      </c>
      <c r="B144" s="26" t="s">
        <v>267</v>
      </c>
      <c r="C144" s="27">
        <v>44688</v>
      </c>
      <c r="D144" s="28">
        <v>44688.300844907404</v>
      </c>
      <c r="E144" s="26">
        <v>123</v>
      </c>
      <c r="F144" s="26" t="s">
        <v>273</v>
      </c>
      <c r="G144" t="s">
        <v>151</v>
      </c>
      <c r="H144" s="15">
        <v>44688</v>
      </c>
      <c r="I144" s="16">
        <v>44688.300821759258</v>
      </c>
      <c r="J144">
        <v>113</v>
      </c>
      <c r="K144" t="s">
        <v>274</v>
      </c>
      <c r="L144" s="18">
        <f t="shared" si="22"/>
        <v>3.333333064801991E-2</v>
      </c>
      <c r="M144" s="50" t="str">
        <f t="shared" si="26"/>
        <v>0-0.5</v>
      </c>
      <c r="N144" t="str">
        <f t="shared" si="24"/>
        <v>0-1</v>
      </c>
      <c r="O144" t="str">
        <f t="shared" si="25"/>
        <v>0-0.1</v>
      </c>
      <c r="Q144" s="19"/>
      <c r="U144">
        <v>13.2</v>
      </c>
      <c r="V144" t="str">
        <f t="shared" si="23"/>
        <v>13.2-13.3</v>
      </c>
    </row>
    <row r="145" spans="1:22" ht="14.5" x14ac:dyDescent="0.35">
      <c r="A145" s="26" t="s">
        <v>176</v>
      </c>
      <c r="B145" s="26" t="s">
        <v>248</v>
      </c>
      <c r="C145" s="27">
        <v>44688</v>
      </c>
      <c r="D145" s="28">
        <v>44688.30028935185</v>
      </c>
      <c r="E145" s="26">
        <v>123</v>
      </c>
      <c r="F145" s="26" t="s">
        <v>249</v>
      </c>
      <c r="G145" t="s">
        <v>151</v>
      </c>
      <c r="H145" s="15">
        <v>44688</v>
      </c>
      <c r="I145" s="16">
        <v>44688.30028935185</v>
      </c>
      <c r="J145">
        <v>113</v>
      </c>
      <c r="K145" t="s">
        <v>249</v>
      </c>
      <c r="L145" s="18">
        <f t="shared" si="22"/>
        <v>0</v>
      </c>
      <c r="M145" s="50" t="str">
        <f t="shared" si="26"/>
        <v>0-0.5</v>
      </c>
      <c r="N145" t="str">
        <f t="shared" si="24"/>
        <v>0-1</v>
      </c>
      <c r="O145" t="str">
        <f t="shared" si="25"/>
        <v>0-0.1</v>
      </c>
      <c r="Q145" s="19"/>
      <c r="U145">
        <v>13.3</v>
      </c>
      <c r="V145" t="str">
        <f t="shared" si="23"/>
        <v>13.3-13.4</v>
      </c>
    </row>
    <row r="146" spans="1:22" ht="14.5" x14ac:dyDescent="0.35">
      <c r="A146" s="26" t="s">
        <v>189</v>
      </c>
      <c r="B146" s="26" t="s">
        <v>277</v>
      </c>
      <c r="C146" s="27">
        <v>44688</v>
      </c>
      <c r="D146" s="28">
        <v>44688.299618055556</v>
      </c>
      <c r="E146" s="26">
        <v>123</v>
      </c>
      <c r="F146" s="26" t="s">
        <v>279</v>
      </c>
      <c r="G146" t="s">
        <v>151</v>
      </c>
      <c r="H146" s="15">
        <v>44688</v>
      </c>
      <c r="I146" s="16">
        <v>44688.299456018518</v>
      </c>
      <c r="J146">
        <v>113</v>
      </c>
      <c r="K146" t="s">
        <v>280</v>
      </c>
      <c r="L146" s="18">
        <f t="shared" si="22"/>
        <v>0.2333333354908973</v>
      </c>
      <c r="M146" s="50" t="str">
        <f t="shared" si="26"/>
        <v>0-0.5</v>
      </c>
      <c r="N146" t="str">
        <f t="shared" si="24"/>
        <v>0-1</v>
      </c>
      <c r="O146" t="str">
        <f t="shared" si="25"/>
        <v>0.2-0.3</v>
      </c>
      <c r="Q146" s="19"/>
      <c r="U146">
        <v>13.4</v>
      </c>
      <c r="V146" t="str">
        <f t="shared" si="23"/>
        <v>13.4-13.5</v>
      </c>
    </row>
    <row r="147" spans="1:22" ht="14.5" x14ac:dyDescent="0.35">
      <c r="A147" s="26" t="s">
        <v>176</v>
      </c>
      <c r="B147" s="26" t="s">
        <v>287</v>
      </c>
      <c r="C147" s="27">
        <v>44688</v>
      </c>
      <c r="D147" s="28">
        <v>44688.299143518518</v>
      </c>
      <c r="E147" s="26">
        <v>123</v>
      </c>
      <c r="F147" s="26" t="s">
        <v>288</v>
      </c>
      <c r="G147" t="s">
        <v>151</v>
      </c>
      <c r="H147" s="15">
        <v>44688</v>
      </c>
      <c r="I147" s="16">
        <v>44688.299050925925</v>
      </c>
      <c r="J147">
        <v>113</v>
      </c>
      <c r="K147" t="s">
        <v>288</v>
      </c>
      <c r="L147" s="18">
        <f t="shared" si="22"/>
        <v>0.1333333330694586</v>
      </c>
      <c r="M147" s="50" t="str">
        <f t="shared" si="26"/>
        <v>0-0.5</v>
      </c>
      <c r="N147" t="str">
        <f t="shared" si="24"/>
        <v>0-1</v>
      </c>
      <c r="O147" t="str">
        <f t="shared" si="25"/>
        <v>0.1-0.2</v>
      </c>
      <c r="Q147" s="19"/>
      <c r="U147">
        <v>13.5</v>
      </c>
      <c r="V147" t="str">
        <f t="shared" si="23"/>
        <v>13.5-13.6</v>
      </c>
    </row>
    <row r="148" spans="1:22" ht="14.5" x14ac:dyDescent="0.35">
      <c r="A148" s="26" t="s">
        <v>176</v>
      </c>
      <c r="B148" s="26" t="s">
        <v>260</v>
      </c>
      <c r="C148" s="27">
        <v>44688</v>
      </c>
      <c r="D148" s="28">
        <v>44688.29855324074</v>
      </c>
      <c r="E148" s="26">
        <v>123</v>
      </c>
      <c r="F148" s="26" t="s">
        <v>261</v>
      </c>
      <c r="G148" t="s">
        <v>151</v>
      </c>
      <c r="H148" s="15">
        <v>44688</v>
      </c>
      <c r="I148" s="16">
        <v>44688.29855324074</v>
      </c>
      <c r="J148">
        <v>113</v>
      </c>
      <c r="K148" t="s">
        <v>261</v>
      </c>
      <c r="L148" s="18">
        <f t="shared" si="22"/>
        <v>0</v>
      </c>
      <c r="M148" s="50" t="str">
        <f t="shared" si="26"/>
        <v>0-0.5</v>
      </c>
      <c r="N148" t="str">
        <f t="shared" si="24"/>
        <v>0-1</v>
      </c>
      <c r="O148" t="str">
        <f t="shared" si="25"/>
        <v>0-0.1</v>
      </c>
      <c r="Q148" s="19"/>
      <c r="U148">
        <v>13.6</v>
      </c>
      <c r="V148" t="str">
        <f t="shared" si="23"/>
        <v>13.6-13.7</v>
      </c>
    </row>
    <row r="149" spans="1:22" ht="14.5" x14ac:dyDescent="0.35">
      <c r="A149" s="26" t="s">
        <v>189</v>
      </c>
      <c r="B149" s="26" t="s">
        <v>244</v>
      </c>
      <c r="C149" s="27">
        <v>44688</v>
      </c>
      <c r="D149" s="28">
        <v>44688.298356481479</v>
      </c>
      <c r="E149" s="26">
        <v>123</v>
      </c>
      <c r="F149" s="26" t="s">
        <v>246</v>
      </c>
      <c r="G149" t="s">
        <v>151</v>
      </c>
      <c r="H149" s="15">
        <v>44688</v>
      </c>
      <c r="I149" s="16">
        <v>44688.298275462963</v>
      </c>
      <c r="J149">
        <v>113</v>
      </c>
      <c r="K149" t="s">
        <v>247</v>
      </c>
      <c r="L149" s="18">
        <f t="shared" si="22"/>
        <v>0.11666666250675917</v>
      </c>
      <c r="M149" s="50" t="str">
        <f t="shared" si="26"/>
        <v>0-0.5</v>
      </c>
      <c r="N149" t="str">
        <f t="shared" si="24"/>
        <v>0-1</v>
      </c>
      <c r="O149" t="str">
        <f t="shared" si="25"/>
        <v>0.1-0.2</v>
      </c>
      <c r="Q149" s="19"/>
      <c r="U149">
        <v>13.7</v>
      </c>
      <c r="V149" t="str">
        <f t="shared" si="23"/>
        <v>13.7-13.8</v>
      </c>
    </row>
    <row r="150" spans="1:22" ht="14.5" x14ac:dyDescent="0.35">
      <c r="A150" s="26" t="s">
        <v>189</v>
      </c>
      <c r="B150" s="26" t="s">
        <v>270</v>
      </c>
      <c r="C150" s="27">
        <v>44688</v>
      </c>
      <c r="D150" s="28">
        <v>44688.29650462963</v>
      </c>
      <c r="E150" s="26">
        <v>123</v>
      </c>
      <c r="F150" s="26" t="s">
        <v>275</v>
      </c>
      <c r="G150" t="s">
        <v>151</v>
      </c>
      <c r="H150" s="15">
        <v>44688</v>
      </c>
      <c r="I150" s="16">
        <v>44688.296435185184</v>
      </c>
      <c r="J150">
        <v>113</v>
      </c>
      <c r="K150" t="s">
        <v>276</v>
      </c>
      <c r="L150" s="18">
        <f t="shared" si="22"/>
        <v>0.10000000242143869</v>
      </c>
      <c r="M150" s="50" t="str">
        <f t="shared" si="26"/>
        <v>0-0.5</v>
      </c>
      <c r="N150" t="str">
        <f t="shared" si="24"/>
        <v>0-1</v>
      </c>
      <c r="O150" t="str">
        <f t="shared" si="25"/>
        <v>0.1-0.2</v>
      </c>
      <c r="Q150" s="19"/>
      <c r="U150">
        <v>13.8</v>
      </c>
      <c r="V150" t="str">
        <f t="shared" si="23"/>
        <v>13.8-13.9</v>
      </c>
    </row>
    <row r="151" spans="1:22" ht="14.5" x14ac:dyDescent="0.35">
      <c r="A151" s="26" t="s">
        <v>189</v>
      </c>
      <c r="B151" s="26" t="s">
        <v>200</v>
      </c>
      <c r="C151" s="27">
        <v>44688</v>
      </c>
      <c r="D151" s="28">
        <v>44688.296157407407</v>
      </c>
      <c r="E151" s="26">
        <v>123</v>
      </c>
      <c r="F151" s="26" t="s">
        <v>202</v>
      </c>
      <c r="G151" t="s">
        <v>151</v>
      </c>
      <c r="H151" s="15">
        <v>44688</v>
      </c>
      <c r="I151" s="16">
        <v>44688.296018518522</v>
      </c>
      <c r="J151">
        <v>113</v>
      </c>
      <c r="K151" t="s">
        <v>203</v>
      </c>
      <c r="L151" s="18">
        <f t="shared" si="22"/>
        <v>0.19999999436549842</v>
      </c>
      <c r="M151" s="50" t="str">
        <f t="shared" si="26"/>
        <v>0-0.5</v>
      </c>
      <c r="N151" t="str">
        <f t="shared" si="24"/>
        <v>0-1</v>
      </c>
      <c r="O151" t="str">
        <f t="shared" si="25"/>
        <v>0.1-0.2</v>
      </c>
      <c r="Q151" s="19"/>
      <c r="U151">
        <v>13.9</v>
      </c>
      <c r="V151" t="str">
        <f t="shared" si="23"/>
        <v>13.9-14</v>
      </c>
    </row>
    <row r="152" spans="1:22" ht="14.5" x14ac:dyDescent="0.35">
      <c r="A152" s="26" t="s">
        <v>189</v>
      </c>
      <c r="B152" s="26" t="s">
        <v>250</v>
      </c>
      <c r="C152" s="27">
        <v>44688</v>
      </c>
      <c r="D152" s="28">
        <v>44688.294803240744</v>
      </c>
      <c r="E152" s="26">
        <v>123</v>
      </c>
      <c r="F152" s="26" t="s">
        <v>202</v>
      </c>
      <c r="G152" t="s">
        <v>151</v>
      </c>
      <c r="H152" s="15">
        <v>44688</v>
      </c>
      <c r="I152" s="16">
        <v>44688.294756944444</v>
      </c>
      <c r="J152">
        <v>113</v>
      </c>
      <c r="K152" t="s">
        <v>202</v>
      </c>
      <c r="L152" s="18">
        <f t="shared" si="22"/>
        <v>6.6666671773418784E-2</v>
      </c>
      <c r="M152" s="50" t="str">
        <f t="shared" si="26"/>
        <v>0-0.5</v>
      </c>
      <c r="N152" t="str">
        <f t="shared" si="24"/>
        <v>0-1</v>
      </c>
      <c r="O152" t="str">
        <f t="shared" si="25"/>
        <v>0-0.1</v>
      </c>
      <c r="Q152" s="19"/>
      <c r="U152">
        <v>14</v>
      </c>
      <c r="V152" t="str">
        <f t="shared" si="23"/>
        <v>14-14.1</v>
      </c>
    </row>
    <row r="153" spans="1:22" ht="14.5" x14ac:dyDescent="0.35">
      <c r="A153" s="26" t="s">
        <v>189</v>
      </c>
      <c r="B153" s="26" t="s">
        <v>281</v>
      </c>
      <c r="C153" s="27">
        <v>44688</v>
      </c>
      <c r="D153" s="28">
        <v>44688.294166666667</v>
      </c>
      <c r="E153" s="26">
        <v>123</v>
      </c>
      <c r="F153" s="26" t="s">
        <v>283</v>
      </c>
      <c r="G153" t="s">
        <v>151</v>
      </c>
      <c r="H153" s="15">
        <v>44688</v>
      </c>
      <c r="I153" s="16">
        <v>44688.294108796297</v>
      </c>
      <c r="J153">
        <v>113</v>
      </c>
      <c r="K153" t="s">
        <v>284</v>
      </c>
      <c r="L153" s="18">
        <f t="shared" si="22"/>
        <v>8.3333331858739257E-2</v>
      </c>
      <c r="M153" s="50" t="str">
        <f t="shared" si="26"/>
        <v>0-0.5</v>
      </c>
      <c r="N153" t="str">
        <f t="shared" si="24"/>
        <v>0-1</v>
      </c>
      <c r="O153" t="str">
        <f t="shared" si="25"/>
        <v>0-0.1</v>
      </c>
      <c r="Q153" s="19"/>
      <c r="U153">
        <v>14.1</v>
      </c>
      <c r="V153" t="str">
        <f t="shared" si="23"/>
        <v>14.1-14.2</v>
      </c>
    </row>
    <row r="154" spans="1:22" ht="14.5" x14ac:dyDescent="0.35">
      <c r="A154" s="26" t="s">
        <v>189</v>
      </c>
      <c r="B154" s="26" t="s">
        <v>251</v>
      </c>
      <c r="C154" s="27">
        <v>44688</v>
      </c>
      <c r="D154" s="28">
        <v>44688.289803240739</v>
      </c>
      <c r="E154" s="26">
        <v>123</v>
      </c>
      <c r="F154" s="26" t="s">
        <v>256</v>
      </c>
      <c r="G154" t="s">
        <v>151</v>
      </c>
      <c r="H154" s="15">
        <v>44688</v>
      </c>
      <c r="I154" s="16">
        <v>44688.289687500001</v>
      </c>
      <c r="J154">
        <v>113</v>
      </c>
      <c r="K154" t="s">
        <v>258</v>
      </c>
      <c r="L154" s="18">
        <f t="shared" si="22"/>
        <v>0.16666666371747851</v>
      </c>
      <c r="M154" s="50" t="str">
        <f t="shared" si="26"/>
        <v>0-0.5</v>
      </c>
      <c r="N154" t="str">
        <f t="shared" si="24"/>
        <v>0-1</v>
      </c>
      <c r="O154" t="str">
        <f t="shared" si="25"/>
        <v>0.1-0.2</v>
      </c>
      <c r="Q154" s="19"/>
      <c r="U154">
        <v>14.2</v>
      </c>
      <c r="V154" t="str">
        <f t="shared" si="23"/>
        <v>14.2-14.3</v>
      </c>
    </row>
    <row r="155" spans="1:22" ht="14.5" x14ac:dyDescent="0.35">
      <c r="A155" s="26" t="s">
        <v>189</v>
      </c>
      <c r="B155" s="26" t="s">
        <v>255</v>
      </c>
      <c r="C155" s="27">
        <v>44688</v>
      </c>
      <c r="D155" s="28">
        <v>44688.286770833336</v>
      </c>
      <c r="E155" s="26">
        <v>123</v>
      </c>
      <c r="F155" s="26" t="s">
        <v>256</v>
      </c>
      <c r="G155" t="s">
        <v>151</v>
      </c>
      <c r="H155" s="15">
        <v>44688</v>
      </c>
      <c r="I155" s="16">
        <v>44688.286736111113</v>
      </c>
      <c r="J155">
        <v>113</v>
      </c>
      <c r="K155" t="s">
        <v>256</v>
      </c>
      <c r="L155" s="18">
        <f t="shared" si="22"/>
        <v>5.0000001210719347E-2</v>
      </c>
      <c r="M155" s="50" t="str">
        <f t="shared" si="26"/>
        <v>0-0.5</v>
      </c>
      <c r="N155" t="str">
        <f t="shared" si="24"/>
        <v>0-1</v>
      </c>
      <c r="O155" t="str">
        <f t="shared" si="25"/>
        <v>0-0.1</v>
      </c>
      <c r="Q155" s="19"/>
      <c r="U155">
        <v>14.3</v>
      </c>
      <c r="V155" t="str">
        <f t="shared" si="23"/>
        <v>14.3-14.4</v>
      </c>
    </row>
    <row r="156" spans="1:22" ht="14.5" x14ac:dyDescent="0.35">
      <c r="A156" s="26" t="s">
        <v>189</v>
      </c>
      <c r="B156" s="26" t="s">
        <v>292</v>
      </c>
      <c r="C156" s="27">
        <v>44688</v>
      </c>
      <c r="D156" s="28">
        <v>44688.279409722221</v>
      </c>
      <c r="E156" s="26">
        <v>123</v>
      </c>
      <c r="F156" s="26" t="s">
        <v>293</v>
      </c>
      <c r="G156" t="s">
        <v>151</v>
      </c>
      <c r="H156" s="15">
        <v>44688</v>
      </c>
      <c r="I156" s="16">
        <v>44688.279340277775</v>
      </c>
      <c r="J156">
        <v>113</v>
      </c>
      <c r="K156" t="s">
        <v>293</v>
      </c>
      <c r="L156" s="18">
        <f t="shared" si="22"/>
        <v>0.10000000242143869</v>
      </c>
      <c r="M156" s="50" t="str">
        <f t="shared" si="26"/>
        <v>0-0.5</v>
      </c>
      <c r="N156" t="str">
        <f t="shared" si="24"/>
        <v>0-1</v>
      </c>
      <c r="O156" t="str">
        <f t="shared" si="25"/>
        <v>0.1-0.2</v>
      </c>
      <c r="Q156" s="19"/>
      <c r="U156">
        <v>14.4</v>
      </c>
      <c r="V156" t="str">
        <f t="shared" si="23"/>
        <v>14.4-14.5</v>
      </c>
    </row>
    <row r="157" spans="1:22" ht="14.5" x14ac:dyDescent="0.35">
      <c r="A157" s="26" t="s">
        <v>189</v>
      </c>
      <c r="B157" s="26" t="s">
        <v>294</v>
      </c>
      <c r="C157" s="27">
        <v>44688</v>
      </c>
      <c r="D157" s="28">
        <v>44688.27615740741</v>
      </c>
      <c r="E157" s="26">
        <v>123</v>
      </c>
      <c r="F157" s="26" t="s">
        <v>293</v>
      </c>
      <c r="G157" t="s">
        <v>151</v>
      </c>
      <c r="H157" s="15">
        <v>44688</v>
      </c>
      <c r="I157" s="16">
        <v>44688.276006944441</v>
      </c>
      <c r="J157">
        <v>113</v>
      </c>
      <c r="K157" t="s">
        <v>296</v>
      </c>
      <c r="L157" s="18">
        <f t="shared" si="22"/>
        <v>0.21666667540557683</v>
      </c>
      <c r="M157" s="50" t="str">
        <f t="shared" si="26"/>
        <v>0-0.5</v>
      </c>
      <c r="N157" t="str">
        <f t="shared" si="24"/>
        <v>0-1</v>
      </c>
      <c r="O157" t="str">
        <f t="shared" si="25"/>
        <v>0.2-0.3</v>
      </c>
      <c r="Q157" s="19"/>
      <c r="U157">
        <v>14.5</v>
      </c>
      <c r="V157" t="str">
        <f t="shared" si="23"/>
        <v>14.5-14.6</v>
      </c>
    </row>
    <row r="158" spans="1:22" ht="14.5" x14ac:dyDescent="0.35">
      <c r="A158" s="26" t="s">
        <v>176</v>
      </c>
      <c r="B158" s="26" t="s">
        <v>285</v>
      </c>
      <c r="C158" s="27">
        <v>44688</v>
      </c>
      <c r="D158" s="28">
        <v>44688.275601851848</v>
      </c>
      <c r="E158" s="26">
        <v>123</v>
      </c>
      <c r="F158" s="26" t="s">
        <v>286</v>
      </c>
      <c r="G158" t="s">
        <v>151</v>
      </c>
      <c r="H158" s="15">
        <v>44688</v>
      </c>
      <c r="I158" s="16">
        <v>44688.275509259256</v>
      </c>
      <c r="J158">
        <v>113</v>
      </c>
      <c r="K158" t="s">
        <v>286</v>
      </c>
      <c r="L158" s="18">
        <f t="shared" si="22"/>
        <v>0.1333333330694586</v>
      </c>
      <c r="M158" s="50" t="str">
        <f t="shared" si="26"/>
        <v>0-0.5</v>
      </c>
      <c r="N158" t="str">
        <f t="shared" si="24"/>
        <v>0-1</v>
      </c>
      <c r="O158" t="str">
        <f t="shared" si="25"/>
        <v>0.1-0.2</v>
      </c>
      <c r="Q158" s="19"/>
      <c r="U158">
        <v>14.6</v>
      </c>
      <c r="V158" t="str">
        <f t="shared" si="23"/>
        <v>14.6-14.7</v>
      </c>
    </row>
    <row r="159" spans="1:22" ht="14.5" x14ac:dyDescent="0.35">
      <c r="A159" s="26" t="s">
        <v>176</v>
      </c>
      <c r="B159" s="26" t="s">
        <v>289</v>
      </c>
      <c r="C159" s="27">
        <v>44688</v>
      </c>
      <c r="D159" s="28">
        <v>44688.274317129632</v>
      </c>
      <c r="E159" s="26">
        <v>123</v>
      </c>
      <c r="F159" s="26" t="s">
        <v>286</v>
      </c>
      <c r="G159" t="s">
        <v>151</v>
      </c>
      <c r="H159" s="15">
        <v>44688</v>
      </c>
      <c r="I159" s="16">
        <v>44688.274293981478</v>
      </c>
      <c r="J159">
        <v>113</v>
      </c>
      <c r="K159" t="s">
        <v>291</v>
      </c>
      <c r="L159" s="18">
        <f t="shared" si="22"/>
        <v>3.3333341125398874E-2</v>
      </c>
      <c r="M159" s="50" t="str">
        <f t="shared" si="26"/>
        <v>0-0.5</v>
      </c>
      <c r="N159" t="str">
        <f t="shared" si="24"/>
        <v>0-1</v>
      </c>
      <c r="O159" t="str">
        <f t="shared" si="25"/>
        <v>0-0.1</v>
      </c>
      <c r="Q159" s="19"/>
      <c r="U159">
        <v>14.7</v>
      </c>
      <c r="V159" t="str">
        <f t="shared" si="23"/>
        <v>14.7-14.8</v>
      </c>
    </row>
    <row r="160" spans="1:22" ht="14.5" x14ac:dyDescent="0.35">
      <c r="A160" s="26" t="s">
        <v>176</v>
      </c>
      <c r="B160" s="26" t="s">
        <v>181</v>
      </c>
      <c r="C160" s="27">
        <v>44658</v>
      </c>
      <c r="D160" s="28">
        <v>44658.339386574073</v>
      </c>
      <c r="E160" s="26">
        <v>123</v>
      </c>
      <c r="F160" s="26" t="s">
        <v>183</v>
      </c>
      <c r="G160" t="s">
        <v>151</v>
      </c>
      <c r="H160" s="15">
        <v>44658</v>
      </c>
      <c r="I160" s="16">
        <v>44658.339236111111</v>
      </c>
      <c r="J160">
        <v>113</v>
      </c>
      <c r="K160" t="s">
        <v>184</v>
      </c>
      <c r="L160" s="18">
        <f t="shared" si="22"/>
        <v>0.21666666492819786</v>
      </c>
      <c r="M160" s="50" t="str">
        <f t="shared" si="26"/>
        <v>0-0.5</v>
      </c>
      <c r="N160" t="str">
        <f t="shared" si="24"/>
        <v>0-1</v>
      </c>
      <c r="O160" t="str">
        <f t="shared" si="25"/>
        <v>0.2-0.3</v>
      </c>
      <c r="Q160" s="19"/>
      <c r="U160">
        <v>14.8</v>
      </c>
      <c r="V160" t="str">
        <f t="shared" si="23"/>
        <v>14.8-14.9</v>
      </c>
    </row>
    <row r="161" spans="1:22" ht="14.5" x14ac:dyDescent="0.35">
      <c r="A161" s="26" t="s">
        <v>176</v>
      </c>
      <c r="B161" s="26" t="s">
        <v>215</v>
      </c>
      <c r="C161" s="27">
        <v>44658</v>
      </c>
      <c r="D161" s="28">
        <v>44658.331967592596</v>
      </c>
      <c r="E161" s="26">
        <v>123</v>
      </c>
      <c r="F161" s="26" t="s">
        <v>220</v>
      </c>
      <c r="G161" t="s">
        <v>151</v>
      </c>
      <c r="H161" s="15">
        <v>44658</v>
      </c>
      <c r="I161" s="16">
        <v>44658.331932870373</v>
      </c>
      <c r="J161">
        <v>113</v>
      </c>
      <c r="K161" t="s">
        <v>224</v>
      </c>
      <c r="L161" s="18">
        <f t="shared" si="22"/>
        <v>5.0000001210719347E-2</v>
      </c>
      <c r="M161" s="50" t="str">
        <f t="shared" si="26"/>
        <v>0-0.5</v>
      </c>
      <c r="N161" t="str">
        <f t="shared" si="24"/>
        <v>0-1</v>
      </c>
      <c r="O161" t="str">
        <f t="shared" si="25"/>
        <v>0-0.1</v>
      </c>
      <c r="Q161" s="19"/>
      <c r="U161">
        <v>14.9</v>
      </c>
      <c r="V161" t="str">
        <f t="shared" si="23"/>
        <v>14.9-15</v>
      </c>
    </row>
    <row r="162" spans="1:22" ht="14.5" x14ac:dyDescent="0.35">
      <c r="A162" s="26" t="s">
        <v>189</v>
      </c>
      <c r="B162" s="26" t="s">
        <v>205</v>
      </c>
      <c r="C162" s="27">
        <v>44658</v>
      </c>
      <c r="D162" s="28">
        <v>44658.329687500001</v>
      </c>
      <c r="E162" s="26">
        <v>123</v>
      </c>
      <c r="F162" s="26" t="s">
        <v>207</v>
      </c>
      <c r="G162" t="s">
        <v>151</v>
      </c>
      <c r="H162" s="15">
        <v>44658</v>
      </c>
      <c r="I162" s="16">
        <v>44658.329664351855</v>
      </c>
      <c r="J162">
        <v>113</v>
      </c>
      <c r="K162" t="s">
        <v>207</v>
      </c>
      <c r="L162" s="18">
        <f t="shared" si="22"/>
        <v>3.333333064801991E-2</v>
      </c>
      <c r="M162" s="50" t="str">
        <f t="shared" si="26"/>
        <v>0-0.5</v>
      </c>
      <c r="N162" t="str">
        <f t="shared" si="24"/>
        <v>0-1</v>
      </c>
      <c r="O162" t="str">
        <f t="shared" si="25"/>
        <v>0-0.1</v>
      </c>
      <c r="Q162" s="19"/>
      <c r="U162">
        <v>15</v>
      </c>
      <c r="V162" t="str">
        <f t="shared" si="23"/>
        <v>15-15.1</v>
      </c>
    </row>
    <row r="163" spans="1:22" ht="14.5" x14ac:dyDescent="0.35">
      <c r="A163" s="26" t="s">
        <v>189</v>
      </c>
      <c r="B163" s="26" t="s">
        <v>190</v>
      </c>
      <c r="C163" s="27">
        <v>44658</v>
      </c>
      <c r="D163" s="28">
        <v>44658.329004629632</v>
      </c>
      <c r="E163" s="26">
        <v>123</v>
      </c>
      <c r="F163" s="26" t="s">
        <v>194</v>
      </c>
      <c r="G163" t="s">
        <v>151</v>
      </c>
      <c r="H163" s="15">
        <v>44658</v>
      </c>
      <c r="I163" s="16">
        <v>44658.32885416667</v>
      </c>
      <c r="J163">
        <v>113</v>
      </c>
      <c r="K163" t="s">
        <v>199</v>
      </c>
      <c r="L163" s="18">
        <f t="shared" si="22"/>
        <v>0.21666666492819786</v>
      </c>
      <c r="M163" s="50" t="str">
        <f t="shared" si="26"/>
        <v>0-0.5</v>
      </c>
      <c r="N163" t="str">
        <f t="shared" si="24"/>
        <v>0-1</v>
      </c>
      <c r="O163" t="str">
        <f t="shared" si="25"/>
        <v>0.2-0.3</v>
      </c>
      <c r="Q163" s="19"/>
    </row>
    <row r="164" spans="1:22" ht="14.5" x14ac:dyDescent="0.35">
      <c r="A164" s="26" t="s">
        <v>176</v>
      </c>
      <c r="B164" s="26" t="s">
        <v>229</v>
      </c>
      <c r="C164" s="27">
        <v>44658</v>
      </c>
      <c r="D164" s="28">
        <v>44658.327361111114</v>
      </c>
      <c r="E164" s="26">
        <v>123</v>
      </c>
      <c r="F164" s="26" t="s">
        <v>233</v>
      </c>
      <c r="G164" t="s">
        <v>151</v>
      </c>
      <c r="H164" s="15">
        <v>44658</v>
      </c>
      <c r="I164" s="16">
        <v>44658.327256944445</v>
      </c>
      <c r="J164">
        <v>113</v>
      </c>
      <c r="K164" t="s">
        <v>234</v>
      </c>
      <c r="L164" s="18">
        <f t="shared" si="22"/>
        <v>0.15000000363215804</v>
      </c>
      <c r="M164" s="50" t="str">
        <f t="shared" si="26"/>
        <v>0-0.5</v>
      </c>
      <c r="N164" t="str">
        <f t="shared" si="24"/>
        <v>0-1</v>
      </c>
      <c r="O164" t="str">
        <f t="shared" si="25"/>
        <v>0.1-0.2</v>
      </c>
      <c r="Q164" s="19"/>
    </row>
    <row r="165" spans="1:22" ht="14.5" x14ac:dyDescent="0.35">
      <c r="A165" s="26" t="s">
        <v>176</v>
      </c>
      <c r="B165" s="26" t="s">
        <v>185</v>
      </c>
      <c r="C165" s="27">
        <v>44658</v>
      </c>
      <c r="D165" s="28">
        <v>44658.326817129629</v>
      </c>
      <c r="E165" s="26">
        <v>123</v>
      </c>
      <c r="F165" s="26" t="s">
        <v>187</v>
      </c>
      <c r="G165" t="s">
        <v>151</v>
      </c>
      <c r="H165" s="15">
        <v>44658</v>
      </c>
      <c r="I165" s="16">
        <v>44658.326701388891</v>
      </c>
      <c r="J165">
        <v>113</v>
      </c>
      <c r="K165" t="s">
        <v>188</v>
      </c>
      <c r="L165" s="18">
        <f t="shared" si="22"/>
        <v>0.16666666371747851</v>
      </c>
      <c r="M165" s="50" t="str">
        <f t="shared" si="26"/>
        <v>0-0.5</v>
      </c>
      <c r="N165" t="str">
        <f t="shared" si="24"/>
        <v>0-1</v>
      </c>
      <c r="O165" t="str">
        <f t="shared" si="25"/>
        <v>0.1-0.2</v>
      </c>
      <c r="Q165" s="19"/>
    </row>
    <row r="166" spans="1:22" ht="14.5" x14ac:dyDescent="0.35">
      <c r="A166" s="26" t="s">
        <v>176</v>
      </c>
      <c r="B166" s="26" t="s">
        <v>192</v>
      </c>
      <c r="C166" s="27">
        <v>44658</v>
      </c>
      <c r="D166" s="28">
        <v>44658.326782407406</v>
      </c>
      <c r="E166" s="26">
        <v>123</v>
      </c>
      <c r="F166" s="26" t="s">
        <v>195</v>
      </c>
      <c r="G166" t="s">
        <v>151</v>
      </c>
      <c r="H166" s="15">
        <v>44658</v>
      </c>
      <c r="I166" s="16">
        <v>44658.326678240737</v>
      </c>
      <c r="J166">
        <v>113</v>
      </c>
      <c r="K166" t="s">
        <v>197</v>
      </c>
      <c r="L166" s="18">
        <f t="shared" si="22"/>
        <v>0.15000000363215804</v>
      </c>
      <c r="M166" s="50" t="str">
        <f t="shared" si="26"/>
        <v>0-0.5</v>
      </c>
      <c r="N166" t="str">
        <f t="shared" si="24"/>
        <v>0-1</v>
      </c>
      <c r="O166" t="str">
        <f t="shared" si="25"/>
        <v>0.1-0.2</v>
      </c>
      <c r="Q166" s="19"/>
    </row>
    <row r="167" spans="1:22" ht="14.5" x14ac:dyDescent="0.35">
      <c r="A167" s="26" t="s">
        <v>189</v>
      </c>
      <c r="B167" s="26" t="s">
        <v>204</v>
      </c>
      <c r="C167" s="27">
        <v>44658</v>
      </c>
      <c r="D167" s="28">
        <v>44658.326701388891</v>
      </c>
      <c r="E167" s="26">
        <v>123</v>
      </c>
      <c r="F167" s="26" t="s">
        <v>206</v>
      </c>
      <c r="G167" t="s">
        <v>151</v>
      </c>
      <c r="H167" s="15">
        <v>44658</v>
      </c>
      <c r="I167" s="16">
        <v>44658.326620370368</v>
      </c>
      <c r="J167">
        <v>113</v>
      </c>
      <c r="K167" t="s">
        <v>206</v>
      </c>
      <c r="L167" s="18">
        <f t="shared" si="22"/>
        <v>0.11666667298413813</v>
      </c>
      <c r="M167" s="50" t="str">
        <f t="shared" si="26"/>
        <v>0-0.5</v>
      </c>
      <c r="N167" t="str">
        <f t="shared" si="24"/>
        <v>0-1</v>
      </c>
      <c r="O167" t="str">
        <f t="shared" si="25"/>
        <v>0.1-0.2</v>
      </c>
      <c r="Q167" s="19"/>
    </row>
    <row r="168" spans="1:22" ht="14.5" x14ac:dyDescent="0.35">
      <c r="A168" s="26" t="s">
        <v>176</v>
      </c>
      <c r="B168" s="26" t="s">
        <v>208</v>
      </c>
      <c r="C168" s="27">
        <v>44658</v>
      </c>
      <c r="D168" s="28">
        <v>44658.325150462966</v>
      </c>
      <c r="E168" s="26">
        <v>123</v>
      </c>
      <c r="F168" s="26" t="s">
        <v>210</v>
      </c>
      <c r="G168" t="s">
        <v>151</v>
      </c>
      <c r="H168" s="15">
        <v>44658</v>
      </c>
      <c r="I168" s="16">
        <v>44658.325057870374</v>
      </c>
      <c r="J168">
        <v>113</v>
      </c>
      <c r="K168" t="s">
        <v>211</v>
      </c>
      <c r="L168" s="18">
        <f t="shared" si="22"/>
        <v>0.1333333330694586</v>
      </c>
      <c r="M168" s="50" t="str">
        <f t="shared" si="26"/>
        <v>0-0.5</v>
      </c>
      <c r="N168" t="str">
        <f t="shared" si="24"/>
        <v>0-1</v>
      </c>
      <c r="O168" t="str">
        <f t="shared" si="25"/>
        <v>0.1-0.2</v>
      </c>
      <c r="Q168" s="19"/>
    </row>
    <row r="169" spans="1:22" ht="14.5" x14ac:dyDescent="0.35">
      <c r="A169" s="26" t="s">
        <v>176</v>
      </c>
      <c r="B169" s="26" t="s">
        <v>235</v>
      </c>
      <c r="C169" s="27">
        <v>44658</v>
      </c>
      <c r="D169" s="28">
        <v>44658.324872685182</v>
      </c>
      <c r="E169" s="26">
        <v>123</v>
      </c>
      <c r="F169" s="26" t="s">
        <v>238</v>
      </c>
      <c r="G169" t="s">
        <v>151</v>
      </c>
      <c r="H169" s="15">
        <v>44658</v>
      </c>
      <c r="I169" s="16">
        <v>44658.324733796297</v>
      </c>
      <c r="J169">
        <v>113</v>
      </c>
      <c r="K169" t="s">
        <v>239</v>
      </c>
      <c r="L169" s="18">
        <f t="shared" si="22"/>
        <v>0.19999999436549842</v>
      </c>
      <c r="M169" s="50" t="str">
        <f t="shared" si="26"/>
        <v>0-0.5</v>
      </c>
      <c r="N169" t="str">
        <f t="shared" si="24"/>
        <v>0-1</v>
      </c>
      <c r="O169" t="str">
        <f t="shared" si="25"/>
        <v>0.1-0.2</v>
      </c>
      <c r="Q169" s="19"/>
    </row>
    <row r="170" spans="1:22" ht="14.5" x14ac:dyDescent="0.35">
      <c r="A170" s="26" t="s">
        <v>176</v>
      </c>
      <c r="B170" s="26" t="s">
        <v>196</v>
      </c>
      <c r="C170" s="27">
        <v>44658</v>
      </c>
      <c r="D170" s="28">
        <v>44658.32440972222</v>
      </c>
      <c r="E170" s="26">
        <v>123</v>
      </c>
      <c r="F170" s="26" t="s">
        <v>198</v>
      </c>
      <c r="G170" t="s">
        <v>151</v>
      </c>
      <c r="H170" s="15">
        <v>44658</v>
      </c>
      <c r="I170" s="16">
        <v>44658.324374999997</v>
      </c>
      <c r="J170">
        <v>113</v>
      </c>
      <c r="K170" t="s">
        <v>198</v>
      </c>
      <c r="L170" s="18">
        <f t="shared" si="22"/>
        <v>5.0000001210719347E-2</v>
      </c>
      <c r="M170" s="50" t="str">
        <f t="shared" si="26"/>
        <v>0-0.5</v>
      </c>
      <c r="N170" t="str">
        <f t="shared" si="24"/>
        <v>0-1</v>
      </c>
      <c r="O170" t="str">
        <f t="shared" si="25"/>
        <v>0-0.1</v>
      </c>
      <c r="Q170" s="19"/>
    </row>
    <row r="171" spans="1:22" ht="14.5" x14ac:dyDescent="0.35">
      <c r="A171" s="26" t="s">
        <v>176</v>
      </c>
      <c r="B171" s="26" t="s">
        <v>231</v>
      </c>
      <c r="C171" s="27">
        <v>44658</v>
      </c>
      <c r="D171" s="28">
        <v>44658.323634259257</v>
      </c>
      <c r="E171" s="26">
        <v>123</v>
      </c>
      <c r="F171" s="26" t="s">
        <v>198</v>
      </c>
      <c r="G171" t="s">
        <v>151</v>
      </c>
      <c r="H171" s="15">
        <v>44658</v>
      </c>
      <c r="I171" s="16">
        <v>44658.323518518519</v>
      </c>
      <c r="J171">
        <v>113</v>
      </c>
      <c r="K171" t="s">
        <v>237</v>
      </c>
      <c r="L171" s="18">
        <f t="shared" si="22"/>
        <v>0.16666666371747851</v>
      </c>
      <c r="M171" s="50" t="str">
        <f t="shared" si="26"/>
        <v>0-0.5</v>
      </c>
      <c r="N171" t="str">
        <f t="shared" si="24"/>
        <v>0-1</v>
      </c>
      <c r="O171" t="str">
        <f t="shared" si="25"/>
        <v>0.1-0.2</v>
      </c>
      <c r="Q171" s="19"/>
    </row>
    <row r="172" spans="1:22" ht="14.5" x14ac:dyDescent="0.35">
      <c r="A172" s="26" t="s">
        <v>189</v>
      </c>
      <c r="B172" s="26" t="s">
        <v>225</v>
      </c>
      <c r="C172" s="27">
        <v>44658</v>
      </c>
      <c r="D172" s="28">
        <v>44658.323263888888</v>
      </c>
      <c r="E172" s="26">
        <v>123</v>
      </c>
      <c r="F172" s="26" t="s">
        <v>227</v>
      </c>
      <c r="G172" t="s">
        <v>151</v>
      </c>
      <c r="H172" s="15">
        <v>44658</v>
      </c>
      <c r="I172" s="16">
        <v>44658.32236111111</v>
      </c>
      <c r="J172">
        <v>112</v>
      </c>
      <c r="K172" t="s">
        <v>226</v>
      </c>
      <c r="L172" s="18">
        <f t="shared" ref="L172:L196" si="27">(D172-I172)*24*60</f>
        <v>1.3000000000465661</v>
      </c>
      <c r="M172" s="50" t="str">
        <f t="shared" si="26"/>
        <v>1-1.5</v>
      </c>
      <c r="N172" t="str">
        <f t="shared" si="24"/>
        <v>1-2</v>
      </c>
      <c r="O172" t="str">
        <f t="shared" si="25"/>
        <v>1.3-1.4</v>
      </c>
      <c r="Q172" s="19"/>
    </row>
    <row r="173" spans="1:22" ht="14.5" x14ac:dyDescent="0.35">
      <c r="A173" s="26" t="s">
        <v>176</v>
      </c>
      <c r="B173" s="26" t="s">
        <v>221</v>
      </c>
      <c r="C173" s="27">
        <v>44658</v>
      </c>
      <c r="D173" s="28">
        <v>44658.321736111109</v>
      </c>
      <c r="E173" s="26">
        <v>123</v>
      </c>
      <c r="F173" s="26" t="s">
        <v>187</v>
      </c>
      <c r="G173" t="s">
        <v>151</v>
      </c>
      <c r="H173" s="15">
        <v>44658</v>
      </c>
      <c r="I173" s="16">
        <v>44658.321597222224</v>
      </c>
      <c r="J173">
        <v>113</v>
      </c>
      <c r="K173" t="s">
        <v>187</v>
      </c>
      <c r="L173" s="18">
        <f t="shared" si="27"/>
        <v>0.19999999436549842</v>
      </c>
      <c r="M173" s="50" t="str">
        <f t="shared" si="26"/>
        <v>0-0.5</v>
      </c>
      <c r="N173" t="str">
        <f t="shared" ref="N173:N196" si="28">VLOOKUP(L173,$S$13:$T$25,2,TRUE)</f>
        <v>0-1</v>
      </c>
      <c r="O173" t="str">
        <f t="shared" ref="O173:O196" si="29">VLOOKUP(L173,$U$13:$V$162,2,TRUE)</f>
        <v>0.1-0.2</v>
      </c>
      <c r="Q173" s="19"/>
    </row>
    <row r="174" spans="1:22" ht="14.5" x14ac:dyDescent="0.35">
      <c r="A174" s="26" t="s">
        <v>189</v>
      </c>
      <c r="B174" s="26" t="s">
        <v>212</v>
      </c>
      <c r="C174" s="27">
        <v>44658</v>
      </c>
      <c r="D174" s="28">
        <v>44658.3205787037</v>
      </c>
      <c r="E174" s="26">
        <v>123</v>
      </c>
      <c r="F174" s="26" t="s">
        <v>214</v>
      </c>
      <c r="G174" t="s">
        <v>151</v>
      </c>
      <c r="H174" s="15">
        <v>44658</v>
      </c>
      <c r="I174" s="16">
        <v>44658.320555555554</v>
      </c>
      <c r="J174">
        <v>113</v>
      </c>
      <c r="K174" t="s">
        <v>219</v>
      </c>
      <c r="L174" s="18">
        <f t="shared" si="27"/>
        <v>3.333333064801991E-2</v>
      </c>
      <c r="M174" s="50" t="str">
        <f t="shared" ref="M174:M196" si="30">VLOOKUP(L174,$Q$12:$R$191,2,1)</f>
        <v>0-0.5</v>
      </c>
      <c r="N174" t="str">
        <f t="shared" si="28"/>
        <v>0-1</v>
      </c>
      <c r="O174" t="str">
        <f t="shared" si="29"/>
        <v>0-0.1</v>
      </c>
      <c r="Q174" s="19"/>
    </row>
    <row r="175" spans="1:22" ht="14.5" x14ac:dyDescent="0.35">
      <c r="A175" s="26" t="s">
        <v>189</v>
      </c>
      <c r="B175" s="26" t="s">
        <v>217</v>
      </c>
      <c r="C175" s="27">
        <v>44658</v>
      </c>
      <c r="D175" s="28">
        <v>44658.316111111111</v>
      </c>
      <c r="E175" s="26">
        <v>123</v>
      </c>
      <c r="F175" s="26" t="s">
        <v>222</v>
      </c>
      <c r="G175" t="s">
        <v>151</v>
      </c>
      <c r="H175" s="15">
        <v>44658</v>
      </c>
      <c r="I175" s="16">
        <v>44658.315972222219</v>
      </c>
      <c r="J175">
        <v>113</v>
      </c>
      <c r="K175" t="s">
        <v>223</v>
      </c>
      <c r="L175" s="18">
        <f t="shared" si="27"/>
        <v>0.20000000484287739</v>
      </c>
      <c r="M175" s="50" t="str">
        <f t="shared" si="30"/>
        <v>0-0.5</v>
      </c>
      <c r="N175" t="str">
        <f t="shared" si="28"/>
        <v>0-1</v>
      </c>
      <c r="O175" t="str">
        <f t="shared" si="29"/>
        <v>0.2-0.3</v>
      </c>
      <c r="Q175" s="19"/>
    </row>
    <row r="176" spans="1:22" ht="14.5" x14ac:dyDescent="0.35">
      <c r="A176" s="26" t="s">
        <v>176</v>
      </c>
      <c r="B176" s="26" t="s">
        <v>253</v>
      </c>
      <c r="C176" s="27">
        <v>44658</v>
      </c>
      <c r="D176" s="28">
        <v>44658.311261574076</v>
      </c>
      <c r="E176" s="26">
        <v>123</v>
      </c>
      <c r="F176" s="26" t="s">
        <v>257</v>
      </c>
      <c r="G176" t="s">
        <v>151</v>
      </c>
      <c r="H176" s="15">
        <v>44658</v>
      </c>
      <c r="I176" s="16">
        <v>44658.311238425929</v>
      </c>
      <c r="J176">
        <v>113</v>
      </c>
      <c r="K176" t="s">
        <v>259</v>
      </c>
      <c r="L176" s="18">
        <f t="shared" si="27"/>
        <v>3.333333064801991E-2</v>
      </c>
      <c r="M176" s="50" t="str">
        <f t="shared" si="30"/>
        <v>0-0.5</v>
      </c>
      <c r="N176" t="str">
        <f t="shared" si="28"/>
        <v>0-1</v>
      </c>
      <c r="O176" t="str">
        <f t="shared" si="29"/>
        <v>0-0.1</v>
      </c>
      <c r="Q176" s="19"/>
    </row>
    <row r="177" spans="1:17" ht="14.5" x14ac:dyDescent="0.35">
      <c r="A177" s="26" t="s">
        <v>176</v>
      </c>
      <c r="B177" s="26" t="s">
        <v>177</v>
      </c>
      <c r="C177" s="27">
        <v>44658</v>
      </c>
      <c r="D177" s="28">
        <v>44658.306319444448</v>
      </c>
      <c r="E177" s="26">
        <v>123</v>
      </c>
      <c r="F177" s="26" t="s">
        <v>179</v>
      </c>
      <c r="G177" t="s">
        <v>151</v>
      </c>
      <c r="H177" s="15">
        <v>44658</v>
      </c>
      <c r="I177" s="16">
        <v>44658.306307870371</v>
      </c>
      <c r="J177">
        <v>113</v>
      </c>
      <c r="K177" t="s">
        <v>180</v>
      </c>
      <c r="L177" s="18">
        <f t="shared" si="27"/>
        <v>1.6666670562699437E-2</v>
      </c>
      <c r="M177" s="50" t="str">
        <f t="shared" si="30"/>
        <v>0-0.5</v>
      </c>
      <c r="N177" t="str">
        <f t="shared" si="28"/>
        <v>0-1</v>
      </c>
      <c r="O177" t="str">
        <f t="shared" si="29"/>
        <v>0-0.1</v>
      </c>
      <c r="Q177" s="19"/>
    </row>
    <row r="178" spans="1:17" ht="14.5" x14ac:dyDescent="0.35">
      <c r="A178" s="26" t="s">
        <v>176</v>
      </c>
      <c r="B178" s="26" t="s">
        <v>240</v>
      </c>
      <c r="C178" s="27">
        <v>44658</v>
      </c>
      <c r="D178" s="28">
        <v>44658.303506944445</v>
      </c>
      <c r="E178" s="26">
        <v>123</v>
      </c>
      <c r="F178" s="26" t="s">
        <v>242</v>
      </c>
      <c r="G178" t="s">
        <v>151</v>
      </c>
      <c r="H178" s="15">
        <v>44658</v>
      </c>
      <c r="I178" s="16">
        <v>44658.303425925929</v>
      </c>
      <c r="J178">
        <v>113</v>
      </c>
      <c r="K178" t="s">
        <v>243</v>
      </c>
      <c r="L178" s="18">
        <f t="shared" si="27"/>
        <v>0.11666666250675917</v>
      </c>
      <c r="M178" s="50" t="str">
        <f t="shared" si="30"/>
        <v>0-0.5</v>
      </c>
      <c r="N178" t="str">
        <f t="shared" si="28"/>
        <v>0-1</v>
      </c>
      <c r="O178" t="str">
        <f t="shared" si="29"/>
        <v>0.1-0.2</v>
      </c>
      <c r="Q178" s="19"/>
    </row>
    <row r="179" spans="1:17" ht="14.5" x14ac:dyDescent="0.35">
      <c r="A179" s="26" t="s">
        <v>189</v>
      </c>
      <c r="B179" s="26" t="s">
        <v>262</v>
      </c>
      <c r="C179" s="27">
        <v>44658</v>
      </c>
      <c r="D179" s="28">
        <v>44658.303483796299</v>
      </c>
      <c r="E179" s="26">
        <v>123</v>
      </c>
      <c r="F179" s="26" t="s">
        <v>266</v>
      </c>
      <c r="G179" t="s">
        <v>151</v>
      </c>
      <c r="H179" s="15">
        <v>44658</v>
      </c>
      <c r="I179" s="16">
        <v>44658.303379629629</v>
      </c>
      <c r="J179">
        <v>113</v>
      </c>
      <c r="K179" t="s">
        <v>268</v>
      </c>
      <c r="L179" s="18">
        <f t="shared" si="27"/>
        <v>0.15000000363215804</v>
      </c>
      <c r="M179" s="50" t="str">
        <f t="shared" si="30"/>
        <v>0-0.5</v>
      </c>
      <c r="N179" t="str">
        <f t="shared" si="28"/>
        <v>0-1</v>
      </c>
      <c r="O179" t="str">
        <f t="shared" si="29"/>
        <v>0.1-0.2</v>
      </c>
      <c r="Q179" s="19"/>
    </row>
    <row r="180" spans="1:17" ht="14.5" x14ac:dyDescent="0.35">
      <c r="A180" s="26" t="s">
        <v>189</v>
      </c>
      <c r="B180" s="26" t="s">
        <v>267</v>
      </c>
      <c r="C180" s="27">
        <v>44658</v>
      </c>
      <c r="D180" s="28">
        <v>44658.301365740743</v>
      </c>
      <c r="E180" s="26">
        <v>123</v>
      </c>
      <c r="F180" s="26" t="s">
        <v>273</v>
      </c>
      <c r="G180" t="s">
        <v>151</v>
      </c>
      <c r="H180" s="15">
        <v>44658</v>
      </c>
      <c r="I180" s="16">
        <v>44658.301354166666</v>
      </c>
      <c r="J180">
        <v>113</v>
      </c>
      <c r="K180" t="s">
        <v>274</v>
      </c>
      <c r="L180" s="18">
        <f t="shared" si="27"/>
        <v>1.6666670562699437E-2</v>
      </c>
      <c r="M180" s="50" t="str">
        <f t="shared" si="30"/>
        <v>0-0.5</v>
      </c>
      <c r="N180" t="str">
        <f t="shared" si="28"/>
        <v>0-1</v>
      </c>
      <c r="O180" t="str">
        <f t="shared" si="29"/>
        <v>0-0.1</v>
      </c>
      <c r="Q180" s="19"/>
    </row>
    <row r="181" spans="1:17" ht="14.5" x14ac:dyDescent="0.35">
      <c r="A181" s="26" t="s">
        <v>176</v>
      </c>
      <c r="B181" s="26" t="s">
        <v>260</v>
      </c>
      <c r="C181" s="27">
        <v>44658</v>
      </c>
      <c r="D181" s="28">
        <v>44658.300150462965</v>
      </c>
      <c r="E181" s="26">
        <v>123</v>
      </c>
      <c r="F181" s="26" t="s">
        <v>261</v>
      </c>
      <c r="G181" t="s">
        <v>151</v>
      </c>
      <c r="H181" s="15">
        <v>44658</v>
      </c>
      <c r="I181" s="16">
        <v>44658.300104166665</v>
      </c>
      <c r="J181">
        <v>113</v>
      </c>
      <c r="K181" t="s">
        <v>261</v>
      </c>
      <c r="L181" s="18">
        <f t="shared" si="27"/>
        <v>6.6666671773418784E-2</v>
      </c>
      <c r="M181" s="50" t="str">
        <f t="shared" si="30"/>
        <v>0-0.5</v>
      </c>
      <c r="N181" t="str">
        <f t="shared" si="28"/>
        <v>0-1</v>
      </c>
      <c r="O181" t="str">
        <f t="shared" si="29"/>
        <v>0-0.1</v>
      </c>
      <c r="Q181" s="19"/>
    </row>
    <row r="182" spans="1:17" ht="14.5" x14ac:dyDescent="0.35">
      <c r="A182" s="26" t="s">
        <v>176</v>
      </c>
      <c r="B182" s="26" t="s">
        <v>264</v>
      </c>
      <c r="C182" s="27">
        <v>44658</v>
      </c>
      <c r="D182" s="28">
        <v>44658.299745370372</v>
      </c>
      <c r="E182" s="26">
        <v>123</v>
      </c>
      <c r="F182" s="26" t="s">
        <v>249</v>
      </c>
      <c r="G182" t="s">
        <v>151</v>
      </c>
      <c r="H182" s="15">
        <v>44658</v>
      </c>
      <c r="I182" s="16">
        <v>44658.29965277778</v>
      </c>
      <c r="J182">
        <v>113</v>
      </c>
      <c r="K182" t="s">
        <v>272</v>
      </c>
      <c r="L182" s="18">
        <f t="shared" si="27"/>
        <v>0.1333333330694586</v>
      </c>
      <c r="M182" s="50" t="str">
        <f t="shared" si="30"/>
        <v>0-0.5</v>
      </c>
      <c r="N182" t="str">
        <f t="shared" si="28"/>
        <v>0-1</v>
      </c>
      <c r="O182" t="str">
        <f t="shared" si="29"/>
        <v>0.1-0.2</v>
      </c>
      <c r="Q182" s="19"/>
    </row>
    <row r="183" spans="1:17" ht="14.5" x14ac:dyDescent="0.35">
      <c r="A183" s="26" t="s">
        <v>176</v>
      </c>
      <c r="B183" s="26" t="s">
        <v>248</v>
      </c>
      <c r="C183" s="27">
        <v>44658</v>
      </c>
      <c r="D183" s="28">
        <v>44658.299247685187</v>
      </c>
      <c r="E183" s="26">
        <v>123</v>
      </c>
      <c r="F183" s="26" t="s">
        <v>249</v>
      </c>
      <c r="G183" t="s">
        <v>151</v>
      </c>
      <c r="H183" s="15">
        <v>44658</v>
      </c>
      <c r="I183" s="16">
        <v>44658.299201388887</v>
      </c>
      <c r="J183">
        <v>113</v>
      </c>
      <c r="K183" t="s">
        <v>249</v>
      </c>
      <c r="L183" s="18">
        <f t="shared" si="27"/>
        <v>6.6666671773418784E-2</v>
      </c>
      <c r="M183" s="50" t="str">
        <f t="shared" si="30"/>
        <v>0-0.5</v>
      </c>
      <c r="N183" t="str">
        <f t="shared" si="28"/>
        <v>0-1</v>
      </c>
      <c r="O183" t="str">
        <f t="shared" si="29"/>
        <v>0-0.1</v>
      </c>
      <c r="Q183" s="19"/>
    </row>
    <row r="184" spans="1:17" ht="14.5" x14ac:dyDescent="0.35">
      <c r="A184" s="26" t="s">
        <v>189</v>
      </c>
      <c r="B184" s="26" t="s">
        <v>244</v>
      </c>
      <c r="C184" s="27">
        <v>44658</v>
      </c>
      <c r="D184" s="28">
        <v>44658.298101851855</v>
      </c>
      <c r="E184" s="26">
        <v>123</v>
      </c>
      <c r="F184" s="26" t="s">
        <v>246</v>
      </c>
      <c r="G184" t="s">
        <v>151</v>
      </c>
      <c r="H184" s="15">
        <v>44658</v>
      </c>
      <c r="I184" s="16">
        <v>44658.298043981478</v>
      </c>
      <c r="J184">
        <v>113</v>
      </c>
      <c r="K184" t="s">
        <v>247</v>
      </c>
      <c r="L184" s="18">
        <f t="shared" si="27"/>
        <v>8.3333342336118221E-2</v>
      </c>
      <c r="M184" s="50" t="str">
        <f t="shared" si="30"/>
        <v>0-0.5</v>
      </c>
      <c r="N184" t="str">
        <f t="shared" si="28"/>
        <v>0-1</v>
      </c>
      <c r="O184" t="str">
        <f t="shared" si="29"/>
        <v>0-0.1</v>
      </c>
      <c r="Q184" s="19"/>
    </row>
    <row r="185" spans="1:17" ht="14.5" x14ac:dyDescent="0.35">
      <c r="A185" s="26" t="s">
        <v>189</v>
      </c>
      <c r="B185" s="26" t="s">
        <v>200</v>
      </c>
      <c r="C185" s="27">
        <v>44658</v>
      </c>
      <c r="D185" s="28">
        <v>44658.296574074076</v>
      </c>
      <c r="E185" s="26">
        <v>123</v>
      </c>
      <c r="F185" s="26" t="s">
        <v>202</v>
      </c>
      <c r="G185" t="s">
        <v>151</v>
      </c>
      <c r="H185" s="15">
        <v>44658</v>
      </c>
      <c r="I185" s="16">
        <v>44658.296412037038</v>
      </c>
      <c r="J185">
        <v>113</v>
      </c>
      <c r="K185" t="s">
        <v>203</v>
      </c>
      <c r="L185" s="18">
        <f t="shared" si="27"/>
        <v>0.2333333354908973</v>
      </c>
      <c r="M185" s="50" t="str">
        <f t="shared" si="30"/>
        <v>0-0.5</v>
      </c>
      <c r="N185" t="str">
        <f t="shared" si="28"/>
        <v>0-1</v>
      </c>
      <c r="O185" t="str">
        <f t="shared" si="29"/>
        <v>0.2-0.3</v>
      </c>
      <c r="Q185" s="19"/>
    </row>
    <row r="186" spans="1:17" ht="14.5" x14ac:dyDescent="0.35">
      <c r="A186" s="26" t="s">
        <v>189</v>
      </c>
      <c r="B186" s="26" t="s">
        <v>270</v>
      </c>
      <c r="C186" s="27">
        <v>44658</v>
      </c>
      <c r="D186" s="28">
        <v>44658.296458333331</v>
      </c>
      <c r="E186" s="26">
        <v>123</v>
      </c>
      <c r="F186" s="26" t="s">
        <v>275</v>
      </c>
      <c r="G186" t="s">
        <v>151</v>
      </c>
      <c r="H186" s="15">
        <v>44658</v>
      </c>
      <c r="I186" s="16">
        <v>44658.296446759261</v>
      </c>
      <c r="J186">
        <v>113</v>
      </c>
      <c r="K186" t="s">
        <v>276</v>
      </c>
      <c r="L186" s="18">
        <f t="shared" si="27"/>
        <v>1.6666660085320473E-2</v>
      </c>
      <c r="M186" s="50" t="str">
        <f t="shared" si="30"/>
        <v>0-0.5</v>
      </c>
      <c r="N186" t="str">
        <f t="shared" si="28"/>
        <v>0-1</v>
      </c>
      <c r="O186" t="str">
        <f t="shared" si="29"/>
        <v>0-0.1</v>
      </c>
      <c r="Q186" s="19"/>
    </row>
    <row r="187" spans="1:17" ht="14.5" x14ac:dyDescent="0.35">
      <c r="A187" s="26" t="s">
        <v>189</v>
      </c>
      <c r="B187" s="26" t="s">
        <v>277</v>
      </c>
      <c r="C187" s="27">
        <v>44658</v>
      </c>
      <c r="D187" s="28">
        <v>44658.296064814815</v>
      </c>
      <c r="E187" s="26">
        <v>123</v>
      </c>
      <c r="F187" s="26" t="s">
        <v>279</v>
      </c>
      <c r="G187" t="s">
        <v>151</v>
      </c>
      <c r="H187" s="15">
        <v>44658</v>
      </c>
      <c r="I187" s="16">
        <v>44658.296053240738</v>
      </c>
      <c r="J187">
        <v>113</v>
      </c>
      <c r="K187" t="s">
        <v>280</v>
      </c>
      <c r="L187" s="18">
        <f t="shared" si="27"/>
        <v>1.6666670562699437E-2</v>
      </c>
      <c r="M187" s="50" t="str">
        <f t="shared" si="30"/>
        <v>0-0.5</v>
      </c>
      <c r="N187" t="str">
        <f t="shared" si="28"/>
        <v>0-1</v>
      </c>
      <c r="O187" t="str">
        <f t="shared" si="29"/>
        <v>0-0.1</v>
      </c>
      <c r="Q187" s="19"/>
    </row>
    <row r="188" spans="1:17" ht="14.5" x14ac:dyDescent="0.35">
      <c r="A188" s="26" t="s">
        <v>189</v>
      </c>
      <c r="B188" s="26" t="s">
        <v>281</v>
      </c>
      <c r="C188" s="27">
        <v>44658</v>
      </c>
      <c r="D188" s="28">
        <v>44658.295844907407</v>
      </c>
      <c r="E188" s="26">
        <v>123</v>
      </c>
      <c r="F188" s="26" t="s">
        <v>283</v>
      </c>
      <c r="G188" t="s">
        <v>151</v>
      </c>
      <c r="H188" s="15">
        <v>44658</v>
      </c>
      <c r="I188" s="16">
        <v>44658.295706018522</v>
      </c>
      <c r="J188">
        <v>113</v>
      </c>
      <c r="K188" t="s">
        <v>284</v>
      </c>
      <c r="L188" s="18">
        <f t="shared" si="27"/>
        <v>0.19999999436549842</v>
      </c>
      <c r="M188" s="50" t="str">
        <f t="shared" si="30"/>
        <v>0-0.5</v>
      </c>
      <c r="N188" t="str">
        <f t="shared" si="28"/>
        <v>0-1</v>
      </c>
      <c r="O188" t="str">
        <f t="shared" si="29"/>
        <v>0.1-0.2</v>
      </c>
      <c r="Q188" s="19"/>
    </row>
    <row r="189" spans="1:17" ht="14.5" x14ac:dyDescent="0.35">
      <c r="A189" s="26" t="s">
        <v>189</v>
      </c>
      <c r="B189" s="26" t="s">
        <v>250</v>
      </c>
      <c r="C189" s="27">
        <v>44658</v>
      </c>
      <c r="D189" s="28">
        <v>44658.295659722222</v>
      </c>
      <c r="E189" s="26">
        <v>123</v>
      </c>
      <c r="F189" s="26" t="s">
        <v>202</v>
      </c>
      <c r="G189" t="s">
        <v>151</v>
      </c>
      <c r="H189" s="15">
        <v>44658</v>
      </c>
      <c r="I189" s="16">
        <v>44658.295497685183</v>
      </c>
      <c r="J189">
        <v>113</v>
      </c>
      <c r="K189" t="s">
        <v>202</v>
      </c>
      <c r="L189" s="18">
        <f t="shared" si="27"/>
        <v>0.2333333354908973</v>
      </c>
      <c r="M189" s="50" t="str">
        <f t="shared" si="30"/>
        <v>0-0.5</v>
      </c>
      <c r="N189" t="str">
        <f t="shared" si="28"/>
        <v>0-1</v>
      </c>
      <c r="O189" t="str">
        <f t="shared" si="29"/>
        <v>0.2-0.3</v>
      </c>
      <c r="Q189" s="19"/>
    </row>
    <row r="190" spans="1:17" ht="14.5" x14ac:dyDescent="0.35">
      <c r="A190" s="26" t="s">
        <v>176</v>
      </c>
      <c r="B190" s="26" t="s">
        <v>287</v>
      </c>
      <c r="C190" s="27">
        <v>44658</v>
      </c>
      <c r="D190" s="28">
        <v>44658.293113425927</v>
      </c>
      <c r="E190" s="26">
        <v>123</v>
      </c>
      <c r="F190" s="26" t="s">
        <v>288</v>
      </c>
      <c r="G190" t="s">
        <v>151</v>
      </c>
      <c r="H190" s="15">
        <v>44658</v>
      </c>
      <c r="I190" s="16">
        <v>44658.292951388888</v>
      </c>
      <c r="J190">
        <v>113</v>
      </c>
      <c r="K190" t="s">
        <v>288</v>
      </c>
      <c r="L190" s="29">
        <f t="shared" si="27"/>
        <v>0.2333333354908973</v>
      </c>
      <c r="M190" s="50" t="str">
        <f t="shared" si="30"/>
        <v>0-0.5</v>
      </c>
      <c r="N190" t="str">
        <f t="shared" si="28"/>
        <v>0-1</v>
      </c>
      <c r="O190" t="str">
        <f t="shared" si="29"/>
        <v>0.2-0.3</v>
      </c>
      <c r="Q190" s="19"/>
    </row>
    <row r="191" spans="1:17" ht="14.5" x14ac:dyDescent="0.35">
      <c r="A191" s="26" t="s">
        <v>189</v>
      </c>
      <c r="B191" s="26" t="s">
        <v>251</v>
      </c>
      <c r="C191" s="27">
        <v>44658</v>
      </c>
      <c r="D191" s="28">
        <v>44658.288877314815</v>
      </c>
      <c r="E191" s="26">
        <v>123</v>
      </c>
      <c r="F191" s="26" t="s">
        <v>256</v>
      </c>
      <c r="G191" t="s">
        <v>151</v>
      </c>
      <c r="H191" s="15">
        <v>44658</v>
      </c>
      <c r="I191" s="16">
        <v>44658.288831018515</v>
      </c>
      <c r="J191">
        <v>113</v>
      </c>
      <c r="K191" t="s">
        <v>258</v>
      </c>
      <c r="L191" s="18">
        <f t="shared" si="27"/>
        <v>6.6666671773418784E-2</v>
      </c>
      <c r="M191" s="50" t="str">
        <f t="shared" si="30"/>
        <v>0-0.5</v>
      </c>
      <c r="N191" t="str">
        <f t="shared" si="28"/>
        <v>0-1</v>
      </c>
      <c r="O191" t="str">
        <f t="shared" si="29"/>
        <v>0-0.1</v>
      </c>
      <c r="Q191" s="19"/>
    </row>
    <row r="192" spans="1:17" ht="14.5" x14ac:dyDescent="0.35">
      <c r="A192" s="26" t="s">
        <v>189</v>
      </c>
      <c r="B192" s="26" t="s">
        <v>255</v>
      </c>
      <c r="C192" s="27">
        <v>44658</v>
      </c>
      <c r="D192" s="28">
        <v>44658.286932870367</v>
      </c>
      <c r="E192" s="26">
        <v>123</v>
      </c>
      <c r="F192" s="26" t="s">
        <v>256</v>
      </c>
      <c r="G192" t="s">
        <v>151</v>
      </c>
      <c r="H192" s="15">
        <v>44658</v>
      </c>
      <c r="I192" s="16">
        <v>44658.286840277775</v>
      </c>
      <c r="J192">
        <v>113</v>
      </c>
      <c r="K192" t="s">
        <v>256</v>
      </c>
      <c r="L192" s="29">
        <f t="shared" si="27"/>
        <v>0.1333333330694586</v>
      </c>
      <c r="M192" s="50" t="str">
        <f t="shared" si="30"/>
        <v>0-0.5</v>
      </c>
      <c r="N192" t="str">
        <f t="shared" si="28"/>
        <v>0-1</v>
      </c>
      <c r="O192" t="str">
        <f t="shared" si="29"/>
        <v>0.1-0.2</v>
      </c>
    </row>
    <row r="193" spans="1:15" ht="14.5" x14ac:dyDescent="0.35">
      <c r="A193" s="26" t="s">
        <v>176</v>
      </c>
      <c r="B193" s="26" t="s">
        <v>289</v>
      </c>
      <c r="C193" s="27">
        <v>44658</v>
      </c>
      <c r="D193" s="28">
        <v>44658.274930555555</v>
      </c>
      <c r="E193" s="26">
        <v>123</v>
      </c>
      <c r="F193" s="26" t="s">
        <v>286</v>
      </c>
      <c r="G193" t="s">
        <v>151</v>
      </c>
      <c r="H193" s="15">
        <v>44658</v>
      </c>
      <c r="I193" s="16">
        <v>44658.274895833332</v>
      </c>
      <c r="J193">
        <v>113</v>
      </c>
      <c r="K193" t="s">
        <v>291</v>
      </c>
      <c r="L193" s="29">
        <f t="shared" si="27"/>
        <v>5.0000001210719347E-2</v>
      </c>
      <c r="M193" s="50" t="str">
        <f t="shared" si="30"/>
        <v>0-0.5</v>
      </c>
      <c r="N193" t="str">
        <f t="shared" si="28"/>
        <v>0-1</v>
      </c>
      <c r="O193" t="str">
        <f t="shared" si="29"/>
        <v>0-0.1</v>
      </c>
    </row>
    <row r="194" spans="1:15" ht="14.5" x14ac:dyDescent="0.35">
      <c r="A194" s="26" t="s">
        <v>189</v>
      </c>
      <c r="B194" s="26" t="s">
        <v>294</v>
      </c>
      <c r="C194" s="27">
        <v>44658</v>
      </c>
      <c r="D194" s="28">
        <v>44658.274837962963</v>
      </c>
      <c r="E194" s="26">
        <v>123</v>
      </c>
      <c r="F194" s="26" t="s">
        <v>293</v>
      </c>
      <c r="G194" t="s">
        <v>151</v>
      </c>
      <c r="H194" s="15">
        <v>44658</v>
      </c>
      <c r="I194" s="16">
        <v>44658.274675925924</v>
      </c>
      <c r="J194">
        <v>113</v>
      </c>
      <c r="K194" t="s">
        <v>296</v>
      </c>
      <c r="L194" s="29">
        <f t="shared" si="27"/>
        <v>0.2333333354908973</v>
      </c>
      <c r="M194" s="50" t="str">
        <f t="shared" si="30"/>
        <v>0-0.5</v>
      </c>
      <c r="N194" t="str">
        <f t="shared" si="28"/>
        <v>0-1</v>
      </c>
      <c r="O194" t="str">
        <f t="shared" si="29"/>
        <v>0.2-0.3</v>
      </c>
    </row>
    <row r="195" spans="1:15" ht="14.5" x14ac:dyDescent="0.35">
      <c r="A195" s="26" t="s">
        <v>176</v>
      </c>
      <c r="B195" s="26" t="s">
        <v>285</v>
      </c>
      <c r="C195" s="27">
        <v>44658</v>
      </c>
      <c r="D195" s="28">
        <v>44658.274537037039</v>
      </c>
      <c r="E195" s="26">
        <v>123</v>
      </c>
      <c r="F195" s="26" t="s">
        <v>286</v>
      </c>
      <c r="G195" t="s">
        <v>151</v>
      </c>
      <c r="H195" s="15">
        <v>44658</v>
      </c>
      <c r="I195" s="16">
        <v>44658.274386574078</v>
      </c>
      <c r="J195">
        <v>113</v>
      </c>
      <c r="K195" t="s">
        <v>286</v>
      </c>
      <c r="L195" s="29">
        <f t="shared" si="27"/>
        <v>0.21666666492819786</v>
      </c>
      <c r="M195" s="50" t="str">
        <f t="shared" si="30"/>
        <v>0-0.5</v>
      </c>
      <c r="N195" t="str">
        <f t="shared" si="28"/>
        <v>0-1</v>
      </c>
      <c r="O195" t="str">
        <f t="shared" si="29"/>
        <v>0.2-0.3</v>
      </c>
    </row>
    <row r="196" spans="1:15" ht="14.5" x14ac:dyDescent="0.35">
      <c r="A196" s="26" t="s">
        <v>189</v>
      </c>
      <c r="B196" s="26" t="s">
        <v>292</v>
      </c>
      <c r="C196" s="27">
        <v>44658</v>
      </c>
      <c r="D196" s="28">
        <v>44658.274328703701</v>
      </c>
      <c r="E196" s="26">
        <v>123</v>
      </c>
      <c r="F196" s="26" t="s">
        <v>293</v>
      </c>
      <c r="G196" t="s">
        <v>151</v>
      </c>
      <c r="H196" s="15">
        <v>44658</v>
      </c>
      <c r="I196" s="16">
        <v>44658.274270833332</v>
      </c>
      <c r="J196">
        <v>113</v>
      </c>
      <c r="K196" t="s">
        <v>293</v>
      </c>
      <c r="L196" s="29">
        <f t="shared" si="27"/>
        <v>8.3333331858739257E-2</v>
      </c>
      <c r="M196" s="50" t="str">
        <f t="shared" si="30"/>
        <v>0-0.5</v>
      </c>
      <c r="N196" t="str">
        <f t="shared" si="28"/>
        <v>0-1</v>
      </c>
      <c r="O196" t="str">
        <f t="shared" si="29"/>
        <v>0-0.1</v>
      </c>
    </row>
  </sheetData>
  <autoFilter ref="C12:L196" xr:uid="{E1A488B5-2AC5-4FEB-8E8F-A5C109551632}">
    <sortState xmlns:xlrd2="http://schemas.microsoft.com/office/spreadsheetml/2017/richdata2" ref="C13:L191">
      <sortCondition ref="F12:F19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504BD-2CD6-4C83-B6BA-1A0D311BBA7F}">
  <dimension ref="B1:J7"/>
  <sheetViews>
    <sheetView workbookViewId="0">
      <selection activeCell="I1" sqref="I1:K1"/>
    </sheetView>
  </sheetViews>
  <sheetFormatPr defaultRowHeight="14.5" x14ac:dyDescent="0.35"/>
  <cols>
    <col min="2" max="2" width="17.1796875" bestFit="1" customWidth="1"/>
    <col min="3" max="3" width="18.1796875" bestFit="1" customWidth="1"/>
    <col min="4" max="4" width="22" bestFit="1" customWidth="1"/>
    <col min="6" max="6" width="15.7265625" bestFit="1" customWidth="1"/>
    <col min="7" max="7" width="16.1796875" bestFit="1" customWidth="1"/>
    <col min="8" max="9" width="19.26953125" bestFit="1" customWidth="1"/>
  </cols>
  <sheetData>
    <row r="1" spans="2:10" x14ac:dyDescent="0.35">
      <c r="B1" s="64" t="s">
        <v>34</v>
      </c>
      <c r="C1" s="64" t="s">
        <v>338</v>
      </c>
      <c r="D1" s="64"/>
      <c r="E1" s="64"/>
      <c r="F1" s="65" t="s">
        <v>82</v>
      </c>
      <c r="G1" t="s">
        <v>319</v>
      </c>
      <c r="H1" s="66"/>
      <c r="I1" s="65"/>
      <c r="J1" s="65"/>
    </row>
    <row r="6" spans="2:10" x14ac:dyDescent="0.35">
      <c r="B6" t="s">
        <v>339</v>
      </c>
      <c r="C6" t="s">
        <v>340</v>
      </c>
      <c r="D6" t="s">
        <v>341</v>
      </c>
      <c r="F6" t="s">
        <v>342</v>
      </c>
      <c r="G6" t="s">
        <v>343</v>
      </c>
      <c r="H6" t="s">
        <v>344</v>
      </c>
    </row>
    <row r="7" spans="2:10" x14ac:dyDescent="0.35">
      <c r="B7">
        <v>3.1666666630189866</v>
      </c>
      <c r="C7">
        <v>0.73333332664333284</v>
      </c>
      <c r="D7">
        <v>1.2009333336912096</v>
      </c>
      <c r="F7" s="24">
        <v>0</v>
      </c>
      <c r="G7">
        <v>14.833333332790062</v>
      </c>
      <c r="H7">
        <v>0.25253623226687877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9AFB0-E2B5-4973-B137-D2020D577340}">
  <dimension ref="A1:K62"/>
  <sheetViews>
    <sheetView topLeftCell="B1" workbookViewId="0">
      <selection activeCell="I1" sqref="I1"/>
    </sheetView>
  </sheetViews>
  <sheetFormatPr defaultRowHeight="14.5" x14ac:dyDescent="0.35"/>
  <cols>
    <col min="1" max="1" width="20.1796875" customWidth="1"/>
    <col min="2" max="2" width="23.54296875" bestFit="1" customWidth="1"/>
    <col min="3" max="3" width="23.1796875" bestFit="1" customWidth="1"/>
    <col min="4" max="4" width="15.26953125" bestFit="1" customWidth="1"/>
    <col min="5" max="5" width="12.453125" bestFit="1" customWidth="1"/>
    <col min="6" max="6" width="20.81640625" bestFit="1" customWidth="1"/>
    <col min="7" max="7" width="22.54296875" bestFit="1" customWidth="1"/>
    <col min="8" max="8" width="19.81640625" bestFit="1" customWidth="1"/>
    <col min="9" max="9" width="22.54296875" bestFit="1" customWidth="1"/>
    <col min="10" max="10" width="20.81640625" bestFit="1" customWidth="1"/>
    <col min="11" max="14" width="15.26953125" bestFit="1" customWidth="1"/>
    <col min="15" max="15" width="10.7265625" bestFit="1" customWidth="1"/>
  </cols>
  <sheetData>
    <row r="1" spans="1:9" x14ac:dyDescent="0.35">
      <c r="A1" s="64" t="s">
        <v>34</v>
      </c>
      <c r="B1" s="64" t="s">
        <v>338</v>
      </c>
      <c r="C1" s="64"/>
      <c r="D1" s="64"/>
      <c r="E1" s="65" t="s">
        <v>82</v>
      </c>
      <c r="F1" t="s">
        <v>319</v>
      </c>
      <c r="G1" s="66"/>
      <c r="H1" s="65"/>
      <c r="I1" s="65"/>
    </row>
    <row r="6" spans="1:9" x14ac:dyDescent="0.35">
      <c r="A6" s="78" t="s">
        <v>345</v>
      </c>
      <c r="B6" t="s">
        <v>346</v>
      </c>
    </row>
    <row r="7" spans="1:9" x14ac:dyDescent="0.35">
      <c r="B7" t="s">
        <v>347</v>
      </c>
    </row>
    <row r="8" spans="1:9" x14ac:dyDescent="0.35">
      <c r="B8" t="s">
        <v>348</v>
      </c>
    </row>
    <row r="9" spans="1:9" x14ac:dyDescent="0.35">
      <c r="B9" t="s">
        <v>349</v>
      </c>
    </row>
    <row r="12" spans="1:9" x14ac:dyDescent="0.35">
      <c r="A12" t="s">
        <v>350</v>
      </c>
      <c r="E12" s="55">
        <v>123</v>
      </c>
      <c r="F12" s="55" t="s">
        <v>151</v>
      </c>
    </row>
    <row r="13" spans="1:9" x14ac:dyDescent="0.35">
      <c r="A13" s="17" t="s">
        <v>324</v>
      </c>
      <c r="B13" t="s">
        <v>351</v>
      </c>
      <c r="C13" t="s">
        <v>352</v>
      </c>
      <c r="E13" s="17" t="s">
        <v>353</v>
      </c>
      <c r="F13" t="s">
        <v>354</v>
      </c>
      <c r="G13" t="s">
        <v>355</v>
      </c>
      <c r="H13" t="s">
        <v>356</v>
      </c>
    </row>
    <row r="14" spans="1:9" x14ac:dyDescent="0.35">
      <c r="A14" s="32" t="s">
        <v>357</v>
      </c>
      <c r="B14">
        <v>110</v>
      </c>
      <c r="C14">
        <v>110</v>
      </c>
      <c r="E14" s="32" t="s">
        <v>358</v>
      </c>
      <c r="F14">
        <v>180</v>
      </c>
      <c r="G14">
        <v>180</v>
      </c>
      <c r="H14">
        <v>180</v>
      </c>
    </row>
    <row r="15" spans="1:9" x14ac:dyDescent="0.35">
      <c r="A15" s="52" t="s">
        <v>359</v>
      </c>
      <c r="B15">
        <v>16</v>
      </c>
      <c r="C15">
        <v>16</v>
      </c>
      <c r="E15" s="52" t="s">
        <v>360</v>
      </c>
      <c r="F15">
        <v>74</v>
      </c>
      <c r="G15">
        <v>74</v>
      </c>
      <c r="H15">
        <v>74</v>
      </c>
    </row>
    <row r="16" spans="1:9" x14ac:dyDescent="0.35">
      <c r="A16" s="52" t="s">
        <v>361</v>
      </c>
      <c r="B16">
        <v>14</v>
      </c>
      <c r="C16">
        <v>14</v>
      </c>
      <c r="E16" s="53" t="s">
        <v>362</v>
      </c>
      <c r="F16">
        <v>74</v>
      </c>
      <c r="G16">
        <v>74</v>
      </c>
      <c r="H16">
        <v>74</v>
      </c>
    </row>
    <row r="17" spans="1:8" x14ac:dyDescent="0.35">
      <c r="A17" s="52" t="s">
        <v>363</v>
      </c>
      <c r="B17">
        <v>20</v>
      </c>
      <c r="C17">
        <v>20</v>
      </c>
      <c r="E17" s="52" t="s">
        <v>364</v>
      </c>
      <c r="F17">
        <v>35</v>
      </c>
      <c r="G17">
        <v>35</v>
      </c>
      <c r="H17">
        <v>35</v>
      </c>
    </row>
    <row r="18" spans="1:8" x14ac:dyDescent="0.35">
      <c r="A18" s="52" t="s">
        <v>365</v>
      </c>
      <c r="B18">
        <v>19</v>
      </c>
      <c r="C18">
        <v>19</v>
      </c>
      <c r="E18" s="53" t="s">
        <v>362</v>
      </c>
      <c r="F18">
        <v>35</v>
      </c>
      <c r="G18">
        <v>35</v>
      </c>
      <c r="H18">
        <v>35</v>
      </c>
    </row>
    <row r="19" spans="1:8" x14ac:dyDescent="0.35">
      <c r="A19" s="52" t="s">
        <v>366</v>
      </c>
      <c r="B19">
        <v>9</v>
      </c>
      <c r="C19">
        <v>9</v>
      </c>
      <c r="E19" s="52" t="s">
        <v>367</v>
      </c>
      <c r="F19">
        <v>71</v>
      </c>
      <c r="G19">
        <v>71</v>
      </c>
      <c r="H19">
        <v>71</v>
      </c>
    </row>
    <row r="20" spans="1:8" x14ac:dyDescent="0.35">
      <c r="A20" s="52" t="s">
        <v>368</v>
      </c>
      <c r="B20">
        <v>12</v>
      </c>
      <c r="C20">
        <v>12</v>
      </c>
      <c r="E20" s="53" t="s">
        <v>362</v>
      </c>
      <c r="F20">
        <v>71</v>
      </c>
      <c r="G20">
        <v>71</v>
      </c>
      <c r="H20">
        <v>71</v>
      </c>
    </row>
    <row r="21" spans="1:8" x14ac:dyDescent="0.35">
      <c r="A21" s="52" t="s">
        <v>369</v>
      </c>
      <c r="B21">
        <v>20</v>
      </c>
      <c r="C21">
        <v>20</v>
      </c>
      <c r="E21" s="32" t="s">
        <v>370</v>
      </c>
      <c r="F21">
        <v>2</v>
      </c>
      <c r="G21">
        <v>2</v>
      </c>
      <c r="H21">
        <v>2</v>
      </c>
    </row>
    <row r="22" spans="1:8" x14ac:dyDescent="0.35">
      <c r="A22" s="32" t="s">
        <v>371</v>
      </c>
      <c r="B22">
        <v>5</v>
      </c>
      <c r="C22">
        <v>5</v>
      </c>
      <c r="E22" s="52" t="s">
        <v>368</v>
      </c>
      <c r="F22">
        <v>1</v>
      </c>
      <c r="G22">
        <v>1</v>
      </c>
      <c r="H22">
        <v>1</v>
      </c>
    </row>
    <row r="23" spans="1:8" x14ac:dyDescent="0.35">
      <c r="A23" s="52" t="s">
        <v>359</v>
      </c>
      <c r="B23">
        <v>5</v>
      </c>
      <c r="C23">
        <v>5</v>
      </c>
      <c r="E23" s="53" t="s">
        <v>372</v>
      </c>
      <c r="F23">
        <v>1</v>
      </c>
      <c r="G23">
        <v>1</v>
      </c>
      <c r="H23">
        <v>1</v>
      </c>
    </row>
    <row r="24" spans="1:8" x14ac:dyDescent="0.35">
      <c r="A24" s="32" t="s">
        <v>373</v>
      </c>
      <c r="B24">
        <v>1</v>
      </c>
      <c r="C24">
        <v>1</v>
      </c>
      <c r="E24" s="52" t="s">
        <v>374</v>
      </c>
      <c r="F24">
        <v>1</v>
      </c>
      <c r="G24">
        <v>1</v>
      </c>
      <c r="H24">
        <v>1</v>
      </c>
    </row>
    <row r="25" spans="1:8" x14ac:dyDescent="0.35">
      <c r="A25" s="52" t="s">
        <v>375</v>
      </c>
      <c r="B25">
        <v>1</v>
      </c>
      <c r="C25">
        <v>1</v>
      </c>
      <c r="E25" s="53" t="s">
        <v>372</v>
      </c>
      <c r="F25">
        <v>1</v>
      </c>
      <c r="G25">
        <v>1</v>
      </c>
      <c r="H25">
        <v>1</v>
      </c>
    </row>
    <row r="26" spans="1:8" x14ac:dyDescent="0.35">
      <c r="A26" s="32" t="s">
        <v>376</v>
      </c>
      <c r="B26">
        <v>11</v>
      </c>
      <c r="C26">
        <v>11</v>
      </c>
      <c r="E26" s="32" t="s">
        <v>377</v>
      </c>
      <c r="F26">
        <v>1</v>
      </c>
      <c r="G26">
        <v>1</v>
      </c>
      <c r="H26">
        <v>1</v>
      </c>
    </row>
    <row r="27" spans="1:8" x14ac:dyDescent="0.35">
      <c r="A27" s="52" t="s">
        <v>375</v>
      </c>
      <c r="B27">
        <v>1</v>
      </c>
      <c r="C27">
        <v>1</v>
      </c>
      <c r="E27" s="52" t="s">
        <v>378</v>
      </c>
      <c r="F27">
        <v>1</v>
      </c>
      <c r="G27">
        <v>1</v>
      </c>
      <c r="H27">
        <v>1</v>
      </c>
    </row>
    <row r="28" spans="1:8" x14ac:dyDescent="0.35">
      <c r="A28" s="52" t="s">
        <v>379</v>
      </c>
      <c r="B28">
        <v>1</v>
      </c>
      <c r="C28">
        <v>1</v>
      </c>
      <c r="E28" s="32" t="s">
        <v>380</v>
      </c>
      <c r="F28">
        <v>1</v>
      </c>
      <c r="G28">
        <v>1</v>
      </c>
      <c r="H28">
        <v>1</v>
      </c>
    </row>
    <row r="29" spans="1:8" x14ac:dyDescent="0.35">
      <c r="A29" s="52" t="s">
        <v>381</v>
      </c>
      <c r="B29">
        <v>4</v>
      </c>
      <c r="C29">
        <v>4</v>
      </c>
      <c r="E29" s="52" t="s">
        <v>382</v>
      </c>
      <c r="F29">
        <v>1</v>
      </c>
      <c r="G29">
        <v>1</v>
      </c>
      <c r="H29">
        <v>1</v>
      </c>
    </row>
    <row r="30" spans="1:8" x14ac:dyDescent="0.35">
      <c r="A30" s="52" t="s">
        <v>383</v>
      </c>
      <c r="B30">
        <v>4</v>
      </c>
      <c r="C30">
        <v>4</v>
      </c>
      <c r="E30" s="32" t="s">
        <v>316</v>
      </c>
      <c r="F30">
        <v>184</v>
      </c>
      <c r="G30">
        <v>184</v>
      </c>
      <c r="H30">
        <v>184</v>
      </c>
    </row>
    <row r="31" spans="1:8" x14ac:dyDescent="0.35">
      <c r="A31" s="52" t="s">
        <v>384</v>
      </c>
      <c r="B31">
        <v>1</v>
      </c>
      <c r="C31">
        <v>1</v>
      </c>
    </row>
    <row r="32" spans="1:8" x14ac:dyDescent="0.35">
      <c r="A32" s="32" t="s">
        <v>385</v>
      </c>
      <c r="B32">
        <v>2</v>
      </c>
      <c r="C32">
        <v>2</v>
      </c>
    </row>
    <row r="33" spans="1:11" x14ac:dyDescent="0.35">
      <c r="A33" s="52" t="s">
        <v>386</v>
      </c>
      <c r="B33">
        <v>1</v>
      </c>
      <c r="C33">
        <v>1</v>
      </c>
    </row>
    <row r="34" spans="1:11" x14ac:dyDescent="0.35">
      <c r="A34" s="52" t="s">
        <v>387</v>
      </c>
      <c r="B34">
        <v>1</v>
      </c>
      <c r="C34">
        <v>1</v>
      </c>
    </row>
    <row r="35" spans="1:11" x14ac:dyDescent="0.35">
      <c r="A35" s="32" t="s">
        <v>316</v>
      </c>
      <c r="B35">
        <v>129</v>
      </c>
      <c r="C35">
        <v>129</v>
      </c>
    </row>
    <row r="41" spans="1:11" x14ac:dyDescent="0.35">
      <c r="A41" s="55">
        <v>107</v>
      </c>
      <c r="B41" s="55" t="s">
        <v>143</v>
      </c>
    </row>
    <row r="42" spans="1:11" x14ac:dyDescent="0.35">
      <c r="A42" s="21" t="s">
        <v>164</v>
      </c>
      <c r="B42" s="21" t="s">
        <v>165</v>
      </c>
      <c r="C42" s="21" t="s">
        <v>166</v>
      </c>
      <c r="D42" s="33" t="s">
        <v>167</v>
      </c>
      <c r="E42" s="21" t="s">
        <v>168</v>
      </c>
      <c r="F42" s="21" t="s">
        <v>169</v>
      </c>
      <c r="G42" s="21" t="s">
        <v>170</v>
      </c>
      <c r="H42" s="21" t="s">
        <v>171</v>
      </c>
      <c r="I42" s="21" t="s">
        <v>172</v>
      </c>
      <c r="J42" s="21" t="s">
        <v>173</v>
      </c>
      <c r="K42" s="21" t="s">
        <v>174</v>
      </c>
    </row>
    <row r="43" spans="1:11" x14ac:dyDescent="0.35">
      <c r="A43" s="26" t="s">
        <v>189</v>
      </c>
      <c r="B43" s="26" t="s">
        <v>251</v>
      </c>
      <c r="C43" s="27">
        <v>44780</v>
      </c>
      <c r="D43" s="28">
        <v>44780.288912037038</v>
      </c>
      <c r="E43" s="26">
        <v>107</v>
      </c>
      <c r="F43" s="26" t="s">
        <v>252</v>
      </c>
      <c r="G43" t="s">
        <v>143</v>
      </c>
      <c r="H43" s="15">
        <v>44780</v>
      </c>
      <c r="I43" s="16">
        <v>44780.285844907405</v>
      </c>
      <c r="J43">
        <v>102</v>
      </c>
      <c r="K43" t="s">
        <v>252</v>
      </c>
    </row>
    <row r="44" spans="1:11" x14ac:dyDescent="0.35">
      <c r="A44" s="26" t="s">
        <v>189</v>
      </c>
      <c r="B44" s="26" t="s">
        <v>251</v>
      </c>
      <c r="C44" s="27">
        <v>44749</v>
      </c>
      <c r="D44" s="28">
        <v>44749.289224537039</v>
      </c>
      <c r="E44" s="26">
        <v>107</v>
      </c>
      <c r="F44" s="26" t="s">
        <v>252</v>
      </c>
      <c r="G44" t="s">
        <v>143</v>
      </c>
      <c r="H44" s="15">
        <v>44749</v>
      </c>
      <c r="I44" s="16">
        <v>44749.286087962966</v>
      </c>
      <c r="J44">
        <v>102</v>
      </c>
      <c r="K44" t="s">
        <v>252</v>
      </c>
    </row>
    <row r="45" spans="1:11" x14ac:dyDescent="0.35">
      <c r="A45" s="26" t="s">
        <v>189</v>
      </c>
      <c r="B45" s="26" t="s">
        <v>277</v>
      </c>
      <c r="C45" s="27">
        <v>44688</v>
      </c>
      <c r="D45" s="28">
        <v>44688.296481481484</v>
      </c>
      <c r="E45" s="26">
        <v>107</v>
      </c>
      <c r="F45" s="26" t="s">
        <v>278</v>
      </c>
      <c r="G45" t="s">
        <v>143</v>
      </c>
      <c r="H45" s="15">
        <v>44688</v>
      </c>
      <c r="I45" s="16">
        <v>44688.295798611114</v>
      </c>
      <c r="J45">
        <v>102</v>
      </c>
      <c r="K45" t="s">
        <v>278</v>
      </c>
    </row>
    <row r="46" spans="1:11" x14ac:dyDescent="0.35">
      <c r="A46" s="26" t="s">
        <v>176</v>
      </c>
      <c r="B46" s="26" t="s">
        <v>181</v>
      </c>
      <c r="C46" s="27">
        <v>44658</v>
      </c>
      <c r="D46" s="28">
        <v>44658.336180555554</v>
      </c>
      <c r="E46" s="26">
        <v>107</v>
      </c>
      <c r="F46" s="26" t="s">
        <v>182</v>
      </c>
      <c r="G46" t="s">
        <v>143</v>
      </c>
      <c r="H46" s="15">
        <v>44658</v>
      </c>
      <c r="I46" s="16">
        <v>44658.3356712963</v>
      </c>
      <c r="J46">
        <v>102</v>
      </c>
      <c r="K46" t="s">
        <v>182</v>
      </c>
    </row>
    <row r="48" spans="1:11" x14ac:dyDescent="0.35">
      <c r="A48" s="62">
        <v>135</v>
      </c>
      <c r="B48" s="62" t="s">
        <v>153</v>
      </c>
    </row>
    <row r="49" spans="1:11" x14ac:dyDescent="0.35">
      <c r="A49" s="21" t="s">
        <v>164</v>
      </c>
      <c r="B49" s="21" t="s">
        <v>165</v>
      </c>
      <c r="C49" s="21" t="s">
        <v>166</v>
      </c>
      <c r="D49" s="33" t="s">
        <v>167</v>
      </c>
      <c r="E49" s="21" t="s">
        <v>168</v>
      </c>
      <c r="F49" s="21" t="s">
        <v>169</v>
      </c>
      <c r="G49" s="21" t="s">
        <v>170</v>
      </c>
      <c r="H49" s="21" t="s">
        <v>171</v>
      </c>
      <c r="I49" s="21" t="s">
        <v>172</v>
      </c>
      <c r="J49" s="21" t="s">
        <v>173</v>
      </c>
      <c r="K49" s="21" t="s">
        <v>174</v>
      </c>
    </row>
    <row r="50" spans="1:11" x14ac:dyDescent="0.35">
      <c r="A50" s="26" t="s">
        <v>189</v>
      </c>
      <c r="B50" s="26" t="s">
        <v>262</v>
      </c>
      <c r="C50" s="27">
        <v>44780</v>
      </c>
      <c r="D50" s="28">
        <v>44780.303020833337</v>
      </c>
      <c r="E50" s="26">
        <v>135</v>
      </c>
      <c r="F50" s="26" t="s">
        <v>266</v>
      </c>
      <c r="G50" t="s">
        <v>153</v>
      </c>
      <c r="H50" s="15">
        <v>44780</v>
      </c>
      <c r="I50" s="16">
        <v>44780.302893518521</v>
      </c>
      <c r="J50">
        <v>113</v>
      </c>
      <c r="K50" t="s">
        <v>268</v>
      </c>
    </row>
    <row r="51" spans="1:11" x14ac:dyDescent="0.35">
      <c r="A51" s="26" t="s">
        <v>176</v>
      </c>
      <c r="B51" s="26" t="s">
        <v>208</v>
      </c>
      <c r="C51" s="27">
        <v>44749</v>
      </c>
      <c r="D51" s="28">
        <v>44749.325659722221</v>
      </c>
      <c r="E51" s="26">
        <v>135</v>
      </c>
      <c r="F51" s="26" t="s">
        <v>210</v>
      </c>
      <c r="G51" t="s">
        <v>153</v>
      </c>
      <c r="H51" s="15">
        <v>44749</v>
      </c>
      <c r="I51" s="16">
        <v>44749.325601851851</v>
      </c>
      <c r="J51">
        <v>113</v>
      </c>
      <c r="K51" t="s">
        <v>211</v>
      </c>
    </row>
    <row r="52" spans="1:11" x14ac:dyDescent="0.35">
      <c r="A52" s="26" t="s">
        <v>189</v>
      </c>
      <c r="B52" s="26" t="s">
        <v>255</v>
      </c>
      <c r="C52" s="27">
        <v>44749</v>
      </c>
      <c r="D52" s="28">
        <v>44749.286909722221</v>
      </c>
      <c r="E52" s="26">
        <v>135</v>
      </c>
      <c r="F52" s="26" t="s">
        <v>256</v>
      </c>
      <c r="G52" t="s">
        <v>153</v>
      </c>
      <c r="H52" s="15">
        <v>44749</v>
      </c>
      <c r="I52" s="16">
        <v>44749.286874999998</v>
      </c>
      <c r="J52">
        <v>113</v>
      </c>
      <c r="K52" t="s">
        <v>256</v>
      </c>
    </row>
    <row r="53" spans="1:11" x14ac:dyDescent="0.35">
      <c r="A53" s="26" t="s">
        <v>189</v>
      </c>
      <c r="B53" s="26" t="s">
        <v>292</v>
      </c>
      <c r="C53" s="27">
        <v>44749</v>
      </c>
      <c r="D53" s="28">
        <v>44749.274178240739</v>
      </c>
      <c r="E53" s="26">
        <v>135</v>
      </c>
      <c r="F53" s="26" t="s">
        <v>293</v>
      </c>
      <c r="G53" t="s">
        <v>153</v>
      </c>
      <c r="H53" s="15">
        <v>44749</v>
      </c>
      <c r="I53" s="16">
        <v>44749.274039351854</v>
      </c>
      <c r="J53">
        <v>113</v>
      </c>
      <c r="K53" t="s">
        <v>293</v>
      </c>
    </row>
    <row r="54" spans="1:11" x14ac:dyDescent="0.35">
      <c r="A54" s="26" t="s">
        <v>176</v>
      </c>
      <c r="B54" s="26" t="s">
        <v>196</v>
      </c>
      <c r="C54" s="27">
        <v>44719</v>
      </c>
      <c r="D54" s="28">
        <v>44719.324849537035</v>
      </c>
      <c r="E54" s="26">
        <v>135</v>
      </c>
      <c r="F54" s="26" t="s">
        <v>198</v>
      </c>
      <c r="G54" t="s">
        <v>153</v>
      </c>
      <c r="H54" s="15">
        <v>44719</v>
      </c>
      <c r="I54" s="16">
        <v>44719.32471064815</v>
      </c>
      <c r="J54">
        <v>113</v>
      </c>
      <c r="K54" t="s">
        <v>198</v>
      </c>
    </row>
    <row r="55" spans="1:11" x14ac:dyDescent="0.35">
      <c r="A55" s="26" t="s">
        <v>189</v>
      </c>
      <c r="B55" s="26" t="s">
        <v>255</v>
      </c>
      <c r="C55" s="27">
        <v>44719</v>
      </c>
      <c r="D55" s="28">
        <v>44719.286550925928</v>
      </c>
      <c r="E55" s="26">
        <v>135</v>
      </c>
      <c r="F55" s="26" t="s">
        <v>256</v>
      </c>
      <c r="G55" t="s">
        <v>153</v>
      </c>
      <c r="H55" s="15">
        <v>44719</v>
      </c>
      <c r="I55" s="16">
        <v>44719.286446759259</v>
      </c>
      <c r="J55">
        <v>113</v>
      </c>
      <c r="K55" t="s">
        <v>256</v>
      </c>
    </row>
    <row r="56" spans="1:11" x14ac:dyDescent="0.35">
      <c r="A56" s="26" t="s">
        <v>176</v>
      </c>
      <c r="B56" s="26" t="s">
        <v>229</v>
      </c>
      <c r="C56" s="27">
        <v>44688</v>
      </c>
      <c r="D56" s="28">
        <v>44688.327627314815</v>
      </c>
      <c r="E56" s="26">
        <v>135</v>
      </c>
      <c r="F56" s="26" t="s">
        <v>233</v>
      </c>
      <c r="G56" t="s">
        <v>153</v>
      </c>
      <c r="H56" s="15">
        <v>44688</v>
      </c>
      <c r="I56" s="16">
        <v>44688.327476851853</v>
      </c>
      <c r="J56">
        <v>113</v>
      </c>
      <c r="K56" t="s">
        <v>234</v>
      </c>
    </row>
    <row r="57" spans="1:11" x14ac:dyDescent="0.35">
      <c r="A57" s="26" t="s">
        <v>176</v>
      </c>
      <c r="B57" s="26" t="s">
        <v>235</v>
      </c>
      <c r="C57" s="27">
        <v>44688</v>
      </c>
      <c r="D57" s="28">
        <v>44688.325567129628</v>
      </c>
      <c r="E57" s="26">
        <v>135</v>
      </c>
      <c r="F57" s="26" t="s">
        <v>238</v>
      </c>
      <c r="G57" t="s">
        <v>153</v>
      </c>
      <c r="H57" s="15">
        <v>44688</v>
      </c>
      <c r="I57" s="16">
        <v>44688.325428240743</v>
      </c>
      <c r="J57">
        <v>113</v>
      </c>
      <c r="K57" t="s">
        <v>239</v>
      </c>
    </row>
    <row r="58" spans="1:11" x14ac:dyDescent="0.35">
      <c r="A58" s="26" t="s">
        <v>189</v>
      </c>
      <c r="B58" s="26" t="s">
        <v>217</v>
      </c>
      <c r="C58" s="27">
        <v>44688</v>
      </c>
      <c r="D58" s="28">
        <v>44688.314687500002</v>
      </c>
      <c r="E58" s="26">
        <v>135</v>
      </c>
      <c r="F58" s="26" t="s">
        <v>222</v>
      </c>
      <c r="G58" t="s">
        <v>153</v>
      </c>
      <c r="H58" s="15">
        <v>44688</v>
      </c>
      <c r="I58" s="16">
        <v>44688.31453703704</v>
      </c>
      <c r="J58">
        <v>113</v>
      </c>
      <c r="K58" t="s">
        <v>223</v>
      </c>
    </row>
    <row r="59" spans="1:11" x14ac:dyDescent="0.35">
      <c r="A59" s="26" t="s">
        <v>189</v>
      </c>
      <c r="B59" s="26" t="s">
        <v>294</v>
      </c>
      <c r="C59" s="27">
        <v>44688</v>
      </c>
      <c r="D59" s="28">
        <v>44688.274699074071</v>
      </c>
      <c r="E59" s="26">
        <v>135</v>
      </c>
      <c r="F59" s="26" t="s">
        <v>293</v>
      </c>
      <c r="G59" t="s">
        <v>153</v>
      </c>
      <c r="H59" s="15">
        <v>44688</v>
      </c>
      <c r="I59" s="16">
        <v>44688.274641203701</v>
      </c>
      <c r="J59">
        <v>113</v>
      </c>
      <c r="K59" t="s">
        <v>296</v>
      </c>
    </row>
    <row r="60" spans="1:11" x14ac:dyDescent="0.35">
      <c r="A60" s="26" t="s">
        <v>189</v>
      </c>
      <c r="B60" s="26" t="s">
        <v>204</v>
      </c>
      <c r="C60" s="27">
        <v>44658</v>
      </c>
      <c r="D60" s="28">
        <v>44658.324131944442</v>
      </c>
      <c r="E60" s="26">
        <v>135</v>
      </c>
      <c r="F60" s="26" t="s">
        <v>206</v>
      </c>
      <c r="G60" t="s">
        <v>153</v>
      </c>
      <c r="H60" s="15">
        <v>44658</v>
      </c>
      <c r="I60" s="16">
        <v>44658.323993055557</v>
      </c>
      <c r="J60">
        <v>113</v>
      </c>
      <c r="K60" t="s">
        <v>206</v>
      </c>
    </row>
    <row r="61" spans="1:11" x14ac:dyDescent="0.35">
      <c r="A61" s="26" t="s">
        <v>189</v>
      </c>
      <c r="B61" s="26" t="s">
        <v>217</v>
      </c>
      <c r="C61" s="27">
        <v>44658</v>
      </c>
      <c r="D61" s="28">
        <v>44658.313993055555</v>
      </c>
      <c r="E61" s="26">
        <v>135</v>
      </c>
      <c r="F61" s="26" t="s">
        <v>222</v>
      </c>
      <c r="G61" t="s">
        <v>153</v>
      </c>
      <c r="H61" s="15">
        <v>44658</v>
      </c>
      <c r="I61" s="16">
        <v>44658.313969907409</v>
      </c>
      <c r="J61">
        <v>113</v>
      </c>
      <c r="K61" t="s">
        <v>223</v>
      </c>
    </row>
    <row r="62" spans="1:11" x14ac:dyDescent="0.35">
      <c r="A62" s="26" t="s">
        <v>176</v>
      </c>
      <c r="B62" s="26" t="s">
        <v>260</v>
      </c>
      <c r="C62" s="27">
        <v>44658</v>
      </c>
      <c r="D62" s="28">
        <v>44658.298703703702</v>
      </c>
      <c r="E62" s="26">
        <v>135</v>
      </c>
      <c r="F62" s="26" t="s">
        <v>261</v>
      </c>
      <c r="G62" t="s">
        <v>153</v>
      </c>
      <c r="H62" s="15">
        <v>44658</v>
      </c>
      <c r="I62" s="16">
        <v>44658.298634259256</v>
      </c>
      <c r="J62">
        <v>113</v>
      </c>
      <c r="K62" t="s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8785-D992-4059-A18E-741824E8D58F}">
  <dimension ref="A1:K194"/>
  <sheetViews>
    <sheetView workbookViewId="0">
      <selection activeCell="I1" sqref="H1:I1"/>
    </sheetView>
  </sheetViews>
  <sheetFormatPr defaultRowHeight="14.5" x14ac:dyDescent="0.35"/>
  <cols>
    <col min="1" max="1" width="11.1796875" bestFit="1" customWidth="1"/>
    <col min="2" max="2" width="12.26953125" bestFit="1" customWidth="1"/>
    <col min="3" max="3" width="9.26953125" bestFit="1" customWidth="1"/>
    <col min="4" max="4" width="12.54296875" style="16" bestFit="1" customWidth="1"/>
    <col min="5" max="5" width="14.7265625" bestFit="1" customWidth="1"/>
    <col min="6" max="6" width="18.7265625" bestFit="1" customWidth="1"/>
    <col min="7" max="7" width="19" bestFit="1" customWidth="1"/>
    <col min="8" max="8" width="11.453125" style="15" bestFit="1" customWidth="1"/>
    <col min="9" max="9" width="11.453125" style="16" bestFit="1" customWidth="1"/>
    <col min="10" max="10" width="17.453125" bestFit="1" customWidth="1"/>
    <col min="11" max="11" width="18.7265625" bestFit="1" customWidth="1"/>
  </cols>
  <sheetData>
    <row r="1" spans="1:11" x14ac:dyDescent="0.35">
      <c r="A1" s="64" t="s">
        <v>34</v>
      </c>
      <c r="B1" s="64" t="s">
        <v>388</v>
      </c>
      <c r="C1" s="64"/>
      <c r="D1" s="64"/>
      <c r="E1" s="65" t="s">
        <v>82</v>
      </c>
      <c r="F1" t="s">
        <v>12</v>
      </c>
      <c r="G1" s="66"/>
      <c r="H1" s="65"/>
      <c r="I1" s="65"/>
    </row>
    <row r="2" spans="1:11" x14ac:dyDescent="0.35">
      <c r="A2" s="64"/>
      <c r="B2" s="64"/>
      <c r="C2" s="64"/>
      <c r="D2" s="64"/>
      <c r="E2" s="65"/>
      <c r="G2" s="66"/>
      <c r="H2" s="65"/>
      <c r="I2" s="65"/>
    </row>
    <row r="3" spans="1:11" x14ac:dyDescent="0.35">
      <c r="A3" s="78" t="s">
        <v>161</v>
      </c>
      <c r="B3" t="s">
        <v>162</v>
      </c>
    </row>
    <row r="4" spans="1:11" x14ac:dyDescent="0.35">
      <c r="B4" t="s">
        <v>132</v>
      </c>
    </row>
    <row r="5" spans="1:11" x14ac:dyDescent="0.35">
      <c r="B5" t="s">
        <v>133</v>
      </c>
    </row>
    <row r="6" spans="1:11" x14ac:dyDescent="0.35">
      <c r="B6" t="s">
        <v>134</v>
      </c>
    </row>
    <row r="8" spans="1:11" x14ac:dyDescent="0.35">
      <c r="A8" s="10"/>
      <c r="B8" s="10"/>
      <c r="C8" s="10"/>
      <c r="D8" s="10"/>
      <c r="E8" s="10"/>
      <c r="F8" s="10"/>
    </row>
    <row r="9" spans="1:11" x14ac:dyDescent="0.35">
      <c r="A9" s="34" t="s">
        <v>164</v>
      </c>
      <c r="B9" s="34" t="s">
        <v>165</v>
      </c>
      <c r="C9" s="34" t="s">
        <v>166</v>
      </c>
      <c r="D9" s="37" t="s">
        <v>167</v>
      </c>
      <c r="E9" s="34" t="s">
        <v>168</v>
      </c>
      <c r="F9" s="56" t="s">
        <v>169</v>
      </c>
      <c r="G9" s="34" t="s">
        <v>170</v>
      </c>
      <c r="H9" s="51" t="s">
        <v>389</v>
      </c>
      <c r="I9" s="37" t="s">
        <v>390</v>
      </c>
      <c r="J9" s="34" t="s">
        <v>391</v>
      </c>
      <c r="K9" s="34" t="s">
        <v>392</v>
      </c>
    </row>
    <row r="10" spans="1:11" x14ac:dyDescent="0.35">
      <c r="A10" s="35" t="s">
        <v>176</v>
      </c>
      <c r="B10" s="35" t="s">
        <v>177</v>
      </c>
      <c r="C10" s="36">
        <v>44780</v>
      </c>
      <c r="D10" s="38">
        <v>44780.738449074073</v>
      </c>
      <c r="E10" s="35">
        <v>144</v>
      </c>
      <c r="F10" s="57" t="s">
        <v>179</v>
      </c>
      <c r="G10" s="4" t="s">
        <v>156</v>
      </c>
      <c r="H10" s="22" t="e">
        <f t="shared" ref="H10:H41" si="0">VLOOKUP(B10,B11:C20,2,TRUE)</f>
        <v>#N/A</v>
      </c>
      <c r="I10" s="23" t="e">
        <f t="shared" ref="I10:I41" si="1">VLOOKUP(B10,B11:D20,3,TRUE)</f>
        <v>#N/A</v>
      </c>
      <c r="J10" s="4" t="e">
        <f t="shared" ref="J10:J41" si="2">VLOOKUP(B10,B11:E20,4,TRUE)</f>
        <v>#N/A</v>
      </c>
      <c r="K10" s="4" t="e">
        <f t="shared" ref="K10:K41" si="3">VLOOKUP(B10,B11:F20,5,TRUE)</f>
        <v>#N/A</v>
      </c>
    </row>
    <row r="11" spans="1:11" x14ac:dyDescent="0.35">
      <c r="A11" s="35" t="s">
        <v>176</v>
      </c>
      <c r="B11" s="35" t="s">
        <v>181</v>
      </c>
      <c r="C11" s="36">
        <v>44780</v>
      </c>
      <c r="D11" s="38">
        <v>44780.720011574071</v>
      </c>
      <c r="E11" s="35">
        <v>144</v>
      </c>
      <c r="F11" s="57" t="s">
        <v>183</v>
      </c>
      <c r="G11" s="4" t="s">
        <v>156</v>
      </c>
      <c r="H11" s="22">
        <f t="shared" si="0"/>
        <v>44780</v>
      </c>
      <c r="I11" s="23">
        <f t="shared" si="1"/>
        <v>44780.710694444446</v>
      </c>
      <c r="J11" s="4">
        <f t="shared" si="2"/>
        <v>144</v>
      </c>
      <c r="K11" s="4" t="str">
        <f t="shared" si="3"/>
        <v>CanOnTor/tEmpK</v>
      </c>
    </row>
    <row r="12" spans="1:11" x14ac:dyDescent="0.35">
      <c r="A12" s="35" t="s">
        <v>176</v>
      </c>
      <c r="B12" s="35" t="s">
        <v>185</v>
      </c>
      <c r="C12" s="36">
        <v>44780</v>
      </c>
      <c r="D12" s="38">
        <v>44780.71769675926</v>
      </c>
      <c r="E12" s="35">
        <v>144</v>
      </c>
      <c r="F12" s="57" t="s">
        <v>187</v>
      </c>
      <c r="G12" s="4" t="s">
        <v>156</v>
      </c>
      <c r="H12" s="22" t="e">
        <f t="shared" si="0"/>
        <v>#N/A</v>
      </c>
      <c r="I12" s="23" t="e">
        <f t="shared" si="1"/>
        <v>#N/A</v>
      </c>
      <c r="J12" s="4" t="e">
        <f t="shared" si="2"/>
        <v>#N/A</v>
      </c>
      <c r="K12" s="4" t="e">
        <f t="shared" si="3"/>
        <v>#N/A</v>
      </c>
    </row>
    <row r="13" spans="1:11" x14ac:dyDescent="0.35">
      <c r="A13" s="35" t="s">
        <v>189</v>
      </c>
      <c r="B13" s="35" t="s">
        <v>190</v>
      </c>
      <c r="C13" s="36">
        <v>44780</v>
      </c>
      <c r="D13" s="38">
        <v>44780.712800925925</v>
      </c>
      <c r="E13" s="35">
        <v>144</v>
      </c>
      <c r="F13" s="57" t="s">
        <v>194</v>
      </c>
      <c r="G13" s="4" t="s">
        <v>156</v>
      </c>
      <c r="H13" s="22">
        <f t="shared" si="0"/>
        <v>44780</v>
      </c>
      <c r="I13" s="23">
        <f t="shared" si="1"/>
        <v>44780.701701388891</v>
      </c>
      <c r="J13" s="4">
        <f t="shared" si="2"/>
        <v>144</v>
      </c>
      <c r="K13" s="4" t="str">
        <f t="shared" si="3"/>
        <v>CanOnWat/xEmpH</v>
      </c>
    </row>
    <row r="14" spans="1:11" x14ac:dyDescent="0.35">
      <c r="A14" s="35" t="s">
        <v>176</v>
      </c>
      <c r="B14" s="35" t="s">
        <v>192</v>
      </c>
      <c r="C14" s="36">
        <v>44780</v>
      </c>
      <c r="D14" s="38">
        <v>44780.712222222224</v>
      </c>
      <c r="E14" s="35">
        <v>144</v>
      </c>
      <c r="F14" s="57" t="s">
        <v>195</v>
      </c>
      <c r="G14" s="4" t="s">
        <v>156</v>
      </c>
      <c r="H14" s="22">
        <f t="shared" si="0"/>
        <v>44780</v>
      </c>
      <c r="I14" s="23">
        <f t="shared" si="1"/>
        <v>44780.698738425926</v>
      </c>
      <c r="J14" s="4">
        <f t="shared" si="2"/>
        <v>144</v>
      </c>
      <c r="K14" s="4" t="str">
        <f t="shared" si="3"/>
        <v>CanOnTor/qEmpD</v>
      </c>
    </row>
    <row r="15" spans="1:11" x14ac:dyDescent="0.35">
      <c r="A15" s="35" t="s">
        <v>176</v>
      </c>
      <c r="B15" s="35" t="s">
        <v>196</v>
      </c>
      <c r="C15" s="36">
        <v>44780</v>
      </c>
      <c r="D15" s="38">
        <v>44780.711724537039</v>
      </c>
      <c r="E15" s="35">
        <v>144</v>
      </c>
      <c r="F15" s="57" t="s">
        <v>198</v>
      </c>
      <c r="G15" s="4" t="s">
        <v>156</v>
      </c>
      <c r="H15" s="22">
        <f t="shared" si="0"/>
        <v>44780</v>
      </c>
      <c r="I15" s="23">
        <f t="shared" si="1"/>
        <v>44780.710694444446</v>
      </c>
      <c r="J15" s="4">
        <f t="shared" si="2"/>
        <v>144</v>
      </c>
      <c r="K15" s="4" t="str">
        <f t="shared" si="3"/>
        <v>CanOnTor/tEmpK</v>
      </c>
    </row>
    <row r="16" spans="1:11" x14ac:dyDescent="0.35">
      <c r="A16" s="35" t="s">
        <v>189</v>
      </c>
      <c r="B16" s="35" t="s">
        <v>200</v>
      </c>
      <c r="C16" s="36">
        <v>44780</v>
      </c>
      <c r="D16" s="38">
        <v>44780.710694444446</v>
      </c>
      <c r="E16" s="35">
        <v>144</v>
      </c>
      <c r="F16" s="58" t="s">
        <v>202</v>
      </c>
      <c r="G16" s="4" t="s">
        <v>156</v>
      </c>
      <c r="H16" s="22" t="e">
        <f t="shared" si="0"/>
        <v>#N/A</v>
      </c>
      <c r="I16" s="23" t="e">
        <f t="shared" si="1"/>
        <v>#N/A</v>
      </c>
      <c r="J16" s="4" t="e">
        <f t="shared" si="2"/>
        <v>#N/A</v>
      </c>
      <c r="K16" s="4" t="e">
        <f t="shared" si="3"/>
        <v>#N/A</v>
      </c>
    </row>
    <row r="17" spans="1:11" x14ac:dyDescent="0.35">
      <c r="A17" s="35" t="s">
        <v>189</v>
      </c>
      <c r="B17" s="35" t="s">
        <v>204</v>
      </c>
      <c r="C17" s="36">
        <v>44780</v>
      </c>
      <c r="D17" s="38">
        <v>44780.708437499998</v>
      </c>
      <c r="E17" s="35">
        <v>144</v>
      </c>
      <c r="F17" s="58" t="s">
        <v>206</v>
      </c>
      <c r="G17" s="4" t="s">
        <v>156</v>
      </c>
      <c r="H17" s="22">
        <f t="shared" si="0"/>
        <v>44780</v>
      </c>
      <c r="I17" s="23">
        <f t="shared" si="1"/>
        <v>44780.692731481482</v>
      </c>
      <c r="J17" s="4">
        <f t="shared" si="2"/>
        <v>144</v>
      </c>
      <c r="K17" s="4" t="str">
        <f t="shared" si="3"/>
        <v>CanOnWat/pEmpL</v>
      </c>
    </row>
    <row r="18" spans="1:11" x14ac:dyDescent="0.35">
      <c r="A18" s="35" t="s">
        <v>189</v>
      </c>
      <c r="B18" s="35" t="s">
        <v>205</v>
      </c>
      <c r="C18" s="36">
        <v>44780</v>
      </c>
      <c r="D18" s="38">
        <v>44780.708310185182</v>
      </c>
      <c r="E18" s="35">
        <v>144</v>
      </c>
      <c r="F18" s="57" t="s">
        <v>207</v>
      </c>
      <c r="G18" s="4" t="s">
        <v>156</v>
      </c>
      <c r="H18" s="22">
        <f t="shared" si="0"/>
        <v>44780</v>
      </c>
      <c r="I18" s="23">
        <f t="shared" si="1"/>
        <v>44780.701701388891</v>
      </c>
      <c r="J18" s="4">
        <f t="shared" si="2"/>
        <v>144</v>
      </c>
      <c r="K18" s="4" t="str">
        <f t="shared" si="3"/>
        <v>CanOnWat/xEmpH</v>
      </c>
    </row>
    <row r="19" spans="1:11" x14ac:dyDescent="0.35">
      <c r="A19" s="35" t="s">
        <v>176</v>
      </c>
      <c r="B19" s="35" t="s">
        <v>208</v>
      </c>
      <c r="C19" s="36">
        <v>44780</v>
      </c>
      <c r="D19" s="38">
        <v>44780.706331018519</v>
      </c>
      <c r="E19" s="35">
        <v>144</v>
      </c>
      <c r="F19" s="57" t="s">
        <v>210</v>
      </c>
      <c r="G19" s="4" t="s">
        <v>156</v>
      </c>
      <c r="H19" s="22">
        <f t="shared" si="0"/>
        <v>44780</v>
      </c>
      <c r="I19" s="23">
        <f t="shared" si="1"/>
        <v>44780.701701388891</v>
      </c>
      <c r="J19" s="4">
        <f t="shared" si="2"/>
        <v>144</v>
      </c>
      <c r="K19" s="4" t="str">
        <f t="shared" si="3"/>
        <v>CanOnWat/xEmpH</v>
      </c>
    </row>
    <row r="20" spans="1:11" x14ac:dyDescent="0.35">
      <c r="A20" s="35" t="s">
        <v>189</v>
      </c>
      <c r="B20" s="35" t="s">
        <v>212</v>
      </c>
      <c r="C20" s="36">
        <v>44780</v>
      </c>
      <c r="D20" s="38">
        <v>44780.703541666669</v>
      </c>
      <c r="E20" s="35">
        <v>144</v>
      </c>
      <c r="F20" s="57" t="s">
        <v>214</v>
      </c>
      <c r="G20" s="4" t="s">
        <v>156</v>
      </c>
      <c r="H20" s="22">
        <f t="shared" si="0"/>
        <v>44780</v>
      </c>
      <c r="I20" s="23">
        <f t="shared" si="1"/>
        <v>44780.689479166664</v>
      </c>
      <c r="J20" s="4">
        <f t="shared" si="2"/>
        <v>144</v>
      </c>
      <c r="K20" s="4" t="str">
        <f t="shared" si="3"/>
        <v>CanOnWat/xEmpN</v>
      </c>
    </row>
    <row r="21" spans="1:11" x14ac:dyDescent="0.35">
      <c r="A21" s="35" t="s">
        <v>176</v>
      </c>
      <c r="B21" s="35" t="s">
        <v>215</v>
      </c>
      <c r="C21" s="36">
        <v>44780</v>
      </c>
      <c r="D21" s="38">
        <v>44780.702291666668</v>
      </c>
      <c r="E21" s="35">
        <v>144</v>
      </c>
      <c r="F21" s="57" t="s">
        <v>220</v>
      </c>
      <c r="G21" s="4" t="s">
        <v>156</v>
      </c>
      <c r="H21" s="22">
        <f t="shared" si="0"/>
        <v>44780</v>
      </c>
      <c r="I21" s="23">
        <f t="shared" si="1"/>
        <v>44780.701701388891</v>
      </c>
      <c r="J21" s="4">
        <f t="shared" si="2"/>
        <v>144</v>
      </c>
      <c r="K21" s="4" t="str">
        <f t="shared" si="3"/>
        <v>CanOnWat/xEmpH</v>
      </c>
    </row>
    <row r="22" spans="1:11" x14ac:dyDescent="0.35">
      <c r="A22" s="35" t="s">
        <v>189</v>
      </c>
      <c r="B22" s="35" t="s">
        <v>217</v>
      </c>
      <c r="C22" s="36">
        <v>44780</v>
      </c>
      <c r="D22" s="38">
        <v>44780.701736111114</v>
      </c>
      <c r="E22" s="35">
        <v>144</v>
      </c>
      <c r="F22" s="57" t="s">
        <v>222</v>
      </c>
      <c r="G22" s="4" t="s">
        <v>156</v>
      </c>
      <c r="H22" s="22">
        <f t="shared" si="0"/>
        <v>44780</v>
      </c>
      <c r="I22" s="23">
        <f t="shared" si="1"/>
        <v>44780.701701388891</v>
      </c>
      <c r="J22" s="4">
        <f t="shared" si="2"/>
        <v>144</v>
      </c>
      <c r="K22" s="4" t="str">
        <f t="shared" si="3"/>
        <v>CanOnWat/xEmpH</v>
      </c>
    </row>
    <row r="23" spans="1:11" x14ac:dyDescent="0.35">
      <c r="A23" s="35" t="s">
        <v>176</v>
      </c>
      <c r="B23" s="35" t="s">
        <v>221</v>
      </c>
      <c r="C23" s="36">
        <v>44780</v>
      </c>
      <c r="D23" s="38">
        <v>44780.701701388891</v>
      </c>
      <c r="E23" s="35">
        <v>144</v>
      </c>
      <c r="F23" s="57" t="s">
        <v>187</v>
      </c>
      <c r="G23" s="4" t="s">
        <v>156</v>
      </c>
      <c r="H23" s="22">
        <f t="shared" si="0"/>
        <v>44780</v>
      </c>
      <c r="I23" s="23">
        <f t="shared" si="1"/>
        <v>44780.689479166664</v>
      </c>
      <c r="J23" s="4">
        <f t="shared" si="2"/>
        <v>144</v>
      </c>
      <c r="K23" s="4" t="str">
        <f t="shared" si="3"/>
        <v>CanOnWat/xEmpN</v>
      </c>
    </row>
    <row r="24" spans="1:11" x14ac:dyDescent="0.35">
      <c r="A24" s="35" t="s">
        <v>189</v>
      </c>
      <c r="B24" s="35" t="s">
        <v>225</v>
      </c>
      <c r="C24" s="36">
        <v>44780</v>
      </c>
      <c r="D24" s="38">
        <v>44780.698738425926</v>
      </c>
      <c r="E24" s="35">
        <v>144</v>
      </c>
      <c r="F24" s="57" t="s">
        <v>227</v>
      </c>
      <c r="G24" s="4" t="s">
        <v>156</v>
      </c>
      <c r="H24" s="22">
        <f t="shared" si="0"/>
        <v>44780</v>
      </c>
      <c r="I24" s="23">
        <f t="shared" si="1"/>
        <v>44780.679629629631</v>
      </c>
      <c r="J24" s="4">
        <f t="shared" si="2"/>
        <v>144</v>
      </c>
      <c r="K24" s="4" t="str">
        <f t="shared" si="3"/>
        <v>CanOnTor/cEmpZ</v>
      </c>
    </row>
    <row r="25" spans="1:11" x14ac:dyDescent="0.35">
      <c r="A25" s="35" t="s">
        <v>176</v>
      </c>
      <c r="B25" s="35" t="s">
        <v>229</v>
      </c>
      <c r="C25" s="36">
        <v>44780</v>
      </c>
      <c r="D25" s="38">
        <v>44780.692731481482</v>
      </c>
      <c r="E25" s="35">
        <v>144</v>
      </c>
      <c r="F25" s="58" t="s">
        <v>233</v>
      </c>
      <c r="G25" s="4" t="s">
        <v>156</v>
      </c>
      <c r="H25" s="22">
        <f t="shared" si="0"/>
        <v>44780</v>
      </c>
      <c r="I25" s="23">
        <f t="shared" si="1"/>
        <v>44780.679664351854</v>
      </c>
      <c r="J25" s="4">
        <f t="shared" si="2"/>
        <v>144</v>
      </c>
      <c r="K25" s="4" t="str">
        <f t="shared" si="3"/>
        <v>CanOnTor/cEmpZ</v>
      </c>
    </row>
    <row r="26" spans="1:11" x14ac:dyDescent="0.35">
      <c r="A26" s="35" t="s">
        <v>176</v>
      </c>
      <c r="B26" s="35" t="s">
        <v>231</v>
      </c>
      <c r="C26" s="36">
        <v>44780</v>
      </c>
      <c r="D26" s="38">
        <v>44780.691608796296</v>
      </c>
      <c r="E26" s="35">
        <v>144</v>
      </c>
      <c r="F26" s="57" t="s">
        <v>198</v>
      </c>
      <c r="G26" s="4" t="s">
        <v>156</v>
      </c>
      <c r="H26" s="22">
        <f t="shared" si="0"/>
        <v>44780</v>
      </c>
      <c r="I26" s="23">
        <f t="shared" si="1"/>
        <v>44780.678229166668</v>
      </c>
      <c r="J26" s="4">
        <f t="shared" si="2"/>
        <v>144</v>
      </c>
      <c r="K26" s="4" t="str">
        <f t="shared" si="3"/>
        <v>CanOnWat/oEmpJ</v>
      </c>
    </row>
    <row r="27" spans="1:11" x14ac:dyDescent="0.35">
      <c r="A27" s="35" t="s">
        <v>176</v>
      </c>
      <c r="B27" s="35" t="s">
        <v>235</v>
      </c>
      <c r="C27" s="36">
        <v>44780</v>
      </c>
      <c r="D27" s="38">
        <v>44780.691018518519</v>
      </c>
      <c r="E27" s="35">
        <v>144</v>
      </c>
      <c r="F27" s="57" t="s">
        <v>238</v>
      </c>
      <c r="G27" s="4" t="s">
        <v>156</v>
      </c>
      <c r="H27" s="22">
        <f t="shared" si="0"/>
        <v>44780</v>
      </c>
      <c r="I27" s="23">
        <f t="shared" si="1"/>
        <v>44780.678229166668</v>
      </c>
      <c r="J27" s="4">
        <f t="shared" si="2"/>
        <v>144</v>
      </c>
      <c r="K27" s="4" t="str">
        <f t="shared" si="3"/>
        <v>CanOnWat/oEmpJ</v>
      </c>
    </row>
    <row r="28" spans="1:11" x14ac:dyDescent="0.35">
      <c r="A28" s="35" t="s">
        <v>176</v>
      </c>
      <c r="B28" s="35" t="s">
        <v>240</v>
      </c>
      <c r="C28" s="36">
        <v>44780</v>
      </c>
      <c r="D28" s="38">
        <v>44780.689479166664</v>
      </c>
      <c r="E28" s="35">
        <v>144</v>
      </c>
      <c r="F28" s="57" t="s">
        <v>242</v>
      </c>
      <c r="G28" s="4" t="s">
        <v>156</v>
      </c>
      <c r="H28" s="22" t="e">
        <f t="shared" si="0"/>
        <v>#N/A</v>
      </c>
      <c r="I28" s="23" t="e">
        <f t="shared" si="1"/>
        <v>#N/A</v>
      </c>
      <c r="J28" s="4" t="e">
        <f t="shared" si="2"/>
        <v>#N/A</v>
      </c>
      <c r="K28" s="4" t="e">
        <f t="shared" si="3"/>
        <v>#N/A</v>
      </c>
    </row>
    <row r="29" spans="1:11" x14ac:dyDescent="0.35">
      <c r="A29" s="35" t="s">
        <v>189</v>
      </c>
      <c r="B29" s="35" t="s">
        <v>244</v>
      </c>
      <c r="C29" s="36">
        <v>44780</v>
      </c>
      <c r="D29" s="38">
        <v>44780.685486111113</v>
      </c>
      <c r="E29" s="35">
        <v>144</v>
      </c>
      <c r="F29" s="57" t="s">
        <v>246</v>
      </c>
      <c r="G29" s="4" t="s">
        <v>156</v>
      </c>
      <c r="H29" s="22">
        <f t="shared" si="0"/>
        <v>44780</v>
      </c>
      <c r="I29" s="23">
        <f t="shared" si="1"/>
        <v>44780.678229166668</v>
      </c>
      <c r="J29" s="4">
        <f t="shared" si="2"/>
        <v>144</v>
      </c>
      <c r="K29" s="4" t="str">
        <f t="shared" si="3"/>
        <v>CanOnWat/oEmpJ</v>
      </c>
    </row>
    <row r="30" spans="1:11" x14ac:dyDescent="0.35">
      <c r="A30" s="35" t="s">
        <v>176</v>
      </c>
      <c r="B30" s="35" t="s">
        <v>248</v>
      </c>
      <c r="C30" s="36">
        <v>44780</v>
      </c>
      <c r="D30" s="38">
        <v>44780.683287037034</v>
      </c>
      <c r="E30" s="35">
        <v>144</v>
      </c>
      <c r="F30" s="58" t="s">
        <v>249</v>
      </c>
      <c r="G30" s="4" t="s">
        <v>156</v>
      </c>
      <c r="H30" s="22">
        <f t="shared" si="0"/>
        <v>44780</v>
      </c>
      <c r="I30" s="23">
        <f t="shared" si="1"/>
        <v>44780.678229166668</v>
      </c>
      <c r="J30" s="4">
        <f t="shared" si="2"/>
        <v>144</v>
      </c>
      <c r="K30" s="4" t="str">
        <f t="shared" si="3"/>
        <v>CanOnWat/oEmpJ</v>
      </c>
    </row>
    <row r="31" spans="1:11" x14ac:dyDescent="0.35">
      <c r="A31" s="35" t="s">
        <v>189</v>
      </c>
      <c r="B31" s="35" t="s">
        <v>250</v>
      </c>
      <c r="C31" s="36">
        <v>44780</v>
      </c>
      <c r="D31" s="38">
        <v>44780.68141203704</v>
      </c>
      <c r="E31" s="35">
        <v>144</v>
      </c>
      <c r="F31" s="58" t="s">
        <v>202</v>
      </c>
      <c r="G31" s="4" t="s">
        <v>156</v>
      </c>
      <c r="H31" s="22">
        <f t="shared" si="0"/>
        <v>44780</v>
      </c>
      <c r="I31" s="23">
        <f t="shared" si="1"/>
        <v>44780.679664351854</v>
      </c>
      <c r="J31" s="4">
        <f t="shared" si="2"/>
        <v>144</v>
      </c>
      <c r="K31" s="4" t="str">
        <f t="shared" si="3"/>
        <v>CanOnTor/cEmpZ</v>
      </c>
    </row>
    <row r="32" spans="1:11" x14ac:dyDescent="0.35">
      <c r="A32" s="35" t="s">
        <v>189</v>
      </c>
      <c r="B32" s="35" t="s">
        <v>251</v>
      </c>
      <c r="C32" s="36">
        <v>44780</v>
      </c>
      <c r="D32" s="38">
        <v>44780.679664351854</v>
      </c>
      <c r="E32" s="35">
        <v>144</v>
      </c>
      <c r="F32" s="57" t="s">
        <v>256</v>
      </c>
      <c r="G32" s="4" t="s">
        <v>156</v>
      </c>
      <c r="H32" s="22">
        <f t="shared" si="0"/>
        <v>44780</v>
      </c>
      <c r="I32" s="23">
        <f t="shared" si="1"/>
        <v>44780.679629629631</v>
      </c>
      <c r="J32" s="4">
        <f t="shared" si="2"/>
        <v>144</v>
      </c>
      <c r="K32" s="4" t="str">
        <f t="shared" si="3"/>
        <v>CanOnTor/cEmpZ</v>
      </c>
    </row>
    <row r="33" spans="1:11" x14ac:dyDescent="0.35">
      <c r="A33" s="35" t="s">
        <v>176</v>
      </c>
      <c r="B33" s="35" t="s">
        <v>253</v>
      </c>
      <c r="C33" s="36">
        <v>44780</v>
      </c>
      <c r="D33" s="38">
        <v>44780.679664351854</v>
      </c>
      <c r="E33" s="35">
        <v>144</v>
      </c>
      <c r="F33" s="57" t="s">
        <v>257</v>
      </c>
      <c r="G33" s="4" t="s">
        <v>156</v>
      </c>
      <c r="H33" s="22">
        <f t="shared" si="0"/>
        <v>44780</v>
      </c>
      <c r="I33" s="23">
        <f t="shared" si="1"/>
        <v>44780.678229166668</v>
      </c>
      <c r="J33" s="4">
        <f t="shared" si="2"/>
        <v>144</v>
      </c>
      <c r="K33" s="4" t="str">
        <f t="shared" si="3"/>
        <v>CanOnWat/oEmpJ</v>
      </c>
    </row>
    <row r="34" spans="1:11" x14ac:dyDescent="0.35">
      <c r="A34" s="35" t="s">
        <v>189</v>
      </c>
      <c r="B34" s="35" t="s">
        <v>255</v>
      </c>
      <c r="C34" s="36">
        <v>44780</v>
      </c>
      <c r="D34" s="38">
        <v>44780.679629629631</v>
      </c>
      <c r="E34" s="35">
        <v>144</v>
      </c>
      <c r="F34" s="58" t="s">
        <v>256</v>
      </c>
      <c r="G34" s="4" t="s">
        <v>156</v>
      </c>
      <c r="H34" s="22" t="e">
        <f t="shared" si="0"/>
        <v>#N/A</v>
      </c>
      <c r="I34" s="23" t="e">
        <f t="shared" si="1"/>
        <v>#N/A</v>
      </c>
      <c r="J34" s="4" t="e">
        <f t="shared" si="2"/>
        <v>#N/A</v>
      </c>
      <c r="K34" s="4" t="e">
        <f t="shared" si="3"/>
        <v>#N/A</v>
      </c>
    </row>
    <row r="35" spans="1:11" x14ac:dyDescent="0.35">
      <c r="A35" s="35" t="s">
        <v>176</v>
      </c>
      <c r="B35" s="35" t="s">
        <v>260</v>
      </c>
      <c r="C35" s="36">
        <v>44780</v>
      </c>
      <c r="D35" s="38">
        <v>44780.678229166668</v>
      </c>
      <c r="E35" s="35">
        <v>144</v>
      </c>
      <c r="F35" s="57" t="s">
        <v>261</v>
      </c>
      <c r="G35" s="4" t="s">
        <v>156</v>
      </c>
      <c r="H35" s="22" t="e">
        <f t="shared" si="0"/>
        <v>#N/A</v>
      </c>
      <c r="I35" s="23" t="e">
        <f t="shared" si="1"/>
        <v>#N/A</v>
      </c>
      <c r="J35" s="4" t="e">
        <f t="shared" si="2"/>
        <v>#N/A</v>
      </c>
      <c r="K35" s="4" t="e">
        <f t="shared" si="3"/>
        <v>#N/A</v>
      </c>
    </row>
    <row r="36" spans="1:11" x14ac:dyDescent="0.35">
      <c r="A36" s="35" t="s">
        <v>189</v>
      </c>
      <c r="B36" s="35" t="s">
        <v>262</v>
      </c>
      <c r="C36" s="36">
        <v>44780</v>
      </c>
      <c r="D36" s="38">
        <v>44780.676516203705</v>
      </c>
      <c r="E36" s="35">
        <v>144</v>
      </c>
      <c r="F36" s="57" t="s">
        <v>266</v>
      </c>
      <c r="G36" s="4" t="s">
        <v>156</v>
      </c>
      <c r="H36" s="22">
        <f t="shared" si="0"/>
        <v>44780</v>
      </c>
      <c r="I36" s="23">
        <f t="shared" si="1"/>
        <v>44780.639270833337</v>
      </c>
      <c r="J36" s="4">
        <f t="shared" si="2"/>
        <v>144</v>
      </c>
      <c r="K36" s="4" t="str">
        <f t="shared" si="3"/>
        <v>CanOnTor/nEmpY</v>
      </c>
    </row>
    <row r="37" spans="1:11" x14ac:dyDescent="0.35">
      <c r="A37" s="35" t="s">
        <v>176</v>
      </c>
      <c r="B37" s="35" t="s">
        <v>264</v>
      </c>
      <c r="C37" s="36">
        <v>44780</v>
      </c>
      <c r="D37" s="38">
        <v>44780.675937499997</v>
      </c>
      <c r="E37" s="35">
        <v>144</v>
      </c>
      <c r="F37" s="57" t="s">
        <v>249</v>
      </c>
      <c r="G37" s="4" t="s">
        <v>156</v>
      </c>
      <c r="H37" s="22">
        <f t="shared" si="0"/>
        <v>44749</v>
      </c>
      <c r="I37" s="23">
        <f t="shared" si="1"/>
        <v>44749.721134259256</v>
      </c>
      <c r="J37" s="4">
        <f t="shared" si="2"/>
        <v>144</v>
      </c>
      <c r="K37" s="4" t="str">
        <f t="shared" si="3"/>
        <v>CanOnWat/wEmpF</v>
      </c>
    </row>
    <row r="38" spans="1:11" x14ac:dyDescent="0.35">
      <c r="A38" s="35" t="s">
        <v>189</v>
      </c>
      <c r="B38" s="35" t="s">
        <v>267</v>
      </c>
      <c r="C38" s="36">
        <v>44780</v>
      </c>
      <c r="D38" s="38">
        <v>44780.67454861111</v>
      </c>
      <c r="E38" s="35">
        <v>144</v>
      </c>
      <c r="F38" s="57" t="s">
        <v>273</v>
      </c>
      <c r="G38" s="4" t="s">
        <v>156</v>
      </c>
      <c r="H38" s="22">
        <f t="shared" si="0"/>
        <v>44780</v>
      </c>
      <c r="I38" s="23">
        <f t="shared" si="1"/>
        <v>44780.664629629631</v>
      </c>
      <c r="J38" s="4">
        <f t="shared" si="2"/>
        <v>144</v>
      </c>
      <c r="K38" s="4" t="str">
        <f t="shared" si="3"/>
        <v>CanOnWat/vEmpQ</v>
      </c>
    </row>
    <row r="39" spans="1:11" x14ac:dyDescent="0.35">
      <c r="A39" s="35" t="s">
        <v>189</v>
      </c>
      <c r="B39" s="35" t="s">
        <v>270</v>
      </c>
      <c r="C39" s="36">
        <v>44780</v>
      </c>
      <c r="D39" s="38">
        <v>44780.673564814817</v>
      </c>
      <c r="E39" s="35">
        <v>144</v>
      </c>
      <c r="F39" s="57" t="s">
        <v>275</v>
      </c>
      <c r="G39" s="4" t="s">
        <v>156</v>
      </c>
      <c r="H39" s="22">
        <f t="shared" si="0"/>
        <v>44749</v>
      </c>
      <c r="I39" s="23">
        <f t="shared" si="1"/>
        <v>44749.719606481478</v>
      </c>
      <c r="J39" s="4">
        <f t="shared" si="2"/>
        <v>144</v>
      </c>
      <c r="K39" s="4" t="str">
        <f t="shared" si="3"/>
        <v>CanOnTor/jEmpG</v>
      </c>
    </row>
    <row r="40" spans="1:11" x14ac:dyDescent="0.35">
      <c r="A40" s="35" t="s">
        <v>189</v>
      </c>
      <c r="B40" s="35" t="s">
        <v>277</v>
      </c>
      <c r="C40" s="36">
        <v>44780</v>
      </c>
      <c r="D40" s="38">
        <v>44780.671377314815</v>
      </c>
      <c r="E40" s="35">
        <v>144</v>
      </c>
      <c r="F40" s="57" t="s">
        <v>279</v>
      </c>
      <c r="G40" s="4" t="s">
        <v>156</v>
      </c>
      <c r="H40" s="22">
        <f t="shared" si="0"/>
        <v>44749</v>
      </c>
      <c r="I40" s="23">
        <f t="shared" si="1"/>
        <v>44749.712071759262</v>
      </c>
      <c r="J40" s="4">
        <f t="shared" si="2"/>
        <v>144</v>
      </c>
      <c r="K40" s="4" t="str">
        <f t="shared" si="3"/>
        <v>CanOnWat/jEmpG</v>
      </c>
    </row>
    <row r="41" spans="1:11" x14ac:dyDescent="0.35">
      <c r="A41" s="35" t="s">
        <v>189</v>
      </c>
      <c r="B41" s="35" t="s">
        <v>281</v>
      </c>
      <c r="C41" s="36">
        <v>44780</v>
      </c>
      <c r="D41" s="38">
        <v>44780.668356481481</v>
      </c>
      <c r="E41" s="35">
        <v>144</v>
      </c>
      <c r="F41" s="57" t="s">
        <v>283</v>
      </c>
      <c r="G41" s="4" t="s">
        <v>156</v>
      </c>
      <c r="H41" s="22">
        <f t="shared" si="0"/>
        <v>44749</v>
      </c>
      <c r="I41" s="23">
        <f t="shared" si="1"/>
        <v>44749.711875000001</v>
      </c>
      <c r="J41" s="4">
        <f t="shared" si="2"/>
        <v>144</v>
      </c>
      <c r="K41" s="4" t="str">
        <f t="shared" si="3"/>
        <v>CanOnTor/sEmpX</v>
      </c>
    </row>
    <row r="42" spans="1:11" x14ac:dyDescent="0.35">
      <c r="A42" s="35" t="s">
        <v>176</v>
      </c>
      <c r="B42" s="35" t="s">
        <v>285</v>
      </c>
      <c r="C42" s="36">
        <v>44780</v>
      </c>
      <c r="D42" s="38">
        <v>44780.664629629631</v>
      </c>
      <c r="E42" s="35">
        <v>144</v>
      </c>
      <c r="F42" s="57" t="s">
        <v>286</v>
      </c>
      <c r="G42" s="4" t="s">
        <v>156</v>
      </c>
      <c r="H42" s="22" t="e">
        <f t="shared" ref="H42:H73" si="4">VLOOKUP(B42,B43:C52,2,TRUE)</f>
        <v>#N/A</v>
      </c>
      <c r="I42" s="23" t="e">
        <f t="shared" ref="I42:I73" si="5">VLOOKUP(B42,B43:D52,3,TRUE)</f>
        <v>#N/A</v>
      </c>
      <c r="J42" s="4" t="e">
        <f t="shared" ref="J42:J73" si="6">VLOOKUP(B42,B43:E52,4,TRUE)</f>
        <v>#N/A</v>
      </c>
      <c r="K42" s="4" t="e">
        <f t="shared" ref="K42:K73" si="7">VLOOKUP(B42,B43:F52,5,TRUE)</f>
        <v>#N/A</v>
      </c>
    </row>
    <row r="43" spans="1:11" x14ac:dyDescent="0.35">
      <c r="A43" s="35" t="s">
        <v>176</v>
      </c>
      <c r="B43" s="35" t="s">
        <v>287</v>
      </c>
      <c r="C43" s="36">
        <v>44780</v>
      </c>
      <c r="D43" s="38">
        <v>44780.662546296298</v>
      </c>
      <c r="E43" s="35">
        <v>144</v>
      </c>
      <c r="F43" s="57" t="s">
        <v>288</v>
      </c>
      <c r="G43" s="4" t="s">
        <v>156</v>
      </c>
      <c r="H43" s="22">
        <f t="shared" si="4"/>
        <v>44749</v>
      </c>
      <c r="I43" s="23">
        <f t="shared" si="5"/>
        <v>44749.709733796299</v>
      </c>
      <c r="J43" s="4">
        <f t="shared" si="6"/>
        <v>144</v>
      </c>
      <c r="K43" s="4" t="str">
        <f t="shared" si="7"/>
        <v>CanOnTor/nEmpU</v>
      </c>
    </row>
    <row r="44" spans="1:11" x14ac:dyDescent="0.35">
      <c r="A44" s="35" t="s">
        <v>176</v>
      </c>
      <c r="B44" s="35" t="s">
        <v>289</v>
      </c>
      <c r="C44" s="36">
        <v>44780</v>
      </c>
      <c r="D44" s="38">
        <v>44780.656134259261</v>
      </c>
      <c r="E44" s="35">
        <v>144</v>
      </c>
      <c r="F44" s="57" t="s">
        <v>286</v>
      </c>
      <c r="G44" s="4" t="s">
        <v>156</v>
      </c>
      <c r="H44" s="22">
        <f t="shared" si="4"/>
        <v>44749</v>
      </c>
      <c r="I44" s="23">
        <f t="shared" si="5"/>
        <v>44749.712071759262</v>
      </c>
      <c r="J44" s="4">
        <f t="shared" si="6"/>
        <v>144</v>
      </c>
      <c r="K44" s="4" t="str">
        <f t="shared" si="7"/>
        <v>CanOnWat/jEmpG</v>
      </c>
    </row>
    <row r="45" spans="1:11" x14ac:dyDescent="0.35">
      <c r="A45" s="35" t="s">
        <v>189</v>
      </c>
      <c r="B45" s="35" t="s">
        <v>292</v>
      </c>
      <c r="C45" s="36">
        <v>44780</v>
      </c>
      <c r="D45" s="38">
        <v>44780.653356481482</v>
      </c>
      <c r="E45" s="35">
        <v>144</v>
      </c>
      <c r="F45" s="57" t="s">
        <v>293</v>
      </c>
      <c r="G45" s="4" t="s">
        <v>156</v>
      </c>
      <c r="H45" s="22">
        <f t="shared" si="4"/>
        <v>44749</v>
      </c>
      <c r="I45" s="23">
        <f t="shared" si="5"/>
        <v>44749.719606481478</v>
      </c>
      <c r="J45" s="4">
        <f t="shared" si="6"/>
        <v>144</v>
      </c>
      <c r="K45" s="4" t="str">
        <f t="shared" si="7"/>
        <v>CanOnTor/jEmpG</v>
      </c>
    </row>
    <row r="46" spans="1:11" x14ac:dyDescent="0.35">
      <c r="A46" s="35" t="s">
        <v>189</v>
      </c>
      <c r="B46" s="35" t="s">
        <v>294</v>
      </c>
      <c r="C46" s="36">
        <v>44780</v>
      </c>
      <c r="D46" s="38">
        <v>44780.639270833337</v>
      </c>
      <c r="E46" s="35">
        <v>144</v>
      </c>
      <c r="F46" s="57" t="s">
        <v>293</v>
      </c>
      <c r="G46" s="4" t="s">
        <v>156</v>
      </c>
      <c r="H46" s="22">
        <f t="shared" si="4"/>
        <v>44749</v>
      </c>
      <c r="I46" s="23">
        <f t="shared" si="5"/>
        <v>44749.720486111109</v>
      </c>
      <c r="J46" s="4">
        <f t="shared" si="6"/>
        <v>144</v>
      </c>
      <c r="K46" s="4" t="str">
        <f t="shared" si="7"/>
        <v>CanOnWat/vEmpQ</v>
      </c>
    </row>
    <row r="47" spans="1:11" x14ac:dyDescent="0.35">
      <c r="A47" s="35" t="s">
        <v>176</v>
      </c>
      <c r="B47" s="35" t="s">
        <v>181</v>
      </c>
      <c r="C47" s="36">
        <v>44749</v>
      </c>
      <c r="D47" s="38">
        <v>44749.721134259256</v>
      </c>
      <c r="E47" s="35">
        <v>144</v>
      </c>
      <c r="F47" s="57" t="s">
        <v>183</v>
      </c>
      <c r="G47" s="4" t="s">
        <v>156</v>
      </c>
      <c r="H47" s="22">
        <f t="shared" si="4"/>
        <v>44749</v>
      </c>
      <c r="I47" s="23">
        <f t="shared" si="5"/>
        <v>44749.720486111109</v>
      </c>
      <c r="J47" s="4">
        <f t="shared" si="6"/>
        <v>144</v>
      </c>
      <c r="K47" s="4" t="str">
        <f t="shared" si="7"/>
        <v>CanOnWat/vEmpQ</v>
      </c>
    </row>
    <row r="48" spans="1:11" x14ac:dyDescent="0.35">
      <c r="A48" s="35" t="s">
        <v>176</v>
      </c>
      <c r="B48" s="35" t="s">
        <v>285</v>
      </c>
      <c r="C48" s="36">
        <v>44749</v>
      </c>
      <c r="D48" s="38">
        <v>44749.720486111109</v>
      </c>
      <c r="E48" s="35">
        <v>144</v>
      </c>
      <c r="F48" s="58" t="s">
        <v>286</v>
      </c>
      <c r="G48" s="4" t="s">
        <v>156</v>
      </c>
      <c r="H48" s="22" t="e">
        <f t="shared" si="4"/>
        <v>#N/A</v>
      </c>
      <c r="I48" s="23" t="e">
        <f t="shared" si="5"/>
        <v>#N/A</v>
      </c>
      <c r="J48" s="4" t="e">
        <f t="shared" si="6"/>
        <v>#N/A</v>
      </c>
      <c r="K48" s="4" t="e">
        <f t="shared" si="7"/>
        <v>#N/A</v>
      </c>
    </row>
    <row r="49" spans="1:11" x14ac:dyDescent="0.35">
      <c r="A49" s="35" t="s">
        <v>189</v>
      </c>
      <c r="B49" s="35" t="s">
        <v>205</v>
      </c>
      <c r="C49" s="36">
        <v>44749</v>
      </c>
      <c r="D49" s="38">
        <v>44749.719606481478</v>
      </c>
      <c r="E49" s="35">
        <v>144</v>
      </c>
      <c r="F49" s="57" t="s">
        <v>207</v>
      </c>
      <c r="G49" s="4" t="s">
        <v>156</v>
      </c>
      <c r="H49" s="22">
        <f t="shared" si="4"/>
        <v>44749</v>
      </c>
      <c r="I49" s="23">
        <f t="shared" si="5"/>
        <v>44749.708912037036</v>
      </c>
      <c r="J49" s="4">
        <f t="shared" si="6"/>
        <v>144</v>
      </c>
      <c r="K49" s="4" t="str">
        <f t="shared" si="7"/>
        <v>CanOnWat/xEmpH</v>
      </c>
    </row>
    <row r="50" spans="1:11" x14ac:dyDescent="0.35">
      <c r="A50" s="35" t="s">
        <v>176</v>
      </c>
      <c r="B50" s="35" t="s">
        <v>215</v>
      </c>
      <c r="C50" s="36">
        <v>44749</v>
      </c>
      <c r="D50" s="38">
        <v>44749.712071759262</v>
      </c>
      <c r="E50" s="35">
        <v>144</v>
      </c>
      <c r="F50" s="57" t="s">
        <v>220</v>
      </c>
      <c r="G50" s="4" t="s">
        <v>156</v>
      </c>
      <c r="H50" s="22" t="e">
        <f t="shared" si="4"/>
        <v>#N/A</v>
      </c>
      <c r="I50" s="23" t="e">
        <f t="shared" si="5"/>
        <v>#N/A</v>
      </c>
      <c r="J50" s="4" t="e">
        <f t="shared" si="6"/>
        <v>#N/A</v>
      </c>
      <c r="K50" s="4" t="e">
        <f t="shared" si="7"/>
        <v>#N/A</v>
      </c>
    </row>
    <row r="51" spans="1:11" x14ac:dyDescent="0.35">
      <c r="A51" s="35" t="s">
        <v>189</v>
      </c>
      <c r="B51" s="35" t="s">
        <v>204</v>
      </c>
      <c r="C51" s="36">
        <v>44749</v>
      </c>
      <c r="D51" s="38">
        <v>44749.711875000001</v>
      </c>
      <c r="E51" s="35">
        <v>144</v>
      </c>
      <c r="F51" s="57" t="s">
        <v>206</v>
      </c>
      <c r="G51" s="4" t="s">
        <v>156</v>
      </c>
      <c r="H51" s="22" t="e">
        <f t="shared" si="4"/>
        <v>#N/A</v>
      </c>
      <c r="I51" s="23" t="e">
        <f t="shared" si="5"/>
        <v>#N/A</v>
      </c>
      <c r="J51" s="4" t="e">
        <f t="shared" si="6"/>
        <v>#N/A</v>
      </c>
      <c r="K51" s="4" t="e">
        <f t="shared" si="7"/>
        <v>#N/A</v>
      </c>
    </row>
    <row r="52" spans="1:11" x14ac:dyDescent="0.35">
      <c r="A52" s="35" t="s">
        <v>189</v>
      </c>
      <c r="B52" s="35" t="s">
        <v>190</v>
      </c>
      <c r="C52" s="36">
        <v>44749</v>
      </c>
      <c r="D52" s="38">
        <v>44749.710428240738</v>
      </c>
      <c r="E52" s="35">
        <v>144</v>
      </c>
      <c r="F52" s="57" t="s">
        <v>194</v>
      </c>
      <c r="G52" s="4" t="s">
        <v>156</v>
      </c>
      <c r="H52" s="22">
        <f t="shared" si="4"/>
        <v>44749</v>
      </c>
      <c r="I52" s="23">
        <f t="shared" si="5"/>
        <v>44749.696817129632</v>
      </c>
      <c r="J52" s="4">
        <f t="shared" si="6"/>
        <v>144</v>
      </c>
      <c r="K52" s="4" t="str">
        <f t="shared" si="7"/>
        <v>CanOnTor/zEmpR</v>
      </c>
    </row>
    <row r="53" spans="1:11" x14ac:dyDescent="0.35">
      <c r="A53" s="35" t="s">
        <v>189</v>
      </c>
      <c r="B53" s="35" t="s">
        <v>212</v>
      </c>
      <c r="C53" s="36">
        <v>44749</v>
      </c>
      <c r="D53" s="38">
        <v>44749.709733796299</v>
      </c>
      <c r="E53" s="35">
        <v>144</v>
      </c>
      <c r="F53" s="57" t="s">
        <v>214</v>
      </c>
      <c r="G53" s="4" t="s">
        <v>156</v>
      </c>
      <c r="H53" s="22">
        <f t="shared" si="4"/>
        <v>44749</v>
      </c>
      <c r="I53" s="23">
        <f t="shared" si="5"/>
        <v>44749.696689814817</v>
      </c>
      <c r="J53" s="4">
        <f t="shared" si="6"/>
        <v>144</v>
      </c>
      <c r="K53" s="4" t="str">
        <f t="shared" si="7"/>
        <v>CanOnWat/xEmpH</v>
      </c>
    </row>
    <row r="54" spans="1:11" x14ac:dyDescent="0.35">
      <c r="A54" s="35" t="s">
        <v>176</v>
      </c>
      <c r="B54" s="35" t="s">
        <v>221</v>
      </c>
      <c r="C54" s="36">
        <v>44749</v>
      </c>
      <c r="D54" s="38">
        <v>44749.708912037036</v>
      </c>
      <c r="E54" s="35">
        <v>144</v>
      </c>
      <c r="F54" s="58" t="s">
        <v>187</v>
      </c>
      <c r="G54" s="4" t="s">
        <v>156</v>
      </c>
      <c r="H54" s="22" t="e">
        <f t="shared" si="4"/>
        <v>#N/A</v>
      </c>
      <c r="I54" s="23" t="e">
        <f t="shared" si="5"/>
        <v>#N/A</v>
      </c>
      <c r="J54" s="4" t="e">
        <f t="shared" si="6"/>
        <v>#N/A</v>
      </c>
      <c r="K54" s="4" t="e">
        <f t="shared" si="7"/>
        <v>#N/A</v>
      </c>
    </row>
    <row r="55" spans="1:11" x14ac:dyDescent="0.35">
      <c r="A55" s="35" t="s">
        <v>176</v>
      </c>
      <c r="B55" s="35" t="s">
        <v>192</v>
      </c>
      <c r="C55" s="36">
        <v>44749</v>
      </c>
      <c r="D55" s="38">
        <v>44749.70722222222</v>
      </c>
      <c r="E55" s="35">
        <v>144</v>
      </c>
      <c r="F55" s="58" t="s">
        <v>195</v>
      </c>
      <c r="G55" s="4" t="s">
        <v>156</v>
      </c>
      <c r="H55" s="22">
        <f t="shared" si="4"/>
        <v>44749</v>
      </c>
      <c r="I55" s="23">
        <f t="shared" si="5"/>
        <v>44749.684155092589</v>
      </c>
      <c r="J55" s="4">
        <f t="shared" si="6"/>
        <v>144</v>
      </c>
      <c r="K55" s="4" t="str">
        <f t="shared" si="7"/>
        <v>CanOnWat/oEmpO</v>
      </c>
    </row>
    <row r="56" spans="1:11" x14ac:dyDescent="0.35">
      <c r="A56" s="35" t="s">
        <v>189</v>
      </c>
      <c r="B56" s="35" t="s">
        <v>225</v>
      </c>
      <c r="C56" s="36">
        <v>44749</v>
      </c>
      <c r="D56" s="38">
        <v>44749.707025462965</v>
      </c>
      <c r="E56" s="35">
        <v>144</v>
      </c>
      <c r="F56" s="57" t="s">
        <v>227</v>
      </c>
      <c r="G56" s="4" t="s">
        <v>156</v>
      </c>
      <c r="H56" s="22">
        <f t="shared" si="4"/>
        <v>44749</v>
      </c>
      <c r="I56" s="23">
        <f t="shared" si="5"/>
        <v>44749.684155092589</v>
      </c>
      <c r="J56" s="4">
        <f t="shared" si="6"/>
        <v>144</v>
      </c>
      <c r="K56" s="4" t="str">
        <f t="shared" si="7"/>
        <v>CanOnWat/oEmpO</v>
      </c>
    </row>
    <row r="57" spans="1:11" x14ac:dyDescent="0.35">
      <c r="A57" s="35" t="s">
        <v>176</v>
      </c>
      <c r="B57" s="35" t="s">
        <v>235</v>
      </c>
      <c r="C57" s="36">
        <v>44749</v>
      </c>
      <c r="D57" s="38">
        <v>44749.705370370371</v>
      </c>
      <c r="E57" s="35">
        <v>144</v>
      </c>
      <c r="F57" s="57" t="s">
        <v>238</v>
      </c>
      <c r="G57" s="4" t="s">
        <v>156</v>
      </c>
      <c r="H57" s="22">
        <f t="shared" si="4"/>
        <v>44749</v>
      </c>
      <c r="I57" s="23">
        <f t="shared" si="5"/>
        <v>44749.696689814817</v>
      </c>
      <c r="J57" s="4">
        <f t="shared" si="6"/>
        <v>144</v>
      </c>
      <c r="K57" s="4" t="str">
        <f t="shared" si="7"/>
        <v>CanOnWat/xEmpH</v>
      </c>
    </row>
    <row r="58" spans="1:11" x14ac:dyDescent="0.35">
      <c r="A58" s="35" t="s">
        <v>176</v>
      </c>
      <c r="B58" s="35" t="s">
        <v>229</v>
      </c>
      <c r="C58" s="36">
        <v>44749</v>
      </c>
      <c r="D58" s="38">
        <v>44749.703194444446</v>
      </c>
      <c r="E58" s="35">
        <v>144</v>
      </c>
      <c r="F58" s="58" t="s">
        <v>233</v>
      </c>
      <c r="G58" s="4" t="s">
        <v>156</v>
      </c>
      <c r="H58" s="22">
        <f t="shared" si="4"/>
        <v>44749</v>
      </c>
      <c r="I58" s="23">
        <f t="shared" si="5"/>
        <v>44749.696689814817</v>
      </c>
      <c r="J58" s="4">
        <f t="shared" si="6"/>
        <v>144</v>
      </c>
      <c r="K58" s="4" t="str">
        <f t="shared" si="7"/>
        <v>CanOnWat/xEmpH</v>
      </c>
    </row>
    <row r="59" spans="1:11" x14ac:dyDescent="0.35">
      <c r="A59" s="35" t="s">
        <v>176</v>
      </c>
      <c r="B59" s="35" t="s">
        <v>196</v>
      </c>
      <c r="C59" s="36">
        <v>44749</v>
      </c>
      <c r="D59" s="38">
        <v>44749.69809027778</v>
      </c>
      <c r="E59" s="35">
        <v>144</v>
      </c>
      <c r="F59" s="57" t="s">
        <v>198</v>
      </c>
      <c r="G59" s="4" t="s">
        <v>156</v>
      </c>
      <c r="H59" s="22">
        <f t="shared" si="4"/>
        <v>44749</v>
      </c>
      <c r="I59" s="23">
        <f t="shared" si="5"/>
        <v>44749.696689814817</v>
      </c>
      <c r="J59" s="4">
        <f t="shared" si="6"/>
        <v>144</v>
      </c>
      <c r="K59" s="4" t="str">
        <f t="shared" si="7"/>
        <v>CanOnWat/xEmpH</v>
      </c>
    </row>
    <row r="60" spans="1:11" x14ac:dyDescent="0.35">
      <c r="A60" s="35" t="s">
        <v>176</v>
      </c>
      <c r="B60" s="35" t="s">
        <v>208</v>
      </c>
      <c r="C60" s="36">
        <v>44749</v>
      </c>
      <c r="D60" s="38">
        <v>44749.697905092595</v>
      </c>
      <c r="E60" s="35">
        <v>144</v>
      </c>
      <c r="F60" s="57" t="s">
        <v>210</v>
      </c>
      <c r="G60" s="4" t="s">
        <v>156</v>
      </c>
      <c r="H60" s="22">
        <f t="shared" si="4"/>
        <v>44749</v>
      </c>
      <c r="I60" s="23">
        <f t="shared" si="5"/>
        <v>44749.696689814817</v>
      </c>
      <c r="J60" s="4">
        <f t="shared" si="6"/>
        <v>144</v>
      </c>
      <c r="K60" s="4" t="str">
        <f t="shared" si="7"/>
        <v>CanOnWat/xEmpH</v>
      </c>
    </row>
    <row r="61" spans="1:11" x14ac:dyDescent="0.35">
      <c r="A61" s="35" t="s">
        <v>176</v>
      </c>
      <c r="B61" s="35" t="s">
        <v>240</v>
      </c>
      <c r="C61" s="36">
        <v>44749</v>
      </c>
      <c r="D61" s="38">
        <v>44749.697511574072</v>
      </c>
      <c r="E61" s="35">
        <v>144</v>
      </c>
      <c r="F61" s="57" t="s">
        <v>242</v>
      </c>
      <c r="G61" s="4" t="s">
        <v>156</v>
      </c>
      <c r="H61" s="22" t="e">
        <f t="shared" si="4"/>
        <v>#N/A</v>
      </c>
      <c r="I61" s="23" t="e">
        <f t="shared" si="5"/>
        <v>#N/A</v>
      </c>
      <c r="J61" s="4" t="e">
        <f t="shared" si="6"/>
        <v>#N/A</v>
      </c>
      <c r="K61" s="4" t="e">
        <f t="shared" si="7"/>
        <v>#N/A</v>
      </c>
    </row>
    <row r="62" spans="1:11" x14ac:dyDescent="0.35">
      <c r="A62" s="35" t="s">
        <v>189</v>
      </c>
      <c r="B62" s="35" t="s">
        <v>217</v>
      </c>
      <c r="C62" s="36">
        <v>44749</v>
      </c>
      <c r="D62" s="38">
        <v>44749.696817129632</v>
      </c>
      <c r="E62" s="35">
        <v>144</v>
      </c>
      <c r="F62" s="57" t="s">
        <v>222</v>
      </c>
      <c r="G62" s="4" t="s">
        <v>156</v>
      </c>
      <c r="H62" s="22">
        <f t="shared" si="4"/>
        <v>44749</v>
      </c>
      <c r="I62" s="23">
        <f t="shared" si="5"/>
        <v>44749.696689814817</v>
      </c>
      <c r="J62" s="4">
        <f t="shared" si="6"/>
        <v>144</v>
      </c>
      <c r="K62" s="4" t="str">
        <f t="shared" si="7"/>
        <v>CanOnWat/xEmpH</v>
      </c>
    </row>
    <row r="63" spans="1:11" x14ac:dyDescent="0.35">
      <c r="A63" s="35" t="s">
        <v>176</v>
      </c>
      <c r="B63" s="35" t="s">
        <v>185</v>
      </c>
      <c r="C63" s="36">
        <v>44749</v>
      </c>
      <c r="D63" s="38">
        <v>44749.696689814817</v>
      </c>
      <c r="E63" s="35">
        <v>144</v>
      </c>
      <c r="F63" s="58" t="s">
        <v>187</v>
      </c>
      <c r="G63" s="4" t="s">
        <v>156</v>
      </c>
      <c r="H63" s="22" t="e">
        <f t="shared" si="4"/>
        <v>#N/A</v>
      </c>
      <c r="I63" s="23" t="e">
        <f t="shared" si="5"/>
        <v>#N/A</v>
      </c>
      <c r="J63" s="4" t="e">
        <f t="shared" si="6"/>
        <v>#N/A</v>
      </c>
      <c r="K63" s="4" t="e">
        <f t="shared" si="7"/>
        <v>#N/A</v>
      </c>
    </row>
    <row r="64" spans="1:11" x14ac:dyDescent="0.35">
      <c r="A64" s="35" t="s">
        <v>176</v>
      </c>
      <c r="B64" s="35" t="s">
        <v>231</v>
      </c>
      <c r="C64" s="36">
        <v>44749</v>
      </c>
      <c r="D64" s="38">
        <v>44749.694756944446</v>
      </c>
      <c r="E64" s="35">
        <v>144</v>
      </c>
      <c r="F64" s="57" t="s">
        <v>198</v>
      </c>
      <c r="G64" s="4" t="s">
        <v>156</v>
      </c>
      <c r="H64" s="22">
        <f t="shared" si="4"/>
        <v>44749</v>
      </c>
      <c r="I64" s="23">
        <f t="shared" si="5"/>
        <v>44749.676689814813</v>
      </c>
      <c r="J64" s="4">
        <f t="shared" si="6"/>
        <v>144</v>
      </c>
      <c r="K64" s="4" t="str">
        <f t="shared" si="7"/>
        <v>CanOnTor/tEmpK</v>
      </c>
    </row>
    <row r="65" spans="1:11" x14ac:dyDescent="0.35">
      <c r="A65" s="35" t="s">
        <v>176</v>
      </c>
      <c r="B65" s="35" t="s">
        <v>253</v>
      </c>
      <c r="C65" s="36">
        <v>44749</v>
      </c>
      <c r="D65" s="38">
        <v>44749.684155092589</v>
      </c>
      <c r="E65" s="35">
        <v>144</v>
      </c>
      <c r="F65" s="57" t="s">
        <v>257</v>
      </c>
      <c r="G65" s="4" t="s">
        <v>156</v>
      </c>
      <c r="H65" s="22" t="e">
        <f t="shared" si="4"/>
        <v>#N/A</v>
      </c>
      <c r="I65" s="23" t="e">
        <f t="shared" si="5"/>
        <v>#N/A</v>
      </c>
      <c r="J65" s="4" t="e">
        <f t="shared" si="6"/>
        <v>#N/A</v>
      </c>
      <c r="K65" s="4" t="e">
        <f t="shared" si="7"/>
        <v>#N/A</v>
      </c>
    </row>
    <row r="66" spans="1:11" x14ac:dyDescent="0.35">
      <c r="A66" s="35" t="s">
        <v>189</v>
      </c>
      <c r="B66" s="35" t="s">
        <v>262</v>
      </c>
      <c r="C66" s="36">
        <v>44749</v>
      </c>
      <c r="D66" s="38">
        <v>44749.683703703704</v>
      </c>
      <c r="E66" s="35">
        <v>144</v>
      </c>
      <c r="F66" s="58" t="s">
        <v>266</v>
      </c>
      <c r="G66" s="4" t="s">
        <v>156</v>
      </c>
      <c r="H66" s="22">
        <f t="shared" si="4"/>
        <v>44749</v>
      </c>
      <c r="I66" s="23">
        <f t="shared" si="5"/>
        <v>44749.665555555555</v>
      </c>
      <c r="J66" s="4">
        <f t="shared" si="6"/>
        <v>144</v>
      </c>
      <c r="K66" s="4" t="str">
        <f t="shared" si="7"/>
        <v>CanOnTor/oEmpJ</v>
      </c>
    </row>
    <row r="67" spans="1:11" x14ac:dyDescent="0.35">
      <c r="A67" s="35" t="s">
        <v>189</v>
      </c>
      <c r="B67" s="35" t="s">
        <v>281</v>
      </c>
      <c r="C67" s="36">
        <v>44749</v>
      </c>
      <c r="D67" s="38">
        <v>44749.678194444445</v>
      </c>
      <c r="E67" s="35">
        <v>144</v>
      </c>
      <c r="F67" s="57" t="s">
        <v>283</v>
      </c>
      <c r="G67" s="4" t="s">
        <v>156</v>
      </c>
      <c r="H67" s="22">
        <f t="shared" si="4"/>
        <v>44749</v>
      </c>
      <c r="I67" s="23">
        <f t="shared" si="5"/>
        <v>44749.676689814813</v>
      </c>
      <c r="J67" s="4">
        <f t="shared" si="6"/>
        <v>144</v>
      </c>
      <c r="K67" s="4" t="str">
        <f t="shared" si="7"/>
        <v>CanOnTor/tEmpK</v>
      </c>
    </row>
    <row r="68" spans="1:11" x14ac:dyDescent="0.35">
      <c r="A68" s="35" t="s">
        <v>189</v>
      </c>
      <c r="B68" s="35" t="s">
        <v>250</v>
      </c>
      <c r="C68" s="36">
        <v>44749</v>
      </c>
      <c r="D68" s="38">
        <v>44749.678171296298</v>
      </c>
      <c r="E68" s="35">
        <v>144</v>
      </c>
      <c r="F68" s="57" t="s">
        <v>202</v>
      </c>
      <c r="G68" s="4" t="s">
        <v>156</v>
      </c>
      <c r="H68" s="22">
        <f t="shared" si="4"/>
        <v>44749</v>
      </c>
      <c r="I68" s="23">
        <f t="shared" si="5"/>
        <v>44749.676689814813</v>
      </c>
      <c r="J68" s="4">
        <f t="shared" si="6"/>
        <v>144</v>
      </c>
      <c r="K68" s="4" t="str">
        <f t="shared" si="7"/>
        <v>CanOnTor/tEmpK</v>
      </c>
    </row>
    <row r="69" spans="1:11" x14ac:dyDescent="0.35">
      <c r="A69" s="35" t="s">
        <v>189</v>
      </c>
      <c r="B69" s="35" t="s">
        <v>200</v>
      </c>
      <c r="C69" s="36">
        <v>44749</v>
      </c>
      <c r="D69" s="38">
        <v>44749.676689814813</v>
      </c>
      <c r="E69" s="35">
        <v>144</v>
      </c>
      <c r="F69" s="57" t="s">
        <v>202</v>
      </c>
      <c r="G69" s="4" t="s">
        <v>156</v>
      </c>
      <c r="H69" s="22">
        <f t="shared" si="4"/>
        <v>44749</v>
      </c>
      <c r="I69" s="23">
        <f t="shared" si="5"/>
        <v>44749.67150462963</v>
      </c>
      <c r="J69" s="4">
        <f t="shared" si="6"/>
        <v>144</v>
      </c>
      <c r="K69" s="4" t="str">
        <f t="shared" si="7"/>
        <v>CanOnWat/hEmpP</v>
      </c>
    </row>
    <row r="70" spans="1:11" x14ac:dyDescent="0.35">
      <c r="A70" s="35" t="s">
        <v>189</v>
      </c>
      <c r="B70" s="35" t="s">
        <v>270</v>
      </c>
      <c r="C70" s="36">
        <v>44749</v>
      </c>
      <c r="D70" s="38">
        <v>44749.672303240739</v>
      </c>
      <c r="E70" s="35">
        <v>144</v>
      </c>
      <c r="F70" s="57" t="s">
        <v>275</v>
      </c>
      <c r="G70" s="4" t="s">
        <v>156</v>
      </c>
      <c r="H70" s="22">
        <f t="shared" si="4"/>
        <v>44749</v>
      </c>
      <c r="I70" s="23">
        <f t="shared" si="5"/>
        <v>44749.662407407406</v>
      </c>
      <c r="J70" s="4">
        <f t="shared" si="6"/>
        <v>144</v>
      </c>
      <c r="K70" s="4" t="str">
        <f t="shared" si="7"/>
        <v>CanOnWat/vEmpQ</v>
      </c>
    </row>
    <row r="71" spans="1:11" x14ac:dyDescent="0.35">
      <c r="A71" s="35" t="s">
        <v>176</v>
      </c>
      <c r="B71" s="35" t="s">
        <v>177</v>
      </c>
      <c r="C71" s="36">
        <v>44749</v>
      </c>
      <c r="D71" s="38">
        <v>44749.67150462963</v>
      </c>
      <c r="E71" s="35">
        <v>144</v>
      </c>
      <c r="F71" s="58" t="s">
        <v>179</v>
      </c>
      <c r="G71" s="4" t="s">
        <v>156</v>
      </c>
      <c r="H71" s="22" t="e">
        <f t="shared" si="4"/>
        <v>#N/A</v>
      </c>
      <c r="I71" s="23" t="e">
        <f t="shared" si="5"/>
        <v>#N/A</v>
      </c>
      <c r="J71" s="4" t="e">
        <f t="shared" si="6"/>
        <v>#N/A</v>
      </c>
      <c r="K71" s="4" t="e">
        <f t="shared" si="7"/>
        <v>#N/A</v>
      </c>
    </row>
    <row r="72" spans="1:11" x14ac:dyDescent="0.35">
      <c r="A72" s="35" t="s">
        <v>176</v>
      </c>
      <c r="B72" s="35" t="s">
        <v>264</v>
      </c>
      <c r="C72" s="36">
        <v>44749</v>
      </c>
      <c r="D72" s="38">
        <v>44749.666747685187</v>
      </c>
      <c r="E72" s="35">
        <v>144</v>
      </c>
      <c r="F72" s="57" t="s">
        <v>249</v>
      </c>
      <c r="G72" s="4" t="s">
        <v>156</v>
      </c>
      <c r="H72" s="22">
        <f t="shared" si="4"/>
        <v>44749</v>
      </c>
      <c r="I72" s="23">
        <f t="shared" si="5"/>
        <v>44749.666180555556</v>
      </c>
      <c r="J72" s="4">
        <f t="shared" si="6"/>
        <v>144</v>
      </c>
      <c r="K72" s="4" t="str">
        <f t="shared" si="7"/>
        <v>CanOnTor/oEmpT</v>
      </c>
    </row>
    <row r="73" spans="1:11" x14ac:dyDescent="0.35">
      <c r="A73" s="35" t="s">
        <v>176</v>
      </c>
      <c r="B73" s="35" t="s">
        <v>287</v>
      </c>
      <c r="C73" s="36">
        <v>44749</v>
      </c>
      <c r="D73" s="38">
        <v>44749.666585648149</v>
      </c>
      <c r="E73" s="35">
        <v>144</v>
      </c>
      <c r="F73" s="58" t="s">
        <v>288</v>
      </c>
      <c r="G73" s="4" t="s">
        <v>156</v>
      </c>
      <c r="H73" s="22">
        <f t="shared" si="4"/>
        <v>44749</v>
      </c>
      <c r="I73" s="23">
        <f t="shared" si="5"/>
        <v>44749.639837962961</v>
      </c>
      <c r="J73" s="4">
        <f t="shared" si="6"/>
        <v>144</v>
      </c>
      <c r="K73" s="4" t="str">
        <f t="shared" si="7"/>
        <v>CanOnTor/nEmpY</v>
      </c>
    </row>
    <row r="74" spans="1:11" x14ac:dyDescent="0.35">
      <c r="A74" s="35" t="s">
        <v>176</v>
      </c>
      <c r="B74" s="35" t="s">
        <v>248</v>
      </c>
      <c r="C74" s="36">
        <v>44749</v>
      </c>
      <c r="D74" s="38">
        <v>44749.666400462964</v>
      </c>
      <c r="E74" s="35">
        <v>144</v>
      </c>
      <c r="F74" s="57" t="s">
        <v>249</v>
      </c>
      <c r="G74" s="4" t="s">
        <v>156</v>
      </c>
      <c r="H74" s="22">
        <f t="shared" ref="H74:H105" si="8">VLOOKUP(B74,B75:C84,2,TRUE)</f>
        <v>44719</v>
      </c>
      <c r="I74" s="23">
        <f t="shared" ref="I74:I105" si="9">VLOOKUP(B74,B75:D84,3,TRUE)</f>
        <v>44719.722291666665</v>
      </c>
      <c r="J74" s="4">
        <f t="shared" ref="J74:J105" si="10">VLOOKUP(B74,B75:E84,4,TRUE)</f>
        <v>144</v>
      </c>
      <c r="K74" s="4" t="str">
        <f t="shared" ref="K74:K105" si="11">VLOOKUP(B74,B75:F84,5,TRUE)</f>
        <v>CanOnWat/wEmpF</v>
      </c>
    </row>
    <row r="75" spans="1:11" x14ac:dyDescent="0.35">
      <c r="A75" s="35" t="s">
        <v>189</v>
      </c>
      <c r="B75" s="35" t="s">
        <v>244</v>
      </c>
      <c r="C75" s="36">
        <v>44749</v>
      </c>
      <c r="D75" s="38">
        <v>44749.666180555556</v>
      </c>
      <c r="E75" s="35">
        <v>144</v>
      </c>
      <c r="F75" s="57" t="s">
        <v>246</v>
      </c>
      <c r="G75" s="4" t="s">
        <v>156</v>
      </c>
      <c r="H75" s="22">
        <f t="shared" si="8"/>
        <v>44719</v>
      </c>
      <c r="I75" s="23">
        <f t="shared" si="9"/>
        <v>44719.714560185188</v>
      </c>
      <c r="J75" s="4">
        <f t="shared" si="10"/>
        <v>144</v>
      </c>
      <c r="K75" s="4" t="str">
        <f t="shared" si="11"/>
        <v>CanOnTor/jEmpG</v>
      </c>
    </row>
    <row r="76" spans="1:11" x14ac:dyDescent="0.35">
      <c r="A76" s="35" t="s">
        <v>189</v>
      </c>
      <c r="B76" s="35" t="s">
        <v>267</v>
      </c>
      <c r="C76" s="36">
        <v>44749</v>
      </c>
      <c r="D76" s="38">
        <v>44749.665555555555</v>
      </c>
      <c r="E76" s="35">
        <v>144</v>
      </c>
      <c r="F76" s="57" t="s">
        <v>273</v>
      </c>
      <c r="G76" s="4" t="s">
        <v>156</v>
      </c>
      <c r="H76" s="22">
        <f t="shared" si="8"/>
        <v>44719</v>
      </c>
      <c r="I76" s="23">
        <f t="shared" si="9"/>
        <v>44719.714143518519</v>
      </c>
      <c r="J76" s="4">
        <f t="shared" si="10"/>
        <v>144</v>
      </c>
      <c r="K76" s="4" t="str">
        <f t="shared" si="11"/>
        <v>CanOnWat/sEmpX</v>
      </c>
    </row>
    <row r="77" spans="1:11" x14ac:dyDescent="0.35">
      <c r="A77" s="35" t="s">
        <v>189</v>
      </c>
      <c r="B77" s="35" t="s">
        <v>277</v>
      </c>
      <c r="C77" s="36">
        <v>44749</v>
      </c>
      <c r="D77" s="38">
        <v>44749.664803240739</v>
      </c>
      <c r="E77" s="35">
        <v>144</v>
      </c>
      <c r="F77" s="57" t="s">
        <v>279</v>
      </c>
      <c r="G77" s="4" t="s">
        <v>156</v>
      </c>
      <c r="H77" s="22">
        <f t="shared" si="8"/>
        <v>44719</v>
      </c>
      <c r="I77" s="23">
        <f t="shared" si="9"/>
        <v>44719.712581018517</v>
      </c>
      <c r="J77" s="4">
        <f t="shared" si="10"/>
        <v>144</v>
      </c>
      <c r="K77" s="4" t="str">
        <f t="shared" si="11"/>
        <v>CanOnWat/jEmpG</v>
      </c>
    </row>
    <row r="78" spans="1:11" x14ac:dyDescent="0.35">
      <c r="A78" s="35" t="s">
        <v>189</v>
      </c>
      <c r="B78" s="35" t="s">
        <v>255</v>
      </c>
      <c r="C78" s="36">
        <v>44749</v>
      </c>
      <c r="D78" s="38">
        <v>44749.664780092593</v>
      </c>
      <c r="E78" s="35">
        <v>144</v>
      </c>
      <c r="F78" s="57" t="s">
        <v>256</v>
      </c>
      <c r="G78" s="4" t="s">
        <v>156</v>
      </c>
      <c r="H78" s="22" t="e">
        <f t="shared" si="8"/>
        <v>#N/A</v>
      </c>
      <c r="I78" s="23" t="e">
        <f t="shared" si="9"/>
        <v>#N/A</v>
      </c>
      <c r="J78" s="4" t="e">
        <f t="shared" si="10"/>
        <v>#N/A</v>
      </c>
      <c r="K78" s="4" t="e">
        <f t="shared" si="11"/>
        <v>#N/A</v>
      </c>
    </row>
    <row r="79" spans="1:11" x14ac:dyDescent="0.35">
      <c r="A79" s="35" t="s">
        <v>176</v>
      </c>
      <c r="B79" s="35" t="s">
        <v>260</v>
      </c>
      <c r="C79" s="36">
        <v>44749</v>
      </c>
      <c r="D79" s="38">
        <v>44749.664247685185</v>
      </c>
      <c r="E79" s="35">
        <v>144</v>
      </c>
      <c r="F79" s="57" t="s">
        <v>261</v>
      </c>
      <c r="G79" s="4" t="s">
        <v>156</v>
      </c>
      <c r="H79" s="22">
        <f t="shared" si="8"/>
        <v>44719</v>
      </c>
      <c r="I79" s="23">
        <f t="shared" si="9"/>
        <v>44719.712581018517</v>
      </c>
      <c r="J79" s="4">
        <f t="shared" si="10"/>
        <v>144</v>
      </c>
      <c r="K79" s="4" t="str">
        <f t="shared" si="11"/>
        <v>CanOnWat/jEmpG</v>
      </c>
    </row>
    <row r="80" spans="1:11" x14ac:dyDescent="0.35">
      <c r="A80" s="35" t="s">
        <v>176</v>
      </c>
      <c r="B80" s="35" t="s">
        <v>289</v>
      </c>
      <c r="C80" s="36">
        <v>44749</v>
      </c>
      <c r="D80" s="38">
        <v>44749.662407407406</v>
      </c>
      <c r="E80" s="35">
        <v>144</v>
      </c>
      <c r="F80" s="57" t="s">
        <v>286</v>
      </c>
      <c r="G80" s="4" t="s">
        <v>156</v>
      </c>
      <c r="H80" s="22">
        <f t="shared" si="8"/>
        <v>44719</v>
      </c>
      <c r="I80" s="23">
        <f t="shared" si="9"/>
        <v>44719.712581018517</v>
      </c>
      <c r="J80" s="4">
        <f t="shared" si="10"/>
        <v>144</v>
      </c>
      <c r="K80" s="4" t="str">
        <f t="shared" si="11"/>
        <v>CanOnWat/jEmpG</v>
      </c>
    </row>
    <row r="81" spans="1:11" x14ac:dyDescent="0.35">
      <c r="A81" s="35" t="s">
        <v>189</v>
      </c>
      <c r="B81" s="35" t="s">
        <v>251</v>
      </c>
      <c r="C81" s="36">
        <v>44749</v>
      </c>
      <c r="D81" s="38">
        <v>44749.661030092589</v>
      </c>
      <c r="E81" s="35">
        <v>144</v>
      </c>
      <c r="F81" s="57" t="s">
        <v>256</v>
      </c>
      <c r="G81" s="4" t="s">
        <v>156</v>
      </c>
      <c r="H81" s="22">
        <f t="shared" si="8"/>
        <v>44719</v>
      </c>
      <c r="I81" s="23">
        <f t="shared" si="9"/>
        <v>44719.722291666665</v>
      </c>
      <c r="J81" s="4">
        <f t="shared" si="10"/>
        <v>144</v>
      </c>
      <c r="K81" s="4" t="str">
        <f t="shared" si="11"/>
        <v>CanOnWat/wEmpF</v>
      </c>
    </row>
    <row r="82" spans="1:11" x14ac:dyDescent="0.35">
      <c r="A82" s="35" t="s">
        <v>189</v>
      </c>
      <c r="B82" s="35" t="s">
        <v>292</v>
      </c>
      <c r="C82" s="36">
        <v>44749</v>
      </c>
      <c r="D82" s="38">
        <v>44749.65216435185</v>
      </c>
      <c r="E82" s="35">
        <v>144</v>
      </c>
      <c r="F82" s="57" t="s">
        <v>293</v>
      </c>
      <c r="G82" s="4" t="s">
        <v>156</v>
      </c>
      <c r="H82" s="22">
        <f t="shared" si="8"/>
        <v>44719</v>
      </c>
      <c r="I82" s="23">
        <f t="shared" si="9"/>
        <v>44719.714560185188</v>
      </c>
      <c r="J82" s="4">
        <f t="shared" si="10"/>
        <v>144</v>
      </c>
      <c r="K82" s="4" t="str">
        <f t="shared" si="11"/>
        <v>CanOnTor/jEmpG</v>
      </c>
    </row>
    <row r="83" spans="1:11" x14ac:dyDescent="0.35">
      <c r="A83" s="35" t="s">
        <v>189</v>
      </c>
      <c r="B83" s="35" t="s">
        <v>294</v>
      </c>
      <c r="C83" s="36">
        <v>44749</v>
      </c>
      <c r="D83" s="38">
        <v>44749.639837962961</v>
      </c>
      <c r="E83" s="35">
        <v>144</v>
      </c>
      <c r="F83" s="57" t="s">
        <v>293</v>
      </c>
      <c r="G83" s="4" t="s">
        <v>156</v>
      </c>
      <c r="H83" s="22" t="e">
        <f t="shared" si="8"/>
        <v>#N/A</v>
      </c>
      <c r="I83" s="23" t="e">
        <f t="shared" si="9"/>
        <v>#N/A</v>
      </c>
      <c r="J83" s="4" t="e">
        <f t="shared" si="10"/>
        <v>#N/A</v>
      </c>
      <c r="K83" s="4" t="e">
        <f t="shared" si="11"/>
        <v>#N/A</v>
      </c>
    </row>
    <row r="84" spans="1:11" x14ac:dyDescent="0.35">
      <c r="A84" s="35" t="s">
        <v>176</v>
      </c>
      <c r="B84" s="35" t="s">
        <v>181</v>
      </c>
      <c r="C84" s="36">
        <v>44719</v>
      </c>
      <c r="D84" s="38">
        <v>44719.722291666665</v>
      </c>
      <c r="E84" s="35">
        <v>144</v>
      </c>
      <c r="F84" s="57" t="s">
        <v>183</v>
      </c>
      <c r="G84" s="4" t="s">
        <v>156</v>
      </c>
      <c r="H84" s="22" t="e">
        <f t="shared" si="8"/>
        <v>#N/A</v>
      </c>
      <c r="I84" s="23" t="e">
        <f t="shared" si="9"/>
        <v>#N/A</v>
      </c>
      <c r="J84" s="4" t="e">
        <f t="shared" si="10"/>
        <v>#N/A</v>
      </c>
      <c r="K84" s="4" t="e">
        <f t="shared" si="11"/>
        <v>#N/A</v>
      </c>
    </row>
    <row r="85" spans="1:11" x14ac:dyDescent="0.35">
      <c r="A85" s="35" t="s">
        <v>189</v>
      </c>
      <c r="B85" s="35" t="s">
        <v>205</v>
      </c>
      <c r="C85" s="36">
        <v>44719</v>
      </c>
      <c r="D85" s="38">
        <v>44719.714560185188</v>
      </c>
      <c r="E85" s="35">
        <v>144</v>
      </c>
      <c r="F85" s="58" t="s">
        <v>207</v>
      </c>
      <c r="G85" s="4" t="s">
        <v>156</v>
      </c>
      <c r="H85" s="22" t="e">
        <f t="shared" si="8"/>
        <v>#N/A</v>
      </c>
      <c r="I85" s="23" t="e">
        <f t="shared" si="9"/>
        <v>#N/A</v>
      </c>
      <c r="J85" s="4" t="e">
        <f t="shared" si="10"/>
        <v>#N/A</v>
      </c>
      <c r="K85" s="4" t="e">
        <f t="shared" si="11"/>
        <v>#N/A</v>
      </c>
    </row>
    <row r="86" spans="1:11" x14ac:dyDescent="0.35">
      <c r="A86" s="35" t="s">
        <v>176</v>
      </c>
      <c r="B86" s="35" t="s">
        <v>208</v>
      </c>
      <c r="C86" s="36">
        <v>44719</v>
      </c>
      <c r="D86" s="38">
        <v>44719.714143518519</v>
      </c>
      <c r="E86" s="35">
        <v>144</v>
      </c>
      <c r="F86" s="57" t="s">
        <v>210</v>
      </c>
      <c r="G86" s="4" t="s">
        <v>156</v>
      </c>
      <c r="H86" s="22">
        <f t="shared" si="8"/>
        <v>44719</v>
      </c>
      <c r="I86" s="23">
        <f t="shared" si="9"/>
        <v>44719.712581018517</v>
      </c>
      <c r="J86" s="4">
        <f t="shared" si="10"/>
        <v>144</v>
      </c>
      <c r="K86" s="4" t="str">
        <f t="shared" si="11"/>
        <v>CanOnWat/jEmpG</v>
      </c>
    </row>
    <row r="87" spans="1:11" x14ac:dyDescent="0.35">
      <c r="A87" s="35" t="s">
        <v>176</v>
      </c>
      <c r="B87" s="35" t="s">
        <v>215</v>
      </c>
      <c r="C87" s="36">
        <v>44719</v>
      </c>
      <c r="D87" s="38">
        <v>44719.712581018517</v>
      </c>
      <c r="E87" s="35">
        <v>144</v>
      </c>
      <c r="F87" s="57" t="s">
        <v>220</v>
      </c>
      <c r="G87" s="4" t="s">
        <v>156</v>
      </c>
      <c r="H87" s="22" t="e">
        <f t="shared" si="8"/>
        <v>#N/A</v>
      </c>
      <c r="I87" s="23" t="e">
        <f t="shared" si="9"/>
        <v>#N/A</v>
      </c>
      <c r="J87" s="4" t="e">
        <f t="shared" si="10"/>
        <v>#N/A</v>
      </c>
      <c r="K87" s="4" t="e">
        <f t="shared" si="11"/>
        <v>#N/A</v>
      </c>
    </row>
    <row r="88" spans="1:11" x14ac:dyDescent="0.35">
      <c r="A88" s="35" t="s">
        <v>176</v>
      </c>
      <c r="B88" s="35" t="s">
        <v>192</v>
      </c>
      <c r="C88" s="36">
        <v>44719</v>
      </c>
      <c r="D88" s="38">
        <v>44719.710752314815</v>
      </c>
      <c r="E88" s="35">
        <v>144</v>
      </c>
      <c r="F88" s="57" t="s">
        <v>195</v>
      </c>
      <c r="G88" s="4" t="s">
        <v>156</v>
      </c>
      <c r="H88" s="22">
        <f t="shared" si="8"/>
        <v>44719</v>
      </c>
      <c r="I88" s="23">
        <f t="shared" si="9"/>
        <v>44719.696018518516</v>
      </c>
      <c r="J88" s="4">
        <f t="shared" si="10"/>
        <v>144</v>
      </c>
      <c r="K88" s="4" t="str">
        <f t="shared" si="11"/>
        <v>CanOnWat/oEmpO</v>
      </c>
    </row>
    <row r="89" spans="1:11" x14ac:dyDescent="0.35">
      <c r="A89" s="35" t="s">
        <v>176</v>
      </c>
      <c r="B89" s="35" t="s">
        <v>185</v>
      </c>
      <c r="C89" s="36">
        <v>44719</v>
      </c>
      <c r="D89" s="38">
        <v>44719.708310185182</v>
      </c>
      <c r="E89" s="35">
        <v>144</v>
      </c>
      <c r="F89" s="57" t="s">
        <v>187</v>
      </c>
      <c r="G89" s="4" t="s">
        <v>156</v>
      </c>
      <c r="H89" s="22" t="e">
        <f t="shared" si="8"/>
        <v>#N/A</v>
      </c>
      <c r="I89" s="23" t="e">
        <f t="shared" si="9"/>
        <v>#N/A</v>
      </c>
      <c r="J89" s="4" t="e">
        <f t="shared" si="10"/>
        <v>#N/A</v>
      </c>
      <c r="K89" s="4" t="e">
        <f t="shared" si="11"/>
        <v>#N/A</v>
      </c>
    </row>
    <row r="90" spans="1:11" x14ac:dyDescent="0.35">
      <c r="A90" s="35" t="s">
        <v>189</v>
      </c>
      <c r="B90" s="35" t="s">
        <v>225</v>
      </c>
      <c r="C90" s="36">
        <v>44719</v>
      </c>
      <c r="D90" s="38">
        <v>44719.708124999997</v>
      </c>
      <c r="E90" s="35">
        <v>144</v>
      </c>
      <c r="F90" s="58" t="s">
        <v>227</v>
      </c>
      <c r="G90" s="4" t="s">
        <v>156</v>
      </c>
      <c r="H90" s="22">
        <f t="shared" si="8"/>
        <v>44719</v>
      </c>
      <c r="I90" s="23">
        <f t="shared" si="9"/>
        <v>44719.693831018521</v>
      </c>
      <c r="J90" s="4">
        <f t="shared" si="10"/>
        <v>144</v>
      </c>
      <c r="K90" s="4" t="str">
        <f t="shared" si="11"/>
        <v>CanOnWat/hEmpP</v>
      </c>
    </row>
    <row r="91" spans="1:11" x14ac:dyDescent="0.35">
      <c r="A91" s="35" t="s">
        <v>189</v>
      </c>
      <c r="B91" s="35" t="s">
        <v>204</v>
      </c>
      <c r="C91" s="36">
        <v>44719</v>
      </c>
      <c r="D91" s="38">
        <v>44719.705092592594</v>
      </c>
      <c r="E91" s="35">
        <v>144</v>
      </c>
      <c r="F91" s="57" t="s">
        <v>206</v>
      </c>
      <c r="G91" s="4" t="s">
        <v>156</v>
      </c>
      <c r="H91" s="22">
        <f t="shared" si="8"/>
        <v>44719</v>
      </c>
      <c r="I91" s="23">
        <f t="shared" si="9"/>
        <v>44719.693113425928</v>
      </c>
      <c r="J91" s="4">
        <f t="shared" si="10"/>
        <v>144</v>
      </c>
      <c r="K91" s="4" t="str">
        <f t="shared" si="11"/>
        <v>CanOnWat/xEmpN</v>
      </c>
    </row>
    <row r="92" spans="1:11" x14ac:dyDescent="0.35">
      <c r="A92" s="35" t="s">
        <v>176</v>
      </c>
      <c r="B92" s="35" t="s">
        <v>229</v>
      </c>
      <c r="C92" s="36">
        <v>44719</v>
      </c>
      <c r="D92" s="38">
        <v>44719.703726851854</v>
      </c>
      <c r="E92" s="35">
        <v>144</v>
      </c>
      <c r="F92" s="57" t="s">
        <v>233</v>
      </c>
      <c r="G92" s="4" t="s">
        <v>156</v>
      </c>
      <c r="H92" s="22">
        <f t="shared" si="8"/>
        <v>44719</v>
      </c>
      <c r="I92" s="23">
        <f t="shared" si="9"/>
        <v>44719.693113425928</v>
      </c>
      <c r="J92" s="4">
        <f t="shared" si="10"/>
        <v>144</v>
      </c>
      <c r="K92" s="4" t="str">
        <f t="shared" si="11"/>
        <v>CanOnWat/xEmpN</v>
      </c>
    </row>
    <row r="93" spans="1:11" x14ac:dyDescent="0.35">
      <c r="A93" s="35" t="s">
        <v>189</v>
      </c>
      <c r="B93" s="35" t="s">
        <v>190</v>
      </c>
      <c r="C93" s="36">
        <v>44719</v>
      </c>
      <c r="D93" s="38">
        <v>44719.700069444443</v>
      </c>
      <c r="E93" s="35">
        <v>144</v>
      </c>
      <c r="F93" s="57" t="s">
        <v>194</v>
      </c>
      <c r="G93" s="4" t="s">
        <v>156</v>
      </c>
      <c r="H93" s="22">
        <f t="shared" si="8"/>
        <v>44719</v>
      </c>
      <c r="I93" s="23">
        <f t="shared" si="9"/>
        <v>44719.693113425928</v>
      </c>
      <c r="J93" s="4">
        <f t="shared" si="10"/>
        <v>144</v>
      </c>
      <c r="K93" s="4" t="str">
        <f t="shared" si="11"/>
        <v>CanOnWat/xEmpN</v>
      </c>
    </row>
    <row r="94" spans="1:11" x14ac:dyDescent="0.35">
      <c r="A94" s="35" t="s">
        <v>176</v>
      </c>
      <c r="B94" s="35" t="s">
        <v>235</v>
      </c>
      <c r="C94" s="36">
        <v>44719</v>
      </c>
      <c r="D94" s="38">
        <v>44719.697685185187</v>
      </c>
      <c r="E94" s="35">
        <v>144</v>
      </c>
      <c r="F94" s="57" t="s">
        <v>238</v>
      </c>
      <c r="G94" s="4" t="s">
        <v>156</v>
      </c>
      <c r="H94" s="22">
        <f t="shared" si="8"/>
        <v>44719</v>
      </c>
      <c r="I94" s="23">
        <f t="shared" si="9"/>
        <v>44719.696168981478</v>
      </c>
      <c r="J94" s="4">
        <f t="shared" si="10"/>
        <v>144</v>
      </c>
      <c r="K94" s="4" t="str">
        <f t="shared" si="11"/>
        <v>CanOnTor/cEmpZ</v>
      </c>
    </row>
    <row r="95" spans="1:11" x14ac:dyDescent="0.35">
      <c r="A95" s="35" t="s">
        <v>176</v>
      </c>
      <c r="B95" s="35" t="s">
        <v>231</v>
      </c>
      <c r="C95" s="36">
        <v>44719</v>
      </c>
      <c r="D95" s="38">
        <v>44719.697627314818</v>
      </c>
      <c r="E95" s="35">
        <v>144</v>
      </c>
      <c r="F95" s="58" t="s">
        <v>198</v>
      </c>
      <c r="G95" s="4" t="s">
        <v>156</v>
      </c>
      <c r="H95" s="22">
        <f t="shared" si="8"/>
        <v>44719</v>
      </c>
      <c r="I95" s="23">
        <f t="shared" si="9"/>
        <v>44719.692245370374</v>
      </c>
      <c r="J95" s="4">
        <f t="shared" si="10"/>
        <v>144</v>
      </c>
      <c r="K95" s="4" t="str">
        <f t="shared" si="11"/>
        <v>CanOnWat/oEmpJ</v>
      </c>
    </row>
    <row r="96" spans="1:11" x14ac:dyDescent="0.35">
      <c r="A96" s="35" t="s">
        <v>176</v>
      </c>
      <c r="B96" s="35" t="s">
        <v>221</v>
      </c>
      <c r="C96" s="36">
        <v>44719</v>
      </c>
      <c r="D96" s="38">
        <v>44719.696226851855</v>
      </c>
      <c r="E96" s="35">
        <v>144</v>
      </c>
      <c r="F96" s="58" t="s">
        <v>187</v>
      </c>
      <c r="G96" s="4" t="s">
        <v>156</v>
      </c>
      <c r="H96" s="22">
        <f t="shared" si="8"/>
        <v>44719</v>
      </c>
      <c r="I96" s="23">
        <f t="shared" si="9"/>
        <v>44719.693113425928</v>
      </c>
      <c r="J96" s="4">
        <f t="shared" si="10"/>
        <v>144</v>
      </c>
      <c r="K96" s="4" t="str">
        <f t="shared" si="11"/>
        <v>CanOnWat/xEmpN</v>
      </c>
    </row>
    <row r="97" spans="1:11" x14ac:dyDescent="0.35">
      <c r="A97" s="35" t="s">
        <v>189</v>
      </c>
      <c r="B97" s="35" t="s">
        <v>255</v>
      </c>
      <c r="C97" s="36">
        <v>44719</v>
      </c>
      <c r="D97" s="38">
        <v>44719.696168981478</v>
      </c>
      <c r="E97" s="35">
        <v>144</v>
      </c>
      <c r="F97" s="57" t="s">
        <v>256</v>
      </c>
      <c r="G97" s="4" t="s">
        <v>156</v>
      </c>
      <c r="H97" s="22" t="e">
        <f t="shared" si="8"/>
        <v>#N/A</v>
      </c>
      <c r="I97" s="23" t="e">
        <f t="shared" si="9"/>
        <v>#N/A</v>
      </c>
      <c r="J97" s="4" t="e">
        <f t="shared" si="10"/>
        <v>#N/A</v>
      </c>
      <c r="K97" s="4" t="e">
        <f t="shared" si="11"/>
        <v>#N/A</v>
      </c>
    </row>
    <row r="98" spans="1:11" x14ac:dyDescent="0.35">
      <c r="A98" s="35" t="s">
        <v>176</v>
      </c>
      <c r="B98" s="35" t="s">
        <v>253</v>
      </c>
      <c r="C98" s="36">
        <v>44719</v>
      </c>
      <c r="D98" s="38">
        <v>44719.696018518516</v>
      </c>
      <c r="E98" s="35">
        <v>144</v>
      </c>
      <c r="F98" s="57" t="s">
        <v>257</v>
      </c>
      <c r="G98" s="4" t="s">
        <v>156</v>
      </c>
      <c r="H98" s="22">
        <f t="shared" si="8"/>
        <v>44719</v>
      </c>
      <c r="I98" s="23">
        <f t="shared" si="9"/>
        <v>44719.692245370374</v>
      </c>
      <c r="J98" s="4">
        <f t="shared" si="10"/>
        <v>144</v>
      </c>
      <c r="K98" s="4" t="str">
        <f t="shared" si="11"/>
        <v>CanOnWat/oEmpJ</v>
      </c>
    </row>
    <row r="99" spans="1:11" x14ac:dyDescent="0.35">
      <c r="A99" s="35" t="s">
        <v>176</v>
      </c>
      <c r="B99" s="35" t="s">
        <v>196</v>
      </c>
      <c r="C99" s="36">
        <v>44719</v>
      </c>
      <c r="D99" s="38">
        <v>44719.695833333331</v>
      </c>
      <c r="E99" s="35">
        <v>144</v>
      </c>
      <c r="F99" s="57" t="s">
        <v>198</v>
      </c>
      <c r="G99" s="4" t="s">
        <v>156</v>
      </c>
      <c r="H99" s="22">
        <f t="shared" si="8"/>
        <v>44719</v>
      </c>
      <c r="I99" s="23">
        <f t="shared" si="9"/>
        <v>44719.693113425928</v>
      </c>
      <c r="J99" s="4">
        <f t="shared" si="10"/>
        <v>144</v>
      </c>
      <c r="K99" s="4" t="str">
        <f t="shared" si="11"/>
        <v>CanOnWat/xEmpN</v>
      </c>
    </row>
    <row r="100" spans="1:11" x14ac:dyDescent="0.35">
      <c r="A100" s="35" t="s">
        <v>176</v>
      </c>
      <c r="B100" s="35" t="s">
        <v>177</v>
      </c>
      <c r="C100" s="36">
        <v>44719</v>
      </c>
      <c r="D100" s="38">
        <v>44719.693831018521</v>
      </c>
      <c r="E100" s="35">
        <v>144</v>
      </c>
      <c r="F100" s="57" t="s">
        <v>179</v>
      </c>
      <c r="G100" s="4" t="s">
        <v>156</v>
      </c>
      <c r="H100" s="22" t="e">
        <f t="shared" si="8"/>
        <v>#N/A</v>
      </c>
      <c r="I100" s="23" t="e">
        <f t="shared" si="9"/>
        <v>#N/A</v>
      </c>
      <c r="J100" s="4" t="e">
        <f t="shared" si="10"/>
        <v>#N/A</v>
      </c>
      <c r="K100" s="4" t="e">
        <f t="shared" si="11"/>
        <v>#N/A</v>
      </c>
    </row>
    <row r="101" spans="1:11" x14ac:dyDescent="0.35">
      <c r="A101" s="35" t="s">
        <v>176</v>
      </c>
      <c r="B101" s="35" t="s">
        <v>240</v>
      </c>
      <c r="C101" s="36">
        <v>44719</v>
      </c>
      <c r="D101" s="38">
        <v>44719.693113425928</v>
      </c>
      <c r="E101" s="35">
        <v>144</v>
      </c>
      <c r="F101" s="58" t="s">
        <v>242</v>
      </c>
      <c r="G101" s="4" t="s">
        <v>156</v>
      </c>
      <c r="H101" s="22" t="e">
        <f t="shared" si="8"/>
        <v>#N/A</v>
      </c>
      <c r="I101" s="23" t="e">
        <f t="shared" si="9"/>
        <v>#N/A</v>
      </c>
      <c r="J101" s="4" t="e">
        <f t="shared" si="10"/>
        <v>#N/A</v>
      </c>
      <c r="K101" s="4" t="e">
        <f t="shared" si="11"/>
        <v>#N/A</v>
      </c>
    </row>
    <row r="102" spans="1:11" x14ac:dyDescent="0.35">
      <c r="A102" s="35" t="s">
        <v>189</v>
      </c>
      <c r="B102" s="35" t="s">
        <v>212</v>
      </c>
      <c r="C102" s="36">
        <v>44719</v>
      </c>
      <c r="D102" s="38">
        <v>44719.692685185182</v>
      </c>
      <c r="E102" s="35">
        <v>144</v>
      </c>
      <c r="F102" s="57" t="s">
        <v>214</v>
      </c>
      <c r="G102" s="4" t="s">
        <v>156</v>
      </c>
      <c r="H102" s="22">
        <f t="shared" si="8"/>
        <v>44719</v>
      </c>
      <c r="I102" s="23">
        <f t="shared" si="9"/>
        <v>44719.692245370374</v>
      </c>
      <c r="J102" s="4">
        <f t="shared" si="10"/>
        <v>144</v>
      </c>
      <c r="K102" s="4" t="str">
        <f t="shared" si="11"/>
        <v>CanOnWat/oEmpJ</v>
      </c>
    </row>
    <row r="103" spans="1:11" x14ac:dyDescent="0.35">
      <c r="A103" s="35" t="s">
        <v>176</v>
      </c>
      <c r="B103" s="35" t="s">
        <v>260</v>
      </c>
      <c r="C103" s="36">
        <v>44719</v>
      </c>
      <c r="D103" s="38">
        <v>44719.692245370374</v>
      </c>
      <c r="E103" s="35">
        <v>144</v>
      </c>
      <c r="F103" s="58" t="s">
        <v>261</v>
      </c>
      <c r="G103" s="4" t="s">
        <v>156</v>
      </c>
      <c r="H103" s="22">
        <f t="shared" si="8"/>
        <v>44719</v>
      </c>
      <c r="I103" s="23">
        <f t="shared" si="9"/>
        <v>44719.685532407406</v>
      </c>
      <c r="J103" s="4">
        <f t="shared" si="10"/>
        <v>144</v>
      </c>
      <c r="K103" s="4" t="str">
        <f t="shared" si="11"/>
        <v>CanOnTor/zEmpR</v>
      </c>
    </row>
    <row r="104" spans="1:11" x14ac:dyDescent="0.35">
      <c r="A104" s="35" t="s">
        <v>176</v>
      </c>
      <c r="B104" s="35" t="s">
        <v>264</v>
      </c>
      <c r="C104" s="36">
        <v>44719</v>
      </c>
      <c r="D104" s="38">
        <v>44719.686851851853</v>
      </c>
      <c r="E104" s="35">
        <v>144</v>
      </c>
      <c r="F104" s="57" t="s">
        <v>249</v>
      </c>
      <c r="G104" s="4" t="s">
        <v>156</v>
      </c>
      <c r="H104" s="22">
        <f t="shared" si="8"/>
        <v>44719</v>
      </c>
      <c r="I104" s="23">
        <f t="shared" si="9"/>
        <v>44719.673900462964</v>
      </c>
      <c r="J104" s="4">
        <f t="shared" si="10"/>
        <v>144</v>
      </c>
      <c r="K104" s="4" t="str">
        <f t="shared" si="11"/>
        <v>CanOnTor/tEmpK</v>
      </c>
    </row>
    <row r="105" spans="1:11" x14ac:dyDescent="0.35">
      <c r="A105" s="35" t="s">
        <v>189</v>
      </c>
      <c r="B105" s="35" t="s">
        <v>217</v>
      </c>
      <c r="C105" s="36">
        <v>44719</v>
      </c>
      <c r="D105" s="38">
        <v>44719.685532407406</v>
      </c>
      <c r="E105" s="35">
        <v>144</v>
      </c>
      <c r="F105" s="57" t="s">
        <v>222</v>
      </c>
      <c r="G105" s="4" t="s">
        <v>156</v>
      </c>
      <c r="H105" s="22" t="e">
        <f t="shared" si="8"/>
        <v>#N/A</v>
      </c>
      <c r="I105" s="23" t="e">
        <f t="shared" si="9"/>
        <v>#N/A</v>
      </c>
      <c r="J105" s="4" t="e">
        <f t="shared" si="10"/>
        <v>#N/A</v>
      </c>
      <c r="K105" s="4" t="e">
        <f t="shared" si="11"/>
        <v>#N/A</v>
      </c>
    </row>
    <row r="106" spans="1:11" x14ac:dyDescent="0.35">
      <c r="A106" s="35" t="s">
        <v>189</v>
      </c>
      <c r="B106" s="35" t="s">
        <v>270</v>
      </c>
      <c r="C106" s="36">
        <v>44719</v>
      </c>
      <c r="D106" s="38">
        <v>44719.685497685183</v>
      </c>
      <c r="E106" s="35">
        <v>144</v>
      </c>
      <c r="F106" s="57" t="s">
        <v>275</v>
      </c>
      <c r="G106" s="4" t="s">
        <v>156</v>
      </c>
      <c r="H106" s="22">
        <f t="shared" ref="H106:H137" si="12">VLOOKUP(B106,B107:C116,2,TRUE)</f>
        <v>44719</v>
      </c>
      <c r="I106" s="23">
        <f t="shared" ref="I106:I137" si="13">VLOOKUP(B106,B107:D116,3,TRUE)</f>
        <v>44719.661446759259</v>
      </c>
      <c r="J106" s="4">
        <f t="shared" ref="J106:J137" si="14">VLOOKUP(B106,B107:E116,4,TRUE)</f>
        <v>144</v>
      </c>
      <c r="K106" s="4" t="str">
        <f t="shared" ref="K106:K137" si="15">VLOOKUP(B106,B107:F116,5,TRUE)</f>
        <v>CanOnTor/uEmpC</v>
      </c>
    </row>
    <row r="107" spans="1:11" x14ac:dyDescent="0.35">
      <c r="A107" s="35" t="s">
        <v>189</v>
      </c>
      <c r="B107" s="35" t="s">
        <v>267</v>
      </c>
      <c r="C107" s="36">
        <v>44719</v>
      </c>
      <c r="D107" s="38">
        <v>44719.685370370367</v>
      </c>
      <c r="E107" s="35">
        <v>144</v>
      </c>
      <c r="F107" s="57" t="s">
        <v>273</v>
      </c>
      <c r="G107" s="4" t="s">
        <v>156</v>
      </c>
      <c r="H107" s="22">
        <f t="shared" si="12"/>
        <v>44719</v>
      </c>
      <c r="I107" s="23">
        <f t="shared" si="13"/>
        <v>44719.65966435185</v>
      </c>
      <c r="J107" s="4">
        <f t="shared" si="14"/>
        <v>144</v>
      </c>
      <c r="K107" s="4" t="str">
        <f t="shared" si="15"/>
        <v>CanOnWat/vEmpQ</v>
      </c>
    </row>
    <row r="108" spans="1:11" x14ac:dyDescent="0.35">
      <c r="A108" s="35" t="s">
        <v>176</v>
      </c>
      <c r="B108" s="35" t="s">
        <v>287</v>
      </c>
      <c r="C108" s="36">
        <v>44719</v>
      </c>
      <c r="D108" s="38">
        <v>44719.681620370371</v>
      </c>
      <c r="E108" s="35">
        <v>144</v>
      </c>
      <c r="F108" s="57" t="s">
        <v>288</v>
      </c>
      <c r="G108" s="4" t="s">
        <v>156</v>
      </c>
      <c r="H108" s="22">
        <f t="shared" si="12"/>
        <v>44719</v>
      </c>
      <c r="I108" s="23">
        <f t="shared" si="13"/>
        <v>44719.673900462964</v>
      </c>
      <c r="J108" s="4">
        <f t="shared" si="14"/>
        <v>144</v>
      </c>
      <c r="K108" s="4" t="str">
        <f t="shared" si="15"/>
        <v>CanOnTor/tEmpK</v>
      </c>
    </row>
    <row r="109" spans="1:11" x14ac:dyDescent="0.35">
      <c r="A109" s="35" t="s">
        <v>189</v>
      </c>
      <c r="B109" s="35" t="s">
        <v>244</v>
      </c>
      <c r="C109" s="36">
        <v>44719</v>
      </c>
      <c r="D109" s="38">
        <v>44719.678518518522</v>
      </c>
      <c r="E109" s="35">
        <v>144</v>
      </c>
      <c r="F109" s="57" t="s">
        <v>246</v>
      </c>
      <c r="G109" s="4" t="s">
        <v>156</v>
      </c>
      <c r="H109" s="22">
        <f t="shared" si="12"/>
        <v>44719</v>
      </c>
      <c r="I109" s="23">
        <f t="shared" si="13"/>
        <v>44719.646863425929</v>
      </c>
      <c r="J109" s="4">
        <f t="shared" si="14"/>
        <v>144</v>
      </c>
      <c r="K109" s="4" t="str">
        <f t="shared" si="15"/>
        <v>CanOnTor/nEmpY</v>
      </c>
    </row>
    <row r="110" spans="1:11" x14ac:dyDescent="0.35">
      <c r="A110" s="35" t="s">
        <v>189</v>
      </c>
      <c r="B110" s="35" t="s">
        <v>277</v>
      </c>
      <c r="C110" s="36">
        <v>44719</v>
      </c>
      <c r="D110" s="38">
        <v>44719.677106481482</v>
      </c>
      <c r="E110" s="35">
        <v>144</v>
      </c>
      <c r="F110" s="57" t="s">
        <v>279</v>
      </c>
      <c r="G110" s="4" t="s">
        <v>156</v>
      </c>
      <c r="H110" s="22">
        <f t="shared" si="12"/>
        <v>44719</v>
      </c>
      <c r="I110" s="23">
        <f t="shared" si="13"/>
        <v>44719.645428240743</v>
      </c>
      <c r="J110" s="4">
        <f t="shared" si="14"/>
        <v>144</v>
      </c>
      <c r="K110" s="4" t="str">
        <f t="shared" si="15"/>
        <v>CanOnWat/vEmpQ</v>
      </c>
    </row>
    <row r="111" spans="1:11" x14ac:dyDescent="0.35">
      <c r="A111" s="35" t="s">
        <v>189</v>
      </c>
      <c r="B111" s="35" t="s">
        <v>250</v>
      </c>
      <c r="C111" s="36">
        <v>44719</v>
      </c>
      <c r="D111" s="38">
        <v>44719.676678240743</v>
      </c>
      <c r="E111" s="35">
        <v>144</v>
      </c>
      <c r="F111" s="58" t="s">
        <v>202</v>
      </c>
      <c r="G111" s="4" t="s">
        <v>156</v>
      </c>
      <c r="H111" s="22">
        <f t="shared" si="12"/>
        <v>44719</v>
      </c>
      <c r="I111" s="23">
        <f t="shared" si="13"/>
        <v>44719.673900462964</v>
      </c>
      <c r="J111" s="4">
        <f t="shared" si="14"/>
        <v>144</v>
      </c>
      <c r="K111" s="4" t="str">
        <f t="shared" si="15"/>
        <v>CanOnTor/tEmpK</v>
      </c>
    </row>
    <row r="112" spans="1:11" x14ac:dyDescent="0.35">
      <c r="A112" s="35" t="s">
        <v>189</v>
      </c>
      <c r="B112" s="35" t="s">
        <v>200</v>
      </c>
      <c r="C112" s="36">
        <v>44719</v>
      </c>
      <c r="D112" s="38">
        <v>44719.673900462964</v>
      </c>
      <c r="E112" s="35">
        <v>144</v>
      </c>
      <c r="F112" s="57" t="s">
        <v>202</v>
      </c>
      <c r="G112" s="4" t="s">
        <v>156</v>
      </c>
      <c r="H112" s="22">
        <f t="shared" si="12"/>
        <v>44719</v>
      </c>
      <c r="I112" s="23">
        <f t="shared" si="13"/>
        <v>44719.65966435185</v>
      </c>
      <c r="J112" s="4">
        <f t="shared" si="14"/>
        <v>144</v>
      </c>
      <c r="K112" s="4" t="str">
        <f t="shared" si="15"/>
        <v>CanOnWat/vEmpQ</v>
      </c>
    </row>
    <row r="113" spans="1:11" x14ac:dyDescent="0.35">
      <c r="A113" s="35" t="s">
        <v>189</v>
      </c>
      <c r="B113" s="35" t="s">
        <v>262</v>
      </c>
      <c r="C113" s="36">
        <v>44719</v>
      </c>
      <c r="D113" s="38">
        <v>44719.67260416667</v>
      </c>
      <c r="E113" s="35">
        <v>144</v>
      </c>
      <c r="F113" s="58" t="s">
        <v>266</v>
      </c>
      <c r="G113" s="4" t="s">
        <v>156</v>
      </c>
      <c r="H113" s="22">
        <f t="shared" si="12"/>
        <v>44688</v>
      </c>
      <c r="I113" s="23">
        <f t="shared" si="13"/>
        <v>44688.737395833334</v>
      </c>
      <c r="J113" s="4">
        <f t="shared" si="14"/>
        <v>144</v>
      </c>
      <c r="K113" s="4" t="str">
        <f t="shared" si="15"/>
        <v>CanOnWat/oEmpO</v>
      </c>
    </row>
    <row r="114" spans="1:11" x14ac:dyDescent="0.35">
      <c r="A114" s="35" t="s">
        <v>176</v>
      </c>
      <c r="B114" s="35" t="s">
        <v>248</v>
      </c>
      <c r="C114" s="36">
        <v>44719</v>
      </c>
      <c r="D114" s="38">
        <v>44719.671597222223</v>
      </c>
      <c r="E114" s="35">
        <v>144</v>
      </c>
      <c r="F114" s="57" t="s">
        <v>249</v>
      </c>
      <c r="G114" s="4" t="s">
        <v>156</v>
      </c>
      <c r="H114" s="22">
        <f t="shared" si="12"/>
        <v>44688</v>
      </c>
      <c r="I114" s="23">
        <f t="shared" si="13"/>
        <v>44688.760162037041</v>
      </c>
      <c r="J114" s="4">
        <f t="shared" si="14"/>
        <v>144</v>
      </c>
      <c r="K114" s="4" t="str">
        <f t="shared" si="15"/>
        <v>CanOnWat/hEmpW</v>
      </c>
    </row>
    <row r="115" spans="1:11" x14ac:dyDescent="0.35">
      <c r="A115" s="35" t="s">
        <v>189</v>
      </c>
      <c r="B115" s="35" t="s">
        <v>251</v>
      </c>
      <c r="C115" s="36">
        <v>44719</v>
      </c>
      <c r="D115" s="38">
        <v>44719.670312499999</v>
      </c>
      <c r="E115" s="35">
        <v>144</v>
      </c>
      <c r="F115" s="57" t="s">
        <v>256</v>
      </c>
      <c r="G115" s="4" t="s">
        <v>156</v>
      </c>
      <c r="H115" s="22">
        <f t="shared" si="12"/>
        <v>44719</v>
      </c>
      <c r="I115" s="23">
        <f t="shared" si="13"/>
        <v>44719.65966435185</v>
      </c>
      <c r="J115" s="4">
        <f t="shared" si="14"/>
        <v>144</v>
      </c>
      <c r="K115" s="4" t="str">
        <f t="shared" si="15"/>
        <v>CanOnWat/vEmpQ</v>
      </c>
    </row>
    <row r="116" spans="1:11" x14ac:dyDescent="0.35">
      <c r="A116" s="35" t="s">
        <v>189</v>
      </c>
      <c r="B116" s="35" t="s">
        <v>281</v>
      </c>
      <c r="C116" s="36">
        <v>44719</v>
      </c>
      <c r="D116" s="38">
        <v>44719.661446759259</v>
      </c>
      <c r="E116" s="35">
        <v>144</v>
      </c>
      <c r="F116" s="57" t="s">
        <v>283</v>
      </c>
      <c r="G116" s="4" t="s">
        <v>156</v>
      </c>
      <c r="H116" s="22">
        <f t="shared" si="12"/>
        <v>44688</v>
      </c>
      <c r="I116" s="23">
        <f t="shared" si="13"/>
        <v>44688.711076388892</v>
      </c>
      <c r="J116" s="4">
        <f t="shared" si="14"/>
        <v>144</v>
      </c>
      <c r="K116" s="4" t="str">
        <f t="shared" si="15"/>
        <v>CanOnWat/sEmpX</v>
      </c>
    </row>
    <row r="117" spans="1:11" x14ac:dyDescent="0.35">
      <c r="A117" s="35" t="s">
        <v>176</v>
      </c>
      <c r="B117" s="35" t="s">
        <v>285</v>
      </c>
      <c r="C117" s="36">
        <v>44719</v>
      </c>
      <c r="D117" s="38">
        <v>44719.65966435185</v>
      </c>
      <c r="E117" s="35">
        <v>144</v>
      </c>
      <c r="F117" s="58" t="s">
        <v>286</v>
      </c>
      <c r="G117" s="4" t="s">
        <v>156</v>
      </c>
      <c r="H117" s="22" t="e">
        <f t="shared" si="12"/>
        <v>#N/A</v>
      </c>
      <c r="I117" s="23" t="e">
        <f t="shared" si="13"/>
        <v>#N/A</v>
      </c>
      <c r="J117" s="4" t="e">
        <f t="shared" si="14"/>
        <v>#N/A</v>
      </c>
      <c r="K117" s="4" t="e">
        <f t="shared" si="15"/>
        <v>#N/A</v>
      </c>
    </row>
    <row r="118" spans="1:11" x14ac:dyDescent="0.35">
      <c r="A118" s="35" t="s">
        <v>189</v>
      </c>
      <c r="B118" s="35" t="s">
        <v>292</v>
      </c>
      <c r="C118" s="36">
        <v>44719</v>
      </c>
      <c r="D118" s="38">
        <v>44719.648379629631</v>
      </c>
      <c r="E118" s="35">
        <v>144</v>
      </c>
      <c r="F118" s="57" t="s">
        <v>293</v>
      </c>
      <c r="G118" s="4" t="s">
        <v>156</v>
      </c>
      <c r="H118" s="22">
        <f t="shared" si="12"/>
        <v>44719</v>
      </c>
      <c r="I118" s="23">
        <f t="shared" si="13"/>
        <v>44719.646863425929</v>
      </c>
      <c r="J118" s="4">
        <f t="shared" si="14"/>
        <v>144</v>
      </c>
      <c r="K118" s="4" t="str">
        <f t="shared" si="15"/>
        <v>CanOnTor/nEmpY</v>
      </c>
    </row>
    <row r="119" spans="1:11" x14ac:dyDescent="0.35">
      <c r="A119" s="35" t="s">
        <v>189</v>
      </c>
      <c r="B119" s="35" t="s">
        <v>294</v>
      </c>
      <c r="C119" s="36">
        <v>44719</v>
      </c>
      <c r="D119" s="38">
        <v>44719.646863425929</v>
      </c>
      <c r="E119" s="35">
        <v>144</v>
      </c>
      <c r="F119" s="57" t="s">
        <v>293</v>
      </c>
      <c r="G119" s="4" t="s">
        <v>156</v>
      </c>
      <c r="H119" s="22" t="e">
        <f t="shared" si="12"/>
        <v>#N/A</v>
      </c>
      <c r="I119" s="23" t="e">
        <f t="shared" si="13"/>
        <v>#N/A</v>
      </c>
      <c r="J119" s="4" t="e">
        <f t="shared" si="14"/>
        <v>#N/A</v>
      </c>
      <c r="K119" s="4" t="e">
        <f t="shared" si="15"/>
        <v>#N/A</v>
      </c>
    </row>
    <row r="120" spans="1:11" x14ac:dyDescent="0.35">
      <c r="A120" s="35" t="s">
        <v>176</v>
      </c>
      <c r="B120" s="35" t="s">
        <v>289</v>
      </c>
      <c r="C120" s="36">
        <v>44719</v>
      </c>
      <c r="D120" s="38">
        <v>44719.645428240743</v>
      </c>
      <c r="E120" s="35">
        <v>144</v>
      </c>
      <c r="F120" s="57" t="s">
        <v>286</v>
      </c>
      <c r="G120" s="4" t="s">
        <v>156</v>
      </c>
      <c r="H120" s="22">
        <f t="shared" si="12"/>
        <v>44688</v>
      </c>
      <c r="I120" s="23">
        <f t="shared" si="13"/>
        <v>44688.705868055556</v>
      </c>
      <c r="J120" s="4">
        <f t="shared" si="14"/>
        <v>144</v>
      </c>
      <c r="K120" s="4" t="str">
        <f t="shared" si="15"/>
        <v>CanOnWat/xEmpH</v>
      </c>
    </row>
    <row r="121" spans="1:11" x14ac:dyDescent="0.35">
      <c r="A121" s="35" t="s">
        <v>176</v>
      </c>
      <c r="B121" s="35" t="s">
        <v>231</v>
      </c>
      <c r="C121" s="36">
        <v>44688</v>
      </c>
      <c r="D121" s="38">
        <v>44688.766331018516</v>
      </c>
      <c r="E121" s="35">
        <v>144</v>
      </c>
      <c r="F121" s="57" t="s">
        <v>198</v>
      </c>
      <c r="G121" s="4" t="s">
        <v>156</v>
      </c>
      <c r="H121" s="22">
        <f t="shared" si="12"/>
        <v>44688</v>
      </c>
      <c r="I121" s="23">
        <f t="shared" si="13"/>
        <v>44688.705868055556</v>
      </c>
      <c r="J121" s="4">
        <f t="shared" si="14"/>
        <v>144</v>
      </c>
      <c r="K121" s="4" t="str">
        <f t="shared" si="15"/>
        <v>CanOnWat/xEmpH</v>
      </c>
    </row>
    <row r="122" spans="1:11" x14ac:dyDescent="0.35">
      <c r="A122" s="35" t="s">
        <v>176</v>
      </c>
      <c r="B122" s="35" t="s">
        <v>235</v>
      </c>
      <c r="C122" s="36">
        <v>44688</v>
      </c>
      <c r="D122" s="38">
        <v>44688.760162037041</v>
      </c>
      <c r="E122" s="35">
        <v>144</v>
      </c>
      <c r="F122" s="57" t="s">
        <v>238</v>
      </c>
      <c r="G122" s="4" t="s">
        <v>156</v>
      </c>
      <c r="H122" s="22">
        <f t="shared" si="12"/>
        <v>44688</v>
      </c>
      <c r="I122" s="23">
        <f t="shared" si="13"/>
        <v>44688.712951388887</v>
      </c>
      <c r="J122" s="4">
        <f t="shared" si="14"/>
        <v>144</v>
      </c>
      <c r="K122" s="4" t="str">
        <f t="shared" si="15"/>
        <v>CanOnWat/jEmpG</v>
      </c>
    </row>
    <row r="123" spans="1:11" x14ac:dyDescent="0.35">
      <c r="A123" s="35" t="s">
        <v>176</v>
      </c>
      <c r="B123" s="35" t="s">
        <v>253</v>
      </c>
      <c r="C123" s="36">
        <v>44688</v>
      </c>
      <c r="D123" s="38">
        <v>44688.737395833334</v>
      </c>
      <c r="E123" s="35">
        <v>144</v>
      </c>
      <c r="F123" s="57" t="s">
        <v>257</v>
      </c>
      <c r="G123" s="4" t="s">
        <v>156</v>
      </c>
      <c r="H123" s="22">
        <f t="shared" si="12"/>
        <v>44688</v>
      </c>
      <c r="I123" s="23">
        <f t="shared" si="13"/>
        <v>44688.705868055556</v>
      </c>
      <c r="J123" s="4">
        <f t="shared" si="14"/>
        <v>144</v>
      </c>
      <c r="K123" s="4" t="str">
        <f t="shared" si="15"/>
        <v>CanOnWat/xEmpH</v>
      </c>
    </row>
    <row r="124" spans="1:11" x14ac:dyDescent="0.35">
      <c r="A124" s="35" t="s">
        <v>189</v>
      </c>
      <c r="B124" s="35" t="s">
        <v>205</v>
      </c>
      <c r="C124" s="36">
        <v>44688</v>
      </c>
      <c r="D124" s="38">
        <v>44688.71565972222</v>
      </c>
      <c r="E124" s="35">
        <v>144</v>
      </c>
      <c r="F124" s="57" t="s">
        <v>207</v>
      </c>
      <c r="G124" s="4" t="s">
        <v>156</v>
      </c>
      <c r="H124" s="22" t="e">
        <f t="shared" si="12"/>
        <v>#N/A</v>
      </c>
      <c r="I124" s="23" t="e">
        <f t="shared" si="13"/>
        <v>#N/A</v>
      </c>
      <c r="J124" s="4" t="e">
        <f t="shared" si="14"/>
        <v>#N/A</v>
      </c>
      <c r="K124" s="4" t="e">
        <f t="shared" si="15"/>
        <v>#N/A</v>
      </c>
    </row>
    <row r="125" spans="1:11" x14ac:dyDescent="0.35">
      <c r="A125" s="35" t="s">
        <v>176</v>
      </c>
      <c r="B125" s="35" t="s">
        <v>215</v>
      </c>
      <c r="C125" s="36">
        <v>44688</v>
      </c>
      <c r="D125" s="38">
        <v>44688.712951388887</v>
      </c>
      <c r="E125" s="35">
        <v>144</v>
      </c>
      <c r="F125" s="57" t="s">
        <v>220</v>
      </c>
      <c r="G125" s="4" t="s">
        <v>156</v>
      </c>
      <c r="H125" s="22" t="e">
        <f t="shared" si="12"/>
        <v>#N/A</v>
      </c>
      <c r="I125" s="23" t="e">
        <f t="shared" si="13"/>
        <v>#N/A</v>
      </c>
      <c r="J125" s="4" t="e">
        <f t="shared" si="14"/>
        <v>#N/A</v>
      </c>
      <c r="K125" s="4" t="e">
        <f t="shared" si="15"/>
        <v>#N/A</v>
      </c>
    </row>
    <row r="126" spans="1:11" x14ac:dyDescent="0.35">
      <c r="A126" s="35" t="s">
        <v>176</v>
      </c>
      <c r="B126" s="35" t="s">
        <v>208</v>
      </c>
      <c r="C126" s="36">
        <v>44688</v>
      </c>
      <c r="D126" s="38">
        <v>44688.711076388892</v>
      </c>
      <c r="E126" s="35">
        <v>144</v>
      </c>
      <c r="F126" s="58" t="s">
        <v>210</v>
      </c>
      <c r="G126" s="4" t="s">
        <v>156</v>
      </c>
      <c r="H126" s="22">
        <f t="shared" si="12"/>
        <v>44688</v>
      </c>
      <c r="I126" s="23">
        <f t="shared" si="13"/>
        <v>44688.705868055556</v>
      </c>
      <c r="J126" s="4">
        <f t="shared" si="14"/>
        <v>144</v>
      </c>
      <c r="K126" s="4" t="str">
        <f t="shared" si="15"/>
        <v>CanOnWat/xEmpH</v>
      </c>
    </row>
    <row r="127" spans="1:11" x14ac:dyDescent="0.35">
      <c r="A127" s="35" t="s">
        <v>176</v>
      </c>
      <c r="B127" s="35" t="s">
        <v>196</v>
      </c>
      <c r="C127" s="36">
        <v>44688</v>
      </c>
      <c r="D127" s="38">
        <v>44688.706504629627</v>
      </c>
      <c r="E127" s="35">
        <v>144</v>
      </c>
      <c r="F127" s="57" t="s">
        <v>198</v>
      </c>
      <c r="G127" s="4" t="s">
        <v>156</v>
      </c>
      <c r="H127" s="22">
        <f t="shared" si="12"/>
        <v>44688</v>
      </c>
      <c r="I127" s="23">
        <f t="shared" si="13"/>
        <v>44688.698310185187</v>
      </c>
      <c r="J127" s="4">
        <f t="shared" si="14"/>
        <v>144</v>
      </c>
      <c r="K127" s="4" t="str">
        <f t="shared" si="15"/>
        <v>CanOnWat/pEmpL</v>
      </c>
    </row>
    <row r="128" spans="1:11" x14ac:dyDescent="0.35">
      <c r="A128" s="35" t="s">
        <v>176</v>
      </c>
      <c r="B128" s="35" t="s">
        <v>221</v>
      </c>
      <c r="C128" s="36">
        <v>44688</v>
      </c>
      <c r="D128" s="38">
        <v>44688.705868055556</v>
      </c>
      <c r="E128" s="35">
        <v>144</v>
      </c>
      <c r="F128" s="57" t="s">
        <v>187</v>
      </c>
      <c r="G128" s="4" t="s">
        <v>156</v>
      </c>
      <c r="H128" s="22" t="e">
        <f t="shared" si="12"/>
        <v>#N/A</v>
      </c>
      <c r="I128" s="23" t="e">
        <f t="shared" si="13"/>
        <v>#N/A</v>
      </c>
      <c r="J128" s="4" t="e">
        <f t="shared" si="14"/>
        <v>#N/A</v>
      </c>
      <c r="K128" s="4" t="e">
        <f t="shared" si="15"/>
        <v>#N/A</v>
      </c>
    </row>
    <row r="129" spans="1:11" x14ac:dyDescent="0.35">
      <c r="A129" s="35" t="s">
        <v>189</v>
      </c>
      <c r="B129" s="35" t="s">
        <v>267</v>
      </c>
      <c r="C129" s="36">
        <v>44688</v>
      </c>
      <c r="D129" s="38">
        <v>44688.705104166664</v>
      </c>
      <c r="E129" s="35">
        <v>144</v>
      </c>
      <c r="F129" s="57" t="s">
        <v>273</v>
      </c>
      <c r="G129" s="4" t="s">
        <v>156</v>
      </c>
      <c r="H129" s="22">
        <f t="shared" si="12"/>
        <v>44688</v>
      </c>
      <c r="I129" s="23">
        <f t="shared" si="13"/>
        <v>44688.685624999998</v>
      </c>
      <c r="J129" s="4">
        <f t="shared" si="14"/>
        <v>144</v>
      </c>
      <c r="K129" s="4" t="str">
        <f t="shared" si="15"/>
        <v>CanOnWat/oEmpJ</v>
      </c>
    </row>
    <row r="130" spans="1:11" x14ac:dyDescent="0.35">
      <c r="A130" s="35" t="s">
        <v>176</v>
      </c>
      <c r="B130" s="35" t="s">
        <v>192</v>
      </c>
      <c r="C130" s="36">
        <v>44688</v>
      </c>
      <c r="D130" s="38">
        <v>44688.705092592594</v>
      </c>
      <c r="E130" s="35">
        <v>144</v>
      </c>
      <c r="F130" s="57" t="s">
        <v>195</v>
      </c>
      <c r="G130" s="4" t="s">
        <v>156</v>
      </c>
      <c r="H130" s="22">
        <f t="shared" si="12"/>
        <v>44688</v>
      </c>
      <c r="I130" s="23">
        <f t="shared" si="13"/>
        <v>44688.684594907405</v>
      </c>
      <c r="J130" s="4">
        <f t="shared" si="14"/>
        <v>144</v>
      </c>
      <c r="K130" s="4" t="str">
        <f t="shared" si="15"/>
        <v>CanOnTor/nEmpY</v>
      </c>
    </row>
    <row r="131" spans="1:11" x14ac:dyDescent="0.35">
      <c r="A131" s="35" t="s">
        <v>189</v>
      </c>
      <c r="B131" s="35" t="s">
        <v>204</v>
      </c>
      <c r="C131" s="36">
        <v>44688</v>
      </c>
      <c r="D131" s="38">
        <v>44688.704224537039</v>
      </c>
      <c r="E131" s="35">
        <v>144</v>
      </c>
      <c r="F131" s="57" t="s">
        <v>206</v>
      </c>
      <c r="G131" s="4" t="s">
        <v>156</v>
      </c>
      <c r="H131" s="22">
        <f t="shared" si="12"/>
        <v>44688</v>
      </c>
      <c r="I131" s="23">
        <f t="shared" si="13"/>
        <v>44688.698310185187</v>
      </c>
      <c r="J131" s="4">
        <f t="shared" si="14"/>
        <v>144</v>
      </c>
      <c r="K131" s="4" t="str">
        <f t="shared" si="15"/>
        <v>CanOnWat/pEmpL</v>
      </c>
    </row>
    <row r="132" spans="1:11" x14ac:dyDescent="0.35">
      <c r="A132" s="35" t="s">
        <v>176</v>
      </c>
      <c r="B132" s="35" t="s">
        <v>181</v>
      </c>
      <c r="C132" s="36">
        <v>44688</v>
      </c>
      <c r="D132" s="38">
        <v>44688.701689814814</v>
      </c>
      <c r="E132" s="35">
        <v>144</v>
      </c>
      <c r="F132" s="58" t="s">
        <v>183</v>
      </c>
      <c r="G132" s="4" t="s">
        <v>156</v>
      </c>
      <c r="H132" s="22" t="e">
        <f t="shared" si="12"/>
        <v>#N/A</v>
      </c>
      <c r="I132" s="23" t="e">
        <f t="shared" si="13"/>
        <v>#N/A</v>
      </c>
      <c r="J132" s="4" t="e">
        <f t="shared" si="14"/>
        <v>#N/A</v>
      </c>
      <c r="K132" s="4" t="e">
        <f t="shared" si="15"/>
        <v>#N/A</v>
      </c>
    </row>
    <row r="133" spans="1:11" x14ac:dyDescent="0.35">
      <c r="A133" s="35" t="s">
        <v>176</v>
      </c>
      <c r="B133" s="35" t="s">
        <v>185</v>
      </c>
      <c r="C133" s="36">
        <v>44688</v>
      </c>
      <c r="D133" s="38">
        <v>44688.698645833334</v>
      </c>
      <c r="E133" s="35">
        <v>144</v>
      </c>
      <c r="F133" s="57" t="s">
        <v>187</v>
      </c>
      <c r="G133" s="4" t="s">
        <v>156</v>
      </c>
      <c r="H133" s="22">
        <f t="shared" si="12"/>
        <v>44688</v>
      </c>
      <c r="I133" s="23">
        <f t="shared" si="13"/>
        <v>44688.68891203704</v>
      </c>
      <c r="J133" s="4">
        <f t="shared" si="14"/>
        <v>144</v>
      </c>
      <c r="K133" s="4" t="str">
        <f t="shared" si="15"/>
        <v>CanOnWat/hEmpP</v>
      </c>
    </row>
    <row r="134" spans="1:11" x14ac:dyDescent="0.35">
      <c r="A134" s="35" t="s">
        <v>176</v>
      </c>
      <c r="B134" s="35" t="s">
        <v>229</v>
      </c>
      <c r="C134" s="36">
        <v>44688</v>
      </c>
      <c r="D134" s="38">
        <v>44688.698310185187</v>
      </c>
      <c r="E134" s="35">
        <v>144</v>
      </c>
      <c r="F134" s="57" t="s">
        <v>233</v>
      </c>
      <c r="G134" s="4" t="s">
        <v>156</v>
      </c>
      <c r="H134" s="22">
        <f t="shared" si="12"/>
        <v>44688</v>
      </c>
      <c r="I134" s="23">
        <f t="shared" si="13"/>
        <v>44688.674884259257</v>
      </c>
      <c r="J134" s="4">
        <f t="shared" si="14"/>
        <v>144</v>
      </c>
      <c r="K134" s="4" t="str">
        <f t="shared" si="15"/>
        <v>CanOnWat/xEmpN</v>
      </c>
    </row>
    <row r="135" spans="1:11" x14ac:dyDescent="0.35">
      <c r="A135" s="35" t="s">
        <v>189</v>
      </c>
      <c r="B135" s="35" t="s">
        <v>190</v>
      </c>
      <c r="C135" s="36">
        <v>44688</v>
      </c>
      <c r="D135" s="38">
        <v>44688.697384259256</v>
      </c>
      <c r="E135" s="35">
        <v>144</v>
      </c>
      <c r="F135" s="57" t="s">
        <v>194</v>
      </c>
      <c r="G135" s="4" t="s">
        <v>156</v>
      </c>
      <c r="H135" s="22">
        <f t="shared" si="12"/>
        <v>44688</v>
      </c>
      <c r="I135" s="23">
        <f t="shared" si="13"/>
        <v>44688.672662037039</v>
      </c>
      <c r="J135" s="4">
        <f t="shared" si="14"/>
        <v>144</v>
      </c>
      <c r="K135" s="4" t="str">
        <f t="shared" si="15"/>
        <v>CanOnWat/fEmpV</v>
      </c>
    </row>
    <row r="136" spans="1:11" x14ac:dyDescent="0.35">
      <c r="A136" s="35" t="s">
        <v>189</v>
      </c>
      <c r="B136" s="35" t="s">
        <v>225</v>
      </c>
      <c r="C136" s="36">
        <v>44688</v>
      </c>
      <c r="D136" s="38">
        <v>44688.695219907408</v>
      </c>
      <c r="E136" s="35">
        <v>144</v>
      </c>
      <c r="F136" s="57" t="s">
        <v>227</v>
      </c>
      <c r="G136" s="4" t="s">
        <v>156</v>
      </c>
      <c r="H136" s="22">
        <f t="shared" si="12"/>
        <v>44688</v>
      </c>
      <c r="I136" s="23">
        <f t="shared" si="13"/>
        <v>44688.672662037039</v>
      </c>
      <c r="J136" s="4">
        <f t="shared" si="14"/>
        <v>144</v>
      </c>
      <c r="K136" s="4" t="str">
        <f t="shared" si="15"/>
        <v>CanOnWat/fEmpV</v>
      </c>
    </row>
    <row r="137" spans="1:11" x14ac:dyDescent="0.35">
      <c r="A137" s="35" t="s">
        <v>189</v>
      </c>
      <c r="B137" s="35" t="s">
        <v>212</v>
      </c>
      <c r="C137" s="36">
        <v>44688</v>
      </c>
      <c r="D137" s="38">
        <v>44688.692847222221</v>
      </c>
      <c r="E137" s="35">
        <v>144</v>
      </c>
      <c r="F137" s="57" t="s">
        <v>214</v>
      </c>
      <c r="G137" s="4" t="s">
        <v>156</v>
      </c>
      <c r="H137" s="22">
        <f t="shared" si="12"/>
        <v>44688</v>
      </c>
      <c r="I137" s="23">
        <f t="shared" si="13"/>
        <v>44688.672662037039</v>
      </c>
      <c r="J137" s="4">
        <f t="shared" si="14"/>
        <v>144</v>
      </c>
      <c r="K137" s="4" t="str">
        <f t="shared" si="15"/>
        <v>CanOnWat/fEmpV</v>
      </c>
    </row>
    <row r="138" spans="1:11" x14ac:dyDescent="0.35">
      <c r="A138" s="35" t="s">
        <v>176</v>
      </c>
      <c r="B138" s="35" t="s">
        <v>177</v>
      </c>
      <c r="C138" s="36">
        <v>44688</v>
      </c>
      <c r="D138" s="38">
        <v>44688.68891203704</v>
      </c>
      <c r="E138" s="35">
        <v>144</v>
      </c>
      <c r="F138" s="57" t="s">
        <v>179</v>
      </c>
      <c r="G138" s="4" t="s">
        <v>156</v>
      </c>
      <c r="H138" s="22" t="e">
        <f t="shared" ref="H138:H169" si="16">VLOOKUP(B138,B139:C148,2,TRUE)</f>
        <v>#N/A</v>
      </c>
      <c r="I138" s="23" t="e">
        <f t="shared" ref="I138:I169" si="17">VLOOKUP(B138,B139:D148,3,TRUE)</f>
        <v>#N/A</v>
      </c>
      <c r="J138" s="4" t="e">
        <f t="shared" ref="J138:J169" si="18">VLOOKUP(B138,B139:E148,4,TRUE)</f>
        <v>#N/A</v>
      </c>
      <c r="K138" s="4" t="e">
        <f t="shared" ref="K138:K169" si="19">VLOOKUP(B138,B139:F148,5,TRUE)</f>
        <v>#N/A</v>
      </c>
    </row>
    <row r="139" spans="1:11" x14ac:dyDescent="0.35">
      <c r="A139" s="35" t="s">
        <v>176</v>
      </c>
      <c r="B139" s="35" t="s">
        <v>260</v>
      </c>
      <c r="C139" s="36">
        <v>44688</v>
      </c>
      <c r="D139" s="38">
        <v>44688.685624999998</v>
      </c>
      <c r="E139" s="35">
        <v>144</v>
      </c>
      <c r="F139" s="57" t="s">
        <v>261</v>
      </c>
      <c r="G139" s="4" t="s">
        <v>156</v>
      </c>
      <c r="H139" s="22">
        <f t="shared" si="16"/>
        <v>44688</v>
      </c>
      <c r="I139" s="23">
        <f t="shared" si="17"/>
        <v>44688.674884259257</v>
      </c>
      <c r="J139" s="4">
        <f t="shared" si="18"/>
        <v>144</v>
      </c>
      <c r="K139" s="4" t="str">
        <f t="shared" si="19"/>
        <v>CanOnWat/xEmpN</v>
      </c>
    </row>
    <row r="140" spans="1:11" x14ac:dyDescent="0.35">
      <c r="A140" s="35" t="s">
        <v>189</v>
      </c>
      <c r="B140" s="35" t="s">
        <v>294</v>
      </c>
      <c r="C140" s="36">
        <v>44688</v>
      </c>
      <c r="D140" s="38">
        <v>44688.684594907405</v>
      </c>
      <c r="E140" s="35">
        <v>144</v>
      </c>
      <c r="F140" s="57" t="s">
        <v>293</v>
      </c>
      <c r="G140" s="4" t="s">
        <v>156</v>
      </c>
      <c r="H140" s="22">
        <f t="shared" si="16"/>
        <v>44688</v>
      </c>
      <c r="I140" s="23">
        <f t="shared" si="17"/>
        <v>44688.681481481479</v>
      </c>
      <c r="J140" s="4">
        <f t="shared" si="18"/>
        <v>144</v>
      </c>
      <c r="K140" s="4" t="str">
        <f t="shared" si="19"/>
        <v>CanOnTor/cEmpZ</v>
      </c>
    </row>
    <row r="141" spans="1:11" x14ac:dyDescent="0.35">
      <c r="A141" s="35" t="s">
        <v>189</v>
      </c>
      <c r="B141" s="35" t="s">
        <v>217</v>
      </c>
      <c r="C141" s="36">
        <v>44688</v>
      </c>
      <c r="D141" s="38">
        <v>44688.683680555558</v>
      </c>
      <c r="E141" s="35">
        <v>144</v>
      </c>
      <c r="F141" s="57" t="s">
        <v>222</v>
      </c>
      <c r="G141" s="4" t="s">
        <v>156</v>
      </c>
      <c r="H141" s="22">
        <f t="shared" si="16"/>
        <v>44688</v>
      </c>
      <c r="I141" s="23">
        <f t="shared" si="17"/>
        <v>44688.681481481479</v>
      </c>
      <c r="J141" s="4">
        <f t="shared" si="18"/>
        <v>144</v>
      </c>
      <c r="K141" s="4" t="str">
        <f t="shared" si="19"/>
        <v>CanOnTor/cEmpZ</v>
      </c>
    </row>
    <row r="142" spans="1:11" x14ac:dyDescent="0.35">
      <c r="A142" s="35" t="s">
        <v>189</v>
      </c>
      <c r="B142" s="35" t="s">
        <v>255</v>
      </c>
      <c r="C142" s="36">
        <v>44688</v>
      </c>
      <c r="D142" s="38">
        <v>44688.681481481479</v>
      </c>
      <c r="E142" s="35">
        <v>144</v>
      </c>
      <c r="F142" s="57" t="s">
        <v>256</v>
      </c>
      <c r="G142" s="4" t="s">
        <v>156</v>
      </c>
      <c r="H142" s="22" t="e">
        <f t="shared" si="16"/>
        <v>#N/A</v>
      </c>
      <c r="I142" s="23" t="e">
        <f t="shared" si="17"/>
        <v>#N/A</v>
      </c>
      <c r="J142" s="4" t="e">
        <f t="shared" si="18"/>
        <v>#N/A</v>
      </c>
      <c r="K142" s="4" t="e">
        <f t="shared" si="19"/>
        <v>#N/A</v>
      </c>
    </row>
    <row r="143" spans="1:11" x14ac:dyDescent="0.35">
      <c r="A143" s="35" t="s">
        <v>189</v>
      </c>
      <c r="B143" s="35" t="s">
        <v>250</v>
      </c>
      <c r="C143" s="36">
        <v>44688</v>
      </c>
      <c r="D143" s="38">
        <v>44688.676921296297</v>
      </c>
      <c r="E143" s="35">
        <v>144</v>
      </c>
      <c r="F143" s="57" t="s">
        <v>202</v>
      </c>
      <c r="G143" s="4" t="s">
        <v>156</v>
      </c>
      <c r="H143" s="22">
        <f t="shared" si="16"/>
        <v>44688</v>
      </c>
      <c r="I143" s="23">
        <f t="shared" si="17"/>
        <v>44688.674884259257</v>
      </c>
      <c r="J143" s="4">
        <f t="shared" si="18"/>
        <v>144</v>
      </c>
      <c r="K143" s="4" t="str">
        <f t="shared" si="19"/>
        <v>CanOnWat/xEmpN</v>
      </c>
    </row>
    <row r="144" spans="1:11" x14ac:dyDescent="0.35">
      <c r="A144" s="35" t="s">
        <v>176</v>
      </c>
      <c r="B144" s="35" t="s">
        <v>240</v>
      </c>
      <c r="C144" s="36">
        <v>44688</v>
      </c>
      <c r="D144" s="38">
        <v>44688.674884259257</v>
      </c>
      <c r="E144" s="35">
        <v>144</v>
      </c>
      <c r="F144" s="57" t="s">
        <v>242</v>
      </c>
      <c r="G144" s="4" t="s">
        <v>156</v>
      </c>
      <c r="H144" s="22" t="e">
        <f t="shared" si="16"/>
        <v>#N/A</v>
      </c>
      <c r="I144" s="23" t="e">
        <f t="shared" si="17"/>
        <v>#N/A</v>
      </c>
      <c r="J144" s="4" t="e">
        <f t="shared" si="18"/>
        <v>#N/A</v>
      </c>
      <c r="K144" s="4" t="e">
        <f t="shared" si="19"/>
        <v>#N/A</v>
      </c>
    </row>
    <row r="145" spans="1:11" x14ac:dyDescent="0.35">
      <c r="A145" s="35" t="s">
        <v>176</v>
      </c>
      <c r="B145" s="35" t="s">
        <v>248</v>
      </c>
      <c r="C145" s="36">
        <v>44688</v>
      </c>
      <c r="D145" s="38">
        <v>44688.672662037039</v>
      </c>
      <c r="E145" s="35">
        <v>144</v>
      </c>
      <c r="F145" s="57" t="s">
        <v>249</v>
      </c>
      <c r="G145" s="4" t="s">
        <v>156</v>
      </c>
      <c r="H145" s="22" t="e">
        <f t="shared" si="16"/>
        <v>#N/A</v>
      </c>
      <c r="I145" s="23" t="e">
        <f t="shared" si="17"/>
        <v>#N/A</v>
      </c>
      <c r="J145" s="4" t="e">
        <f t="shared" si="18"/>
        <v>#N/A</v>
      </c>
      <c r="K145" s="4" t="e">
        <f t="shared" si="19"/>
        <v>#N/A</v>
      </c>
    </row>
    <row r="146" spans="1:11" x14ac:dyDescent="0.35">
      <c r="A146" s="35" t="s">
        <v>189</v>
      </c>
      <c r="B146" s="35" t="s">
        <v>262</v>
      </c>
      <c r="C146" s="36">
        <v>44688</v>
      </c>
      <c r="D146" s="38">
        <v>44688.672615740739</v>
      </c>
      <c r="E146" s="35">
        <v>144</v>
      </c>
      <c r="F146" s="57" t="s">
        <v>266</v>
      </c>
      <c r="G146" s="4" t="s">
        <v>156</v>
      </c>
      <c r="H146" s="22">
        <f t="shared" si="16"/>
        <v>44688</v>
      </c>
      <c r="I146" s="23">
        <f t="shared" si="17"/>
        <v>44688.654537037037</v>
      </c>
      <c r="J146" s="4">
        <f t="shared" si="18"/>
        <v>144</v>
      </c>
      <c r="K146" s="4" t="str">
        <f t="shared" si="19"/>
        <v>CanOnTor/nEmpY</v>
      </c>
    </row>
    <row r="147" spans="1:11" x14ac:dyDescent="0.35">
      <c r="A147" s="35" t="s">
        <v>189</v>
      </c>
      <c r="B147" s="35" t="s">
        <v>277</v>
      </c>
      <c r="C147" s="36">
        <v>44688</v>
      </c>
      <c r="D147" s="38">
        <v>44688.671550925923</v>
      </c>
      <c r="E147" s="35">
        <v>144</v>
      </c>
      <c r="F147" s="58" t="s">
        <v>279</v>
      </c>
      <c r="G147" s="4" t="s">
        <v>156</v>
      </c>
      <c r="H147" s="22">
        <f t="shared" si="16"/>
        <v>44688</v>
      </c>
      <c r="I147" s="23">
        <f t="shared" si="17"/>
        <v>44688.650173611109</v>
      </c>
      <c r="J147" s="4">
        <f t="shared" si="18"/>
        <v>144</v>
      </c>
      <c r="K147" s="4" t="str">
        <f t="shared" si="19"/>
        <v>CanOnWat/vEmpQ</v>
      </c>
    </row>
    <row r="148" spans="1:11" x14ac:dyDescent="0.35">
      <c r="A148" s="35" t="s">
        <v>189</v>
      </c>
      <c r="B148" s="35" t="s">
        <v>244</v>
      </c>
      <c r="C148" s="36">
        <v>44688</v>
      </c>
      <c r="D148" s="38">
        <v>44688.670844907407</v>
      </c>
      <c r="E148" s="35">
        <v>144</v>
      </c>
      <c r="F148" s="57" t="s">
        <v>246</v>
      </c>
      <c r="G148" s="4" t="s">
        <v>156</v>
      </c>
      <c r="H148" s="22">
        <f t="shared" si="16"/>
        <v>44658</v>
      </c>
      <c r="I148" s="23">
        <f t="shared" si="17"/>
        <v>44658.739004629628</v>
      </c>
      <c r="J148" s="4">
        <f t="shared" si="18"/>
        <v>144</v>
      </c>
      <c r="K148" s="4" t="str">
        <f t="shared" si="19"/>
        <v>CanOnWat/xEmpN</v>
      </c>
    </row>
    <row r="149" spans="1:11" x14ac:dyDescent="0.35">
      <c r="A149" s="35" t="s">
        <v>189</v>
      </c>
      <c r="B149" s="35" t="s">
        <v>281</v>
      </c>
      <c r="C149" s="36">
        <v>44688</v>
      </c>
      <c r="D149" s="38">
        <v>44688.670763888891</v>
      </c>
      <c r="E149" s="35">
        <v>144</v>
      </c>
      <c r="F149" s="57" t="s">
        <v>283</v>
      </c>
      <c r="G149" s="4" t="s">
        <v>156</v>
      </c>
      <c r="H149" s="22" t="e">
        <f t="shared" si="16"/>
        <v>#N/A</v>
      </c>
      <c r="I149" s="23" t="e">
        <f t="shared" si="17"/>
        <v>#N/A</v>
      </c>
      <c r="J149" s="4" t="e">
        <f t="shared" si="18"/>
        <v>#N/A</v>
      </c>
      <c r="K149" s="4" t="e">
        <f t="shared" si="19"/>
        <v>#N/A</v>
      </c>
    </row>
    <row r="150" spans="1:11" x14ac:dyDescent="0.35">
      <c r="A150" s="35" t="s">
        <v>189</v>
      </c>
      <c r="B150" s="35" t="s">
        <v>270</v>
      </c>
      <c r="C150" s="36">
        <v>44688</v>
      </c>
      <c r="D150" s="38">
        <v>44688.66988425926</v>
      </c>
      <c r="E150" s="35">
        <v>144</v>
      </c>
      <c r="F150" s="57" t="s">
        <v>275</v>
      </c>
      <c r="G150" s="4" t="s">
        <v>156</v>
      </c>
      <c r="H150" s="22">
        <f t="shared" si="16"/>
        <v>44658</v>
      </c>
      <c r="I150" s="23">
        <f t="shared" si="17"/>
        <v>44658.716203703705</v>
      </c>
      <c r="J150" s="4">
        <f t="shared" si="18"/>
        <v>144</v>
      </c>
      <c r="K150" s="4" t="str">
        <f t="shared" si="19"/>
        <v>CanOnWat/jEmpG</v>
      </c>
    </row>
    <row r="151" spans="1:11" x14ac:dyDescent="0.35">
      <c r="A151" s="35" t="s">
        <v>176</v>
      </c>
      <c r="B151" s="35" t="s">
        <v>264</v>
      </c>
      <c r="C151" s="36">
        <v>44688</v>
      </c>
      <c r="D151" s="38">
        <v>44688.669641203705</v>
      </c>
      <c r="E151" s="35">
        <v>144</v>
      </c>
      <c r="F151" s="58" t="s">
        <v>249</v>
      </c>
      <c r="G151" s="4" t="s">
        <v>156</v>
      </c>
      <c r="H151" s="22">
        <f t="shared" si="16"/>
        <v>44658</v>
      </c>
      <c r="I151" s="23">
        <f t="shared" si="17"/>
        <v>44658.716203703705</v>
      </c>
      <c r="J151" s="4">
        <f t="shared" si="18"/>
        <v>144</v>
      </c>
      <c r="K151" s="4" t="str">
        <f t="shared" si="19"/>
        <v>CanOnWat/jEmpG</v>
      </c>
    </row>
    <row r="152" spans="1:11" x14ac:dyDescent="0.35">
      <c r="A152" s="35" t="s">
        <v>189</v>
      </c>
      <c r="B152" s="35" t="s">
        <v>251</v>
      </c>
      <c r="C152" s="36">
        <v>44688</v>
      </c>
      <c r="D152" s="38">
        <v>44688.666006944448</v>
      </c>
      <c r="E152" s="35">
        <v>144</v>
      </c>
      <c r="F152" s="57" t="s">
        <v>256</v>
      </c>
      <c r="G152" s="4" t="s">
        <v>156</v>
      </c>
      <c r="H152" s="22">
        <f t="shared" si="16"/>
        <v>44658</v>
      </c>
      <c r="I152" s="23">
        <f t="shared" si="17"/>
        <v>44658.724131944444</v>
      </c>
      <c r="J152" s="4">
        <f t="shared" si="18"/>
        <v>144</v>
      </c>
      <c r="K152" s="4" t="str">
        <f t="shared" si="19"/>
        <v>CanOnWat/wEmpF</v>
      </c>
    </row>
    <row r="153" spans="1:11" x14ac:dyDescent="0.35">
      <c r="A153" s="35" t="s">
        <v>189</v>
      </c>
      <c r="B153" s="35" t="s">
        <v>200</v>
      </c>
      <c r="C153" s="36">
        <v>44688</v>
      </c>
      <c r="D153" s="38">
        <v>44688.664976851855</v>
      </c>
      <c r="E153" s="35">
        <v>144</v>
      </c>
      <c r="F153" s="57" t="s">
        <v>202</v>
      </c>
      <c r="G153" s="4" t="s">
        <v>156</v>
      </c>
      <c r="H153" s="22">
        <f t="shared" si="16"/>
        <v>44658</v>
      </c>
      <c r="I153" s="23">
        <f t="shared" si="17"/>
        <v>44658.739004629628</v>
      </c>
      <c r="J153" s="4">
        <f t="shared" si="18"/>
        <v>144</v>
      </c>
      <c r="K153" s="4" t="str">
        <f t="shared" si="19"/>
        <v>CanOnWat/xEmpN</v>
      </c>
    </row>
    <row r="154" spans="1:11" x14ac:dyDescent="0.35">
      <c r="A154" s="35" t="s">
        <v>176</v>
      </c>
      <c r="B154" s="35" t="s">
        <v>287</v>
      </c>
      <c r="C154" s="36">
        <v>44688</v>
      </c>
      <c r="D154" s="38">
        <v>44688.664583333331</v>
      </c>
      <c r="E154" s="35">
        <v>144</v>
      </c>
      <c r="F154" s="58" t="s">
        <v>288</v>
      </c>
      <c r="G154" s="4" t="s">
        <v>156</v>
      </c>
      <c r="H154" s="22">
        <f t="shared" si="16"/>
        <v>44658</v>
      </c>
      <c r="I154" s="23">
        <f t="shared" si="17"/>
        <v>44658.710127314815</v>
      </c>
      <c r="J154" s="4">
        <f t="shared" si="18"/>
        <v>144</v>
      </c>
      <c r="K154" s="4" t="str">
        <f t="shared" si="19"/>
        <v>CanOnWat/sEmpX</v>
      </c>
    </row>
    <row r="155" spans="1:11" x14ac:dyDescent="0.35">
      <c r="A155" s="35" t="s">
        <v>176</v>
      </c>
      <c r="B155" s="35" t="s">
        <v>289</v>
      </c>
      <c r="C155" s="36">
        <v>44688</v>
      </c>
      <c r="D155" s="38">
        <v>44688.660775462966</v>
      </c>
      <c r="E155" s="35">
        <v>144</v>
      </c>
      <c r="F155" s="57" t="s">
        <v>286</v>
      </c>
      <c r="G155" s="4" t="s">
        <v>156</v>
      </c>
      <c r="H155" s="22">
        <f t="shared" si="16"/>
        <v>44658</v>
      </c>
      <c r="I155" s="23">
        <f t="shared" si="17"/>
        <v>44658.710127314815</v>
      </c>
      <c r="J155" s="4">
        <f t="shared" si="18"/>
        <v>144</v>
      </c>
      <c r="K155" s="4" t="str">
        <f t="shared" si="19"/>
        <v>CanOnWat/sEmpX</v>
      </c>
    </row>
    <row r="156" spans="1:11" x14ac:dyDescent="0.35">
      <c r="A156" s="35" t="s">
        <v>189</v>
      </c>
      <c r="B156" s="35" t="s">
        <v>292</v>
      </c>
      <c r="C156" s="36">
        <v>44688</v>
      </c>
      <c r="D156" s="38">
        <v>44688.654537037037</v>
      </c>
      <c r="E156" s="35">
        <v>144</v>
      </c>
      <c r="F156" s="57" t="s">
        <v>293</v>
      </c>
      <c r="G156" s="4" t="s">
        <v>156</v>
      </c>
      <c r="H156" s="22">
        <f t="shared" si="16"/>
        <v>44658</v>
      </c>
      <c r="I156" s="23">
        <f t="shared" si="17"/>
        <v>44658.724131944444</v>
      </c>
      <c r="J156" s="4">
        <f t="shared" si="18"/>
        <v>144</v>
      </c>
      <c r="K156" s="4" t="str">
        <f t="shared" si="19"/>
        <v>CanOnWat/wEmpF</v>
      </c>
    </row>
    <row r="157" spans="1:11" x14ac:dyDescent="0.35">
      <c r="A157" s="35" t="s">
        <v>176</v>
      </c>
      <c r="B157" s="35" t="s">
        <v>285</v>
      </c>
      <c r="C157" s="36">
        <v>44688</v>
      </c>
      <c r="D157" s="38">
        <v>44688.650173611109</v>
      </c>
      <c r="E157" s="35">
        <v>144</v>
      </c>
      <c r="F157" s="57" t="s">
        <v>286</v>
      </c>
      <c r="G157" s="4" t="s">
        <v>156</v>
      </c>
      <c r="H157" s="22">
        <f t="shared" si="16"/>
        <v>44658</v>
      </c>
      <c r="I157" s="23">
        <f t="shared" si="17"/>
        <v>44658.739004629628</v>
      </c>
      <c r="J157" s="4">
        <f t="shared" si="18"/>
        <v>144</v>
      </c>
      <c r="K157" s="4" t="str">
        <f t="shared" si="19"/>
        <v>CanOnWat/xEmpN</v>
      </c>
    </row>
    <row r="158" spans="1:11" x14ac:dyDescent="0.35">
      <c r="A158" s="35" t="s">
        <v>176</v>
      </c>
      <c r="B158" s="35" t="s">
        <v>240</v>
      </c>
      <c r="C158" s="36">
        <v>44658</v>
      </c>
      <c r="D158" s="38">
        <v>44658.739004629628</v>
      </c>
      <c r="E158" s="35">
        <v>144</v>
      </c>
      <c r="F158" s="57" t="s">
        <v>242</v>
      </c>
      <c r="G158" s="4" t="s">
        <v>156</v>
      </c>
      <c r="H158" s="22" t="e">
        <f t="shared" si="16"/>
        <v>#N/A</v>
      </c>
      <c r="I158" s="23" t="e">
        <f t="shared" si="17"/>
        <v>#N/A</v>
      </c>
      <c r="J158" s="4" t="e">
        <f t="shared" si="18"/>
        <v>#N/A</v>
      </c>
      <c r="K158" s="4" t="e">
        <f t="shared" si="19"/>
        <v>#N/A</v>
      </c>
    </row>
    <row r="159" spans="1:11" x14ac:dyDescent="0.35">
      <c r="A159" s="35" t="s">
        <v>176</v>
      </c>
      <c r="B159" s="35" t="s">
        <v>181</v>
      </c>
      <c r="C159" s="36">
        <v>44658</v>
      </c>
      <c r="D159" s="38">
        <v>44658.724131944444</v>
      </c>
      <c r="E159" s="35">
        <v>144</v>
      </c>
      <c r="F159" s="57" t="s">
        <v>183</v>
      </c>
      <c r="G159" s="4" t="s">
        <v>156</v>
      </c>
      <c r="H159" s="22" t="e">
        <f t="shared" si="16"/>
        <v>#N/A</v>
      </c>
      <c r="I159" s="23" t="e">
        <f t="shared" si="17"/>
        <v>#N/A</v>
      </c>
      <c r="J159" s="4" t="e">
        <f t="shared" si="18"/>
        <v>#N/A</v>
      </c>
      <c r="K159" s="4" t="e">
        <f t="shared" si="19"/>
        <v>#N/A</v>
      </c>
    </row>
    <row r="160" spans="1:11" x14ac:dyDescent="0.35">
      <c r="A160" s="35" t="s">
        <v>176</v>
      </c>
      <c r="B160" s="35" t="s">
        <v>215</v>
      </c>
      <c r="C160" s="36">
        <v>44658</v>
      </c>
      <c r="D160" s="38">
        <v>44658.716203703705</v>
      </c>
      <c r="E160" s="35">
        <v>144</v>
      </c>
      <c r="F160" s="57" t="s">
        <v>220</v>
      </c>
      <c r="G160" s="4" t="s">
        <v>156</v>
      </c>
      <c r="H160" s="22" t="e">
        <f t="shared" si="16"/>
        <v>#N/A</v>
      </c>
      <c r="I160" s="23" t="e">
        <f t="shared" si="17"/>
        <v>#N/A</v>
      </c>
      <c r="J160" s="4" t="e">
        <f t="shared" si="18"/>
        <v>#N/A</v>
      </c>
      <c r="K160" s="4" t="e">
        <f t="shared" si="19"/>
        <v>#N/A</v>
      </c>
    </row>
    <row r="161" spans="1:11" x14ac:dyDescent="0.35">
      <c r="A161" s="35" t="s">
        <v>176</v>
      </c>
      <c r="B161" s="35" t="s">
        <v>192</v>
      </c>
      <c r="C161" s="36">
        <v>44658</v>
      </c>
      <c r="D161" s="38">
        <v>44658.713599537034</v>
      </c>
      <c r="E161" s="35">
        <v>144</v>
      </c>
      <c r="F161" s="57" t="s">
        <v>195</v>
      </c>
      <c r="G161" s="4" t="s">
        <v>156</v>
      </c>
      <c r="H161" s="22">
        <f t="shared" si="16"/>
        <v>44658</v>
      </c>
      <c r="I161" s="23">
        <f t="shared" si="17"/>
        <v>44658.693657407406</v>
      </c>
      <c r="J161" s="4">
        <f t="shared" si="18"/>
        <v>144</v>
      </c>
      <c r="K161" s="4" t="str">
        <f t="shared" si="19"/>
        <v>CanOnWat/lEmpA</v>
      </c>
    </row>
    <row r="162" spans="1:11" x14ac:dyDescent="0.35">
      <c r="A162" s="35" t="s">
        <v>176</v>
      </c>
      <c r="B162" s="35" t="s">
        <v>235</v>
      </c>
      <c r="C162" s="36">
        <v>44658</v>
      </c>
      <c r="D162" s="38">
        <v>44658.711631944447</v>
      </c>
      <c r="E162" s="35">
        <v>144</v>
      </c>
      <c r="F162" s="57" t="s">
        <v>238</v>
      </c>
      <c r="G162" s="4" t="s">
        <v>156</v>
      </c>
      <c r="H162" s="22">
        <f t="shared" si="16"/>
        <v>44658</v>
      </c>
      <c r="I162" s="23">
        <f t="shared" si="17"/>
        <v>44658.703009259261</v>
      </c>
      <c r="J162" s="4">
        <f t="shared" si="18"/>
        <v>144</v>
      </c>
      <c r="K162" s="4" t="str">
        <f t="shared" si="19"/>
        <v>CanOnTor/jEmpG</v>
      </c>
    </row>
    <row r="163" spans="1:11" x14ac:dyDescent="0.35">
      <c r="A163" s="35" t="s">
        <v>176</v>
      </c>
      <c r="B163" s="35" t="s">
        <v>229</v>
      </c>
      <c r="C163" s="36">
        <v>44658</v>
      </c>
      <c r="D163" s="38">
        <v>44658.711099537039</v>
      </c>
      <c r="E163" s="35">
        <v>144</v>
      </c>
      <c r="F163" s="58" t="s">
        <v>233</v>
      </c>
      <c r="G163" s="4" t="s">
        <v>156</v>
      </c>
      <c r="H163" s="22">
        <f t="shared" si="16"/>
        <v>44658</v>
      </c>
      <c r="I163" s="23">
        <f t="shared" si="17"/>
        <v>44658.703009259261</v>
      </c>
      <c r="J163" s="4">
        <f t="shared" si="18"/>
        <v>144</v>
      </c>
      <c r="K163" s="4" t="str">
        <f t="shared" si="19"/>
        <v>CanOnTor/jEmpG</v>
      </c>
    </row>
    <row r="164" spans="1:11" x14ac:dyDescent="0.35">
      <c r="A164" s="35" t="s">
        <v>176</v>
      </c>
      <c r="B164" s="35" t="s">
        <v>208</v>
      </c>
      <c r="C164" s="36">
        <v>44658</v>
      </c>
      <c r="D164" s="38">
        <v>44658.710127314815</v>
      </c>
      <c r="E164" s="35">
        <v>144</v>
      </c>
      <c r="F164" s="57" t="s">
        <v>210</v>
      </c>
      <c r="G164" s="4" t="s">
        <v>156</v>
      </c>
      <c r="H164" s="22" t="e">
        <f t="shared" si="16"/>
        <v>#N/A</v>
      </c>
      <c r="I164" s="23" t="e">
        <f t="shared" si="17"/>
        <v>#N/A</v>
      </c>
      <c r="J164" s="4" t="e">
        <f t="shared" si="18"/>
        <v>#N/A</v>
      </c>
      <c r="K164" s="4" t="e">
        <f t="shared" si="19"/>
        <v>#N/A</v>
      </c>
    </row>
    <row r="165" spans="1:11" x14ac:dyDescent="0.35">
      <c r="A165" s="35" t="s">
        <v>176</v>
      </c>
      <c r="B165" s="35" t="s">
        <v>231</v>
      </c>
      <c r="C165" s="36">
        <v>44658</v>
      </c>
      <c r="D165" s="38">
        <v>44658.709548611114</v>
      </c>
      <c r="E165" s="35">
        <v>144</v>
      </c>
      <c r="F165" s="58" t="s">
        <v>198</v>
      </c>
      <c r="G165" s="4" t="s">
        <v>156</v>
      </c>
      <c r="H165" s="22">
        <f t="shared" si="16"/>
        <v>44658</v>
      </c>
      <c r="I165" s="23">
        <f t="shared" si="17"/>
        <v>44658.689421296294</v>
      </c>
      <c r="J165" s="4">
        <f t="shared" si="18"/>
        <v>144</v>
      </c>
      <c r="K165" s="4" t="str">
        <f t="shared" si="19"/>
        <v>CanOnWat/xEmpH</v>
      </c>
    </row>
    <row r="166" spans="1:11" x14ac:dyDescent="0.35">
      <c r="A166" s="35" t="s">
        <v>189</v>
      </c>
      <c r="B166" s="35" t="s">
        <v>204</v>
      </c>
      <c r="C166" s="36">
        <v>44658</v>
      </c>
      <c r="D166" s="38">
        <v>44658.70685185185</v>
      </c>
      <c r="E166" s="35">
        <v>144</v>
      </c>
      <c r="F166" s="57" t="s">
        <v>206</v>
      </c>
      <c r="G166" s="4" t="s">
        <v>156</v>
      </c>
      <c r="H166" s="22">
        <f t="shared" si="16"/>
        <v>44658</v>
      </c>
      <c r="I166" s="23">
        <f t="shared" si="17"/>
        <v>44658.693657407406</v>
      </c>
      <c r="J166" s="4">
        <f t="shared" si="18"/>
        <v>144</v>
      </c>
      <c r="K166" s="4" t="str">
        <f t="shared" si="19"/>
        <v>CanOnWat/lEmpA</v>
      </c>
    </row>
    <row r="167" spans="1:11" x14ac:dyDescent="0.35">
      <c r="A167" s="35" t="s">
        <v>176</v>
      </c>
      <c r="B167" s="35" t="s">
        <v>185</v>
      </c>
      <c r="C167" s="36">
        <v>44658</v>
      </c>
      <c r="D167" s="38">
        <v>44658.706689814811</v>
      </c>
      <c r="E167" s="35">
        <v>144</v>
      </c>
      <c r="F167" s="58" t="s">
        <v>187</v>
      </c>
      <c r="G167" s="4" t="s">
        <v>156</v>
      </c>
      <c r="H167" s="22">
        <f t="shared" si="16"/>
        <v>44658</v>
      </c>
      <c r="I167" s="23">
        <f t="shared" si="17"/>
        <v>44658.703009259261</v>
      </c>
      <c r="J167" s="4">
        <f t="shared" si="18"/>
        <v>144</v>
      </c>
      <c r="K167" s="4" t="str">
        <f t="shared" si="19"/>
        <v>CanOnTor/jEmpG</v>
      </c>
    </row>
    <row r="168" spans="1:11" x14ac:dyDescent="0.35">
      <c r="A168" s="35" t="s">
        <v>189</v>
      </c>
      <c r="B168" s="35" t="s">
        <v>205</v>
      </c>
      <c r="C168" s="36">
        <v>44658</v>
      </c>
      <c r="D168" s="38">
        <v>44658.703009259261</v>
      </c>
      <c r="E168" s="35">
        <v>144</v>
      </c>
      <c r="F168" s="57" t="s">
        <v>207</v>
      </c>
      <c r="G168" s="4" t="s">
        <v>156</v>
      </c>
      <c r="H168" s="22">
        <f t="shared" si="16"/>
        <v>44658</v>
      </c>
      <c r="I168" s="23">
        <f t="shared" si="17"/>
        <v>44658.684664351851</v>
      </c>
      <c r="J168" s="4">
        <f t="shared" si="18"/>
        <v>144</v>
      </c>
      <c r="K168" s="4" t="str">
        <f t="shared" si="19"/>
        <v>CanOnWat/hEmpP</v>
      </c>
    </row>
    <row r="169" spans="1:11" x14ac:dyDescent="0.35">
      <c r="A169" s="35" t="s">
        <v>189</v>
      </c>
      <c r="B169" s="35" t="s">
        <v>212</v>
      </c>
      <c r="C169" s="36">
        <v>44658</v>
      </c>
      <c r="D169" s="38">
        <v>44658.699745370373</v>
      </c>
      <c r="E169" s="35">
        <v>144</v>
      </c>
      <c r="F169" s="57" t="s">
        <v>214</v>
      </c>
      <c r="G169" s="4" t="s">
        <v>156</v>
      </c>
      <c r="H169" s="22">
        <f t="shared" si="16"/>
        <v>44658</v>
      </c>
      <c r="I169" s="23">
        <f t="shared" si="17"/>
        <v>44658.693657407406</v>
      </c>
      <c r="J169" s="4">
        <f t="shared" si="18"/>
        <v>144</v>
      </c>
      <c r="K169" s="4" t="str">
        <f t="shared" si="19"/>
        <v>CanOnWat/lEmpA</v>
      </c>
    </row>
    <row r="170" spans="1:11" x14ac:dyDescent="0.35">
      <c r="A170" s="35" t="s">
        <v>189</v>
      </c>
      <c r="B170" s="35" t="s">
        <v>190</v>
      </c>
      <c r="C170" s="36">
        <v>44658</v>
      </c>
      <c r="D170" s="38">
        <v>44658.697280092594</v>
      </c>
      <c r="E170" s="35">
        <v>144</v>
      </c>
      <c r="F170" s="57" t="s">
        <v>194</v>
      </c>
      <c r="G170" s="4" t="s">
        <v>156</v>
      </c>
      <c r="H170" s="22">
        <f t="shared" ref="H170:H201" si="20">VLOOKUP(B170,B171:C180,2,TRUE)</f>
        <v>44658</v>
      </c>
      <c r="I170" s="23">
        <f t="shared" ref="I170:I201" si="21">VLOOKUP(B170,B171:D180,3,TRUE)</f>
        <v>44658.693657407406</v>
      </c>
      <c r="J170" s="4">
        <f t="shared" ref="J170:J201" si="22">VLOOKUP(B170,B171:E180,4,TRUE)</f>
        <v>144</v>
      </c>
      <c r="K170" s="4" t="str">
        <f t="shared" ref="K170:K201" si="23">VLOOKUP(B170,B171:F180,5,TRUE)</f>
        <v>CanOnWat/lEmpA</v>
      </c>
    </row>
    <row r="171" spans="1:11" x14ac:dyDescent="0.35">
      <c r="A171" s="35" t="s">
        <v>176</v>
      </c>
      <c r="B171" s="35" t="s">
        <v>196</v>
      </c>
      <c r="C171" s="36">
        <v>44658</v>
      </c>
      <c r="D171" s="38">
        <v>44658.693657407406</v>
      </c>
      <c r="E171" s="35">
        <v>144</v>
      </c>
      <c r="F171" s="57" t="s">
        <v>198</v>
      </c>
      <c r="G171" s="4" t="s">
        <v>156</v>
      </c>
      <c r="H171" s="22">
        <f t="shared" si="20"/>
        <v>44658</v>
      </c>
      <c r="I171" s="23">
        <f t="shared" si="21"/>
        <v>44658.683055555557</v>
      </c>
      <c r="J171" s="4">
        <f t="shared" si="22"/>
        <v>144</v>
      </c>
      <c r="K171" s="4" t="str">
        <f t="shared" si="23"/>
        <v>CanOnTor/tEmpK</v>
      </c>
    </row>
    <row r="172" spans="1:11" x14ac:dyDescent="0.35">
      <c r="A172" s="35" t="s">
        <v>189</v>
      </c>
      <c r="B172" s="35" t="s">
        <v>225</v>
      </c>
      <c r="C172" s="36">
        <v>44658</v>
      </c>
      <c r="D172" s="38">
        <v>44658.691319444442</v>
      </c>
      <c r="E172" s="35">
        <v>144</v>
      </c>
      <c r="F172" s="57" t="s">
        <v>227</v>
      </c>
      <c r="G172" s="4" t="s">
        <v>156</v>
      </c>
      <c r="H172" s="22">
        <f t="shared" si="20"/>
        <v>44658</v>
      </c>
      <c r="I172" s="23">
        <f t="shared" si="21"/>
        <v>44658.683055555557</v>
      </c>
      <c r="J172" s="4">
        <f t="shared" si="22"/>
        <v>144</v>
      </c>
      <c r="K172" s="4" t="str">
        <f t="shared" si="23"/>
        <v>CanOnTor/tEmpK</v>
      </c>
    </row>
    <row r="173" spans="1:11" x14ac:dyDescent="0.35">
      <c r="A173" s="35" t="s">
        <v>176</v>
      </c>
      <c r="B173" s="35" t="s">
        <v>221</v>
      </c>
      <c r="C173" s="36">
        <v>44658</v>
      </c>
      <c r="D173" s="38">
        <v>44658.689421296294</v>
      </c>
      <c r="E173" s="35">
        <v>144</v>
      </c>
      <c r="F173" s="57" t="s">
        <v>187</v>
      </c>
      <c r="G173" s="4" t="s">
        <v>156</v>
      </c>
      <c r="H173" s="22" t="e">
        <f t="shared" si="20"/>
        <v>#N/A</v>
      </c>
      <c r="I173" s="23" t="e">
        <f t="shared" si="21"/>
        <v>#N/A</v>
      </c>
      <c r="J173" s="4" t="e">
        <f t="shared" si="22"/>
        <v>#N/A</v>
      </c>
      <c r="K173" s="4" t="e">
        <f t="shared" si="23"/>
        <v>#N/A</v>
      </c>
    </row>
    <row r="174" spans="1:11" x14ac:dyDescent="0.35">
      <c r="A174" s="35" t="s">
        <v>189</v>
      </c>
      <c r="B174" s="35" t="s">
        <v>267</v>
      </c>
      <c r="C174" s="36">
        <v>44658</v>
      </c>
      <c r="D174" s="38">
        <v>44658.687511574077</v>
      </c>
      <c r="E174" s="35">
        <v>144</v>
      </c>
      <c r="F174" s="57" t="s">
        <v>273</v>
      </c>
      <c r="G174" s="4" t="s">
        <v>156</v>
      </c>
      <c r="H174" s="22">
        <f t="shared" si="20"/>
        <v>44658</v>
      </c>
      <c r="I174" s="23">
        <f t="shared" si="21"/>
        <v>44658.683055555557</v>
      </c>
      <c r="J174" s="4">
        <f t="shared" si="22"/>
        <v>144</v>
      </c>
      <c r="K174" s="4" t="str">
        <f t="shared" si="23"/>
        <v>CanOnTor/tEmpK</v>
      </c>
    </row>
    <row r="175" spans="1:11" x14ac:dyDescent="0.35">
      <c r="A175" s="35" t="s">
        <v>176</v>
      </c>
      <c r="B175" s="35" t="s">
        <v>264</v>
      </c>
      <c r="C175" s="36">
        <v>44658</v>
      </c>
      <c r="D175" s="38">
        <v>44658.685879629629</v>
      </c>
      <c r="E175" s="35">
        <v>144</v>
      </c>
      <c r="F175" s="57" t="s">
        <v>249</v>
      </c>
      <c r="G175" s="4" t="s">
        <v>156</v>
      </c>
      <c r="H175" s="22">
        <f t="shared" si="20"/>
        <v>44658</v>
      </c>
      <c r="I175" s="23">
        <f t="shared" si="21"/>
        <v>44658.683055555557</v>
      </c>
      <c r="J175" s="4">
        <f t="shared" si="22"/>
        <v>144</v>
      </c>
      <c r="K175" s="4" t="str">
        <f t="shared" si="23"/>
        <v>CanOnTor/tEmpK</v>
      </c>
    </row>
    <row r="176" spans="1:11" x14ac:dyDescent="0.35">
      <c r="A176" s="35" t="s">
        <v>176</v>
      </c>
      <c r="B176" s="35" t="s">
        <v>177</v>
      </c>
      <c r="C176" s="36">
        <v>44658</v>
      </c>
      <c r="D176" s="38">
        <v>44658.684664351851</v>
      </c>
      <c r="E176" s="35">
        <v>144</v>
      </c>
      <c r="F176" s="57" t="s">
        <v>179</v>
      </c>
      <c r="G176" s="4" t="s">
        <v>156</v>
      </c>
      <c r="H176" s="22" t="e">
        <f t="shared" si="20"/>
        <v>#N/A</v>
      </c>
      <c r="I176" s="23" t="e">
        <f t="shared" si="21"/>
        <v>#N/A</v>
      </c>
      <c r="J176" s="4" t="e">
        <f t="shared" si="22"/>
        <v>#N/A</v>
      </c>
      <c r="K176" s="4" t="e">
        <f t="shared" si="23"/>
        <v>#N/A</v>
      </c>
    </row>
    <row r="177" spans="1:11" x14ac:dyDescent="0.35">
      <c r="A177" s="35" t="s">
        <v>176</v>
      </c>
      <c r="B177" s="35" t="s">
        <v>253</v>
      </c>
      <c r="C177" s="36">
        <v>44658</v>
      </c>
      <c r="D177" s="38">
        <v>44658.683680555558</v>
      </c>
      <c r="E177" s="35">
        <v>144</v>
      </c>
      <c r="F177" s="57" t="s">
        <v>257</v>
      </c>
      <c r="G177" s="4" t="s">
        <v>156</v>
      </c>
      <c r="H177" s="22">
        <f t="shared" si="20"/>
        <v>44658</v>
      </c>
      <c r="I177" s="23">
        <f t="shared" si="21"/>
        <v>44658.683055555557</v>
      </c>
      <c r="J177" s="4">
        <f t="shared" si="22"/>
        <v>144</v>
      </c>
      <c r="K177" s="4" t="str">
        <f t="shared" si="23"/>
        <v>CanOnTor/tEmpK</v>
      </c>
    </row>
    <row r="178" spans="1:11" x14ac:dyDescent="0.35">
      <c r="A178" s="35" t="s">
        <v>189</v>
      </c>
      <c r="B178" s="35" t="s">
        <v>217</v>
      </c>
      <c r="C178" s="36">
        <v>44658</v>
      </c>
      <c r="D178" s="38">
        <v>44658.683576388888</v>
      </c>
      <c r="E178" s="35">
        <v>144</v>
      </c>
      <c r="F178" s="57" t="s">
        <v>222</v>
      </c>
      <c r="G178" s="4" t="s">
        <v>156</v>
      </c>
      <c r="H178" s="22">
        <f t="shared" si="20"/>
        <v>44658</v>
      </c>
      <c r="I178" s="23">
        <f t="shared" si="21"/>
        <v>44658.683055555557</v>
      </c>
      <c r="J178" s="4">
        <f t="shared" si="22"/>
        <v>144</v>
      </c>
      <c r="K178" s="4" t="str">
        <f t="shared" si="23"/>
        <v>CanOnTor/tEmpK</v>
      </c>
    </row>
    <row r="179" spans="1:11" x14ac:dyDescent="0.35">
      <c r="A179" s="35" t="s">
        <v>189</v>
      </c>
      <c r="B179" s="35" t="s">
        <v>200</v>
      </c>
      <c r="C179" s="36">
        <v>44658</v>
      </c>
      <c r="D179" s="38">
        <v>44658.683055555557</v>
      </c>
      <c r="E179" s="35">
        <v>144</v>
      </c>
      <c r="F179" s="58" t="s">
        <v>202</v>
      </c>
      <c r="G179" s="4" t="s">
        <v>156</v>
      </c>
      <c r="H179" s="22">
        <f t="shared" si="20"/>
        <v>44658</v>
      </c>
      <c r="I179" s="23">
        <f t="shared" si="21"/>
        <v>44658.671886574077</v>
      </c>
      <c r="J179" s="4">
        <f t="shared" si="22"/>
        <v>144</v>
      </c>
      <c r="K179" s="4" t="str">
        <f t="shared" si="23"/>
        <v>CanOnTor/cEmpZ</v>
      </c>
    </row>
    <row r="180" spans="1:11" x14ac:dyDescent="0.35">
      <c r="A180" s="35" t="s">
        <v>176</v>
      </c>
      <c r="B180" s="35" t="s">
        <v>287</v>
      </c>
      <c r="C180" s="36">
        <v>44658</v>
      </c>
      <c r="D180" s="38">
        <v>44658.67423611111</v>
      </c>
      <c r="E180" s="35">
        <v>144</v>
      </c>
      <c r="F180" s="57" t="s">
        <v>288</v>
      </c>
      <c r="G180" s="4" t="s">
        <v>156</v>
      </c>
      <c r="H180" s="22">
        <f t="shared" si="20"/>
        <v>44658</v>
      </c>
      <c r="I180" s="23">
        <f t="shared" si="21"/>
        <v>44658.664733796293</v>
      </c>
      <c r="J180" s="4">
        <f t="shared" si="22"/>
        <v>144</v>
      </c>
      <c r="K180" s="4" t="str">
        <f t="shared" si="23"/>
        <v>CanOnTor/uEmpC</v>
      </c>
    </row>
    <row r="181" spans="1:11" x14ac:dyDescent="0.35">
      <c r="A181" s="35" t="s">
        <v>189</v>
      </c>
      <c r="B181" s="35" t="s">
        <v>270</v>
      </c>
      <c r="C181" s="36">
        <v>44658</v>
      </c>
      <c r="D181" s="38">
        <v>44658.673796296294</v>
      </c>
      <c r="E181" s="35">
        <v>144</v>
      </c>
      <c r="F181" s="57" t="s">
        <v>275</v>
      </c>
      <c r="G181" s="4" t="s">
        <v>156</v>
      </c>
      <c r="H181" s="22">
        <f t="shared" si="20"/>
        <v>44658</v>
      </c>
      <c r="I181" s="23">
        <f t="shared" si="21"/>
        <v>44658.657997685186</v>
      </c>
      <c r="J181" s="4">
        <f t="shared" si="22"/>
        <v>144</v>
      </c>
      <c r="K181" s="4" t="str">
        <f t="shared" si="23"/>
        <v>CanOnWat/vEmpQ</v>
      </c>
    </row>
    <row r="182" spans="1:11" x14ac:dyDescent="0.35">
      <c r="A182" s="35" t="s">
        <v>189</v>
      </c>
      <c r="B182" s="35" t="s">
        <v>262</v>
      </c>
      <c r="C182" s="36">
        <v>44658</v>
      </c>
      <c r="D182" s="38">
        <v>44658.673020833332</v>
      </c>
      <c r="E182" s="35">
        <v>144</v>
      </c>
      <c r="F182" s="57" t="s">
        <v>266</v>
      </c>
      <c r="G182" s="4" t="s">
        <v>156</v>
      </c>
      <c r="H182" s="22">
        <f t="shared" si="20"/>
        <v>44658</v>
      </c>
      <c r="I182" s="23">
        <f t="shared" si="21"/>
        <v>44658.655497685184</v>
      </c>
      <c r="J182" s="4">
        <f t="shared" si="22"/>
        <v>144</v>
      </c>
      <c r="K182" s="4" t="str">
        <f t="shared" si="23"/>
        <v>CanOnTor/nEmpY</v>
      </c>
    </row>
    <row r="183" spans="1:11" x14ac:dyDescent="0.35">
      <c r="A183" s="35" t="s">
        <v>189</v>
      </c>
      <c r="B183" s="35" t="s">
        <v>250</v>
      </c>
      <c r="C183" s="36">
        <v>44658</v>
      </c>
      <c r="D183" s="38">
        <v>44658.672442129631</v>
      </c>
      <c r="E183" s="35">
        <v>144</v>
      </c>
      <c r="F183" s="57" t="s">
        <v>202</v>
      </c>
      <c r="G183" s="4" t="s">
        <v>156</v>
      </c>
      <c r="H183" s="22">
        <f t="shared" si="20"/>
        <v>44658</v>
      </c>
      <c r="I183" s="23">
        <f t="shared" si="21"/>
        <v>44658.671886574077</v>
      </c>
      <c r="J183" s="4">
        <f t="shared" si="22"/>
        <v>144</v>
      </c>
      <c r="K183" s="4" t="str">
        <f t="shared" si="23"/>
        <v>CanOnTor/cEmpZ</v>
      </c>
    </row>
    <row r="184" spans="1:11" x14ac:dyDescent="0.35">
      <c r="A184" s="35" t="s">
        <v>189</v>
      </c>
      <c r="B184" s="35" t="s">
        <v>255</v>
      </c>
      <c r="C184" s="36">
        <v>44658</v>
      </c>
      <c r="D184" s="38">
        <v>44658.671886574077</v>
      </c>
      <c r="E184" s="35">
        <v>144</v>
      </c>
      <c r="F184" s="58" t="s">
        <v>256</v>
      </c>
      <c r="G184" s="4" t="s">
        <v>156</v>
      </c>
      <c r="H184" s="22" t="e">
        <f t="shared" si="20"/>
        <v>#N/A</v>
      </c>
      <c r="I184" s="23" t="e">
        <f t="shared" si="21"/>
        <v>#N/A</v>
      </c>
      <c r="J184" s="4" t="e">
        <f t="shared" si="22"/>
        <v>#N/A</v>
      </c>
      <c r="K184" s="4" t="e">
        <f t="shared" si="23"/>
        <v>#N/A</v>
      </c>
    </row>
    <row r="185" spans="1:11" x14ac:dyDescent="0.35">
      <c r="A185" s="35" t="s">
        <v>176</v>
      </c>
      <c r="B185" s="35" t="s">
        <v>248</v>
      </c>
      <c r="C185" s="36">
        <v>44658</v>
      </c>
      <c r="D185" s="38">
        <v>44658.670856481483</v>
      </c>
      <c r="E185" s="35">
        <v>144</v>
      </c>
      <c r="F185" s="57" t="s">
        <v>249</v>
      </c>
      <c r="G185" s="4" t="s">
        <v>156</v>
      </c>
      <c r="H185" s="22">
        <f t="shared" si="20"/>
        <v>44658</v>
      </c>
      <c r="I185" s="23">
        <f t="shared" si="21"/>
        <v>44658.669976851852</v>
      </c>
      <c r="J185" s="4">
        <f t="shared" si="22"/>
        <v>144</v>
      </c>
      <c r="K185" s="4" t="str">
        <f t="shared" si="23"/>
        <v>CanOnTor/cEmpZ</v>
      </c>
    </row>
    <row r="186" spans="1:11" x14ac:dyDescent="0.35">
      <c r="A186" s="35" t="s">
        <v>176</v>
      </c>
      <c r="B186" s="35" t="s">
        <v>260</v>
      </c>
      <c r="C186" s="36">
        <v>44658</v>
      </c>
      <c r="D186" s="38">
        <v>44658.670173611114</v>
      </c>
      <c r="E186" s="35">
        <v>144</v>
      </c>
      <c r="F186" s="57" t="s">
        <v>261</v>
      </c>
      <c r="G186" s="4" t="s">
        <v>156</v>
      </c>
      <c r="H186" s="22">
        <f t="shared" si="20"/>
        <v>44658</v>
      </c>
      <c r="I186" s="23">
        <f t="shared" si="21"/>
        <v>44658.641736111109</v>
      </c>
      <c r="J186" s="4">
        <f t="shared" si="22"/>
        <v>144</v>
      </c>
      <c r="K186" s="4" t="str">
        <f t="shared" si="23"/>
        <v>CanOnTor/nEmpY</v>
      </c>
    </row>
    <row r="187" spans="1:11" x14ac:dyDescent="0.35">
      <c r="A187" s="35" t="s">
        <v>189</v>
      </c>
      <c r="B187" s="35" t="s">
        <v>251</v>
      </c>
      <c r="C187" s="36">
        <v>44658</v>
      </c>
      <c r="D187" s="38">
        <v>44658.669976851852</v>
      </c>
      <c r="E187" s="35">
        <v>144</v>
      </c>
      <c r="F187" s="57" t="s">
        <v>256</v>
      </c>
      <c r="G187" s="4" t="s">
        <v>156</v>
      </c>
      <c r="H187" s="22">
        <f t="shared" si="20"/>
        <v>44658</v>
      </c>
      <c r="I187" s="23">
        <f t="shared" si="21"/>
        <v>44658.655497685184</v>
      </c>
      <c r="J187" s="4">
        <f t="shared" si="22"/>
        <v>144</v>
      </c>
      <c r="K187" s="4" t="str">
        <f t="shared" si="23"/>
        <v>CanOnTor/nEmpY</v>
      </c>
    </row>
    <row r="188" spans="1:11" x14ac:dyDescent="0.35">
      <c r="A188" s="35" t="s">
        <v>189</v>
      </c>
      <c r="B188" s="35" t="s">
        <v>277</v>
      </c>
      <c r="C188" s="36">
        <v>44658</v>
      </c>
      <c r="D188" s="38">
        <v>44658.669039351851</v>
      </c>
      <c r="E188" s="35">
        <v>144</v>
      </c>
      <c r="F188" s="57" t="s">
        <v>279</v>
      </c>
      <c r="G188" s="4" t="s">
        <v>156</v>
      </c>
      <c r="H188" s="22">
        <f t="shared" si="20"/>
        <v>44658</v>
      </c>
      <c r="I188" s="23">
        <f t="shared" si="21"/>
        <v>44658.641736111109</v>
      </c>
      <c r="J188" s="4">
        <f t="shared" si="22"/>
        <v>144</v>
      </c>
      <c r="K188" s="4" t="str">
        <f t="shared" si="23"/>
        <v>CanOnTor/nEmpY</v>
      </c>
    </row>
    <row r="189" spans="1:11" x14ac:dyDescent="0.35">
      <c r="A189" s="35" t="s">
        <v>189</v>
      </c>
      <c r="B189" s="35" t="s">
        <v>244</v>
      </c>
      <c r="C189" s="36">
        <v>44658</v>
      </c>
      <c r="D189" s="38">
        <v>44658.669016203705</v>
      </c>
      <c r="E189" s="35">
        <v>144</v>
      </c>
      <c r="F189" s="58" t="s">
        <v>246</v>
      </c>
      <c r="G189" s="4" t="s">
        <v>156</v>
      </c>
      <c r="H189" s="22">
        <f t="shared" si="20"/>
        <v>44658</v>
      </c>
      <c r="I189" s="23">
        <f t="shared" si="21"/>
        <v>44658.641736111109</v>
      </c>
      <c r="J189" s="4">
        <f t="shared" si="22"/>
        <v>144</v>
      </c>
      <c r="K189" s="4" t="str">
        <f t="shared" si="23"/>
        <v>CanOnTor/nEmpY</v>
      </c>
    </row>
    <row r="190" spans="1:11" x14ac:dyDescent="0.35">
      <c r="A190" s="35" t="s">
        <v>189</v>
      </c>
      <c r="B190" s="35" t="s">
        <v>281</v>
      </c>
      <c r="C190" s="36">
        <v>44658</v>
      </c>
      <c r="D190" s="38">
        <v>44658.664733796293</v>
      </c>
      <c r="E190" s="35">
        <v>144</v>
      </c>
      <c r="F190" s="57" t="s">
        <v>283</v>
      </c>
      <c r="G190" s="4" t="s">
        <v>156</v>
      </c>
      <c r="H190" s="22">
        <f t="shared" si="20"/>
        <v>44658</v>
      </c>
      <c r="I190" s="23">
        <f t="shared" si="21"/>
        <v>44658.641736111109</v>
      </c>
      <c r="J190" s="4">
        <f t="shared" si="22"/>
        <v>144</v>
      </c>
      <c r="K190" s="4" t="str">
        <f t="shared" si="23"/>
        <v>CanOnTor/nEmpY</v>
      </c>
    </row>
    <row r="191" spans="1:11" x14ac:dyDescent="0.35">
      <c r="A191" s="35" t="s">
        <v>176</v>
      </c>
      <c r="B191" s="35" t="s">
        <v>285</v>
      </c>
      <c r="C191" s="36">
        <v>44658</v>
      </c>
      <c r="D191" s="38">
        <v>44658.657997685186</v>
      </c>
      <c r="E191" s="35">
        <v>144</v>
      </c>
      <c r="F191" s="57" t="s">
        <v>286</v>
      </c>
      <c r="G191" s="4" t="s">
        <v>156</v>
      </c>
      <c r="H191" s="22" t="e">
        <f t="shared" si="20"/>
        <v>#N/A</v>
      </c>
      <c r="I191" s="23" t="e">
        <f t="shared" si="21"/>
        <v>#N/A</v>
      </c>
      <c r="J191" s="4" t="e">
        <f t="shared" si="22"/>
        <v>#N/A</v>
      </c>
      <c r="K191" s="4" t="e">
        <f t="shared" si="23"/>
        <v>#N/A</v>
      </c>
    </row>
    <row r="192" spans="1:11" x14ac:dyDescent="0.35">
      <c r="A192" s="35" t="s">
        <v>189</v>
      </c>
      <c r="B192" s="35" t="s">
        <v>294</v>
      </c>
      <c r="C192" s="36">
        <v>44658</v>
      </c>
      <c r="D192" s="38">
        <v>44658.655497685184</v>
      </c>
      <c r="E192" s="35">
        <v>144</v>
      </c>
      <c r="F192" s="57" t="s">
        <v>293</v>
      </c>
      <c r="G192" s="4" t="s">
        <v>156</v>
      </c>
      <c r="H192" s="22" t="e">
        <f t="shared" si="20"/>
        <v>#N/A</v>
      </c>
      <c r="I192" s="23" t="e">
        <f t="shared" si="21"/>
        <v>#N/A</v>
      </c>
      <c r="J192" s="4" t="e">
        <f t="shared" si="22"/>
        <v>#N/A</v>
      </c>
      <c r="K192" s="4" t="e">
        <f t="shared" si="23"/>
        <v>#N/A</v>
      </c>
    </row>
    <row r="193" spans="1:11" x14ac:dyDescent="0.35">
      <c r="A193" s="35" t="s">
        <v>176</v>
      </c>
      <c r="B193" s="35" t="s">
        <v>289</v>
      </c>
      <c r="C193" s="36">
        <v>44658</v>
      </c>
      <c r="D193" s="38">
        <v>44658.643379629626</v>
      </c>
      <c r="E193" s="35">
        <v>144</v>
      </c>
      <c r="F193" s="57" t="s">
        <v>286</v>
      </c>
      <c r="G193" s="4" t="s">
        <v>156</v>
      </c>
      <c r="H193" s="22">
        <f t="shared" si="20"/>
        <v>44658</v>
      </c>
      <c r="I193" s="23">
        <f t="shared" si="21"/>
        <v>44658.641736111109</v>
      </c>
      <c r="J193" s="4">
        <f t="shared" si="22"/>
        <v>144</v>
      </c>
      <c r="K193" s="4" t="str">
        <f t="shared" si="23"/>
        <v>CanOnTor/nEmpY</v>
      </c>
    </row>
    <row r="194" spans="1:11" x14ac:dyDescent="0.35">
      <c r="A194" s="26" t="s">
        <v>189</v>
      </c>
      <c r="B194" s="26" t="s">
        <v>292</v>
      </c>
      <c r="C194" s="27">
        <v>44658</v>
      </c>
      <c r="D194" s="28">
        <v>44658.641736111109</v>
      </c>
      <c r="E194" s="26">
        <v>144</v>
      </c>
      <c r="F194" s="58" t="s">
        <v>293</v>
      </c>
      <c r="G194" s="4" t="s">
        <v>156</v>
      </c>
      <c r="H194" s="22" t="e">
        <f t="shared" si="20"/>
        <v>#N/A</v>
      </c>
      <c r="I194" s="23" t="e">
        <f t="shared" si="21"/>
        <v>#N/A</v>
      </c>
      <c r="J194" s="4" t="e">
        <f t="shared" si="22"/>
        <v>#N/A</v>
      </c>
      <c r="K194" s="4" t="e">
        <f t="shared" si="23"/>
        <v>#N/A</v>
      </c>
    </row>
  </sheetData>
  <autoFilter ref="A9:G9" xr:uid="{8F318785-D992-4059-A18E-741824E8D58F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0EB2-4268-4D68-AC40-4E835462B693}">
  <dimension ref="A1:K379"/>
  <sheetViews>
    <sheetView workbookViewId="0">
      <selection activeCell="I1" sqref="H1:I1"/>
    </sheetView>
  </sheetViews>
  <sheetFormatPr defaultRowHeight="14.5" x14ac:dyDescent="0.35"/>
  <cols>
    <col min="1" max="1" width="13.54296875" bestFit="1" customWidth="1"/>
    <col min="2" max="2" width="12.26953125" bestFit="1" customWidth="1"/>
    <col min="3" max="3" width="10.1796875" style="15" bestFit="1" customWidth="1"/>
    <col min="4" max="4" width="12.54296875" style="16" bestFit="1" customWidth="1"/>
    <col min="6" max="6" width="18.7265625" bestFit="1" customWidth="1"/>
    <col min="7" max="7" width="22.453125" bestFit="1" customWidth="1"/>
    <col min="8" max="8" width="13.54296875" bestFit="1" customWidth="1"/>
    <col min="9" max="9" width="13.7265625" style="16" bestFit="1" customWidth="1"/>
    <col min="10" max="10" width="19.54296875" bestFit="1" customWidth="1"/>
    <col min="11" max="11" width="18.7265625" bestFit="1" customWidth="1"/>
  </cols>
  <sheetData>
    <row r="1" spans="1:11" x14ac:dyDescent="0.35">
      <c r="A1" s="64" t="s">
        <v>34</v>
      </c>
      <c r="B1" s="64" t="s">
        <v>12</v>
      </c>
      <c r="C1" s="64"/>
      <c r="D1" s="64"/>
      <c r="E1" s="65" t="s">
        <v>82</v>
      </c>
      <c r="F1" t="s">
        <v>136</v>
      </c>
      <c r="G1" s="66"/>
      <c r="H1" s="65"/>
      <c r="I1" s="65"/>
    </row>
    <row r="3" spans="1:11" x14ac:dyDescent="0.35">
      <c r="A3" s="78" t="s">
        <v>161</v>
      </c>
      <c r="B3" t="s">
        <v>162</v>
      </c>
    </row>
    <row r="4" spans="1:11" x14ac:dyDescent="0.35">
      <c r="B4" t="s">
        <v>132</v>
      </c>
    </row>
    <row r="5" spans="1:11" x14ac:dyDescent="0.35">
      <c r="B5" t="s">
        <v>133</v>
      </c>
    </row>
    <row r="6" spans="1:11" x14ac:dyDescent="0.35">
      <c r="B6" t="s">
        <v>134</v>
      </c>
    </row>
    <row r="7" spans="1:11" x14ac:dyDescent="0.35">
      <c r="B7" t="s">
        <v>393</v>
      </c>
    </row>
    <row r="8" spans="1:11" x14ac:dyDescent="0.35">
      <c r="A8" t="s">
        <v>394</v>
      </c>
    </row>
    <row r="9" spans="1:11" x14ac:dyDescent="0.35">
      <c r="A9" s="34" t="s">
        <v>164</v>
      </c>
      <c r="B9" s="34" t="s">
        <v>165</v>
      </c>
      <c r="C9" s="51" t="s">
        <v>166</v>
      </c>
      <c r="D9" s="37" t="s">
        <v>167</v>
      </c>
      <c r="E9" s="34" t="s">
        <v>168</v>
      </c>
      <c r="F9" s="34" t="s">
        <v>169</v>
      </c>
      <c r="G9" s="60" t="s">
        <v>170</v>
      </c>
      <c r="H9" s="60" t="s">
        <v>389</v>
      </c>
      <c r="I9" s="60" t="s">
        <v>390</v>
      </c>
      <c r="J9" s="60" t="s">
        <v>391</v>
      </c>
      <c r="K9" s="60" t="s">
        <v>392</v>
      </c>
    </row>
    <row r="10" spans="1:11" x14ac:dyDescent="0.35">
      <c r="A10" s="35" t="s">
        <v>189</v>
      </c>
      <c r="B10" s="35" t="s">
        <v>281</v>
      </c>
      <c r="C10" s="36">
        <v>44658</v>
      </c>
      <c r="D10" s="38">
        <v>44658.664733796293</v>
      </c>
      <c r="E10" s="35">
        <v>144</v>
      </c>
      <c r="F10" s="57" t="s">
        <v>283</v>
      </c>
      <c r="G10" s="4" t="s">
        <v>156</v>
      </c>
      <c r="H10" s="61">
        <f>VLOOKUP(B10,B11:C20,2,TRUE)</f>
        <v>44780</v>
      </c>
      <c r="I10" s="23">
        <f t="shared" ref="I10:I73" si="0">VLOOKUP(B10,B11:D20,3,TRUE)</f>
        <v>44780.327476851853</v>
      </c>
      <c r="J10" s="4">
        <f t="shared" ref="J10:J73" si="1">VLOOKUP(B10,B11:E20,4,TRUE)</f>
        <v>123</v>
      </c>
      <c r="K10" s="4" t="str">
        <f t="shared" ref="K10:K73" si="2">VLOOKUP(B10,B11:F20,5,TRUE)</f>
        <v>CanOnWat/pEmpL</v>
      </c>
    </row>
    <row r="11" spans="1:11" x14ac:dyDescent="0.35">
      <c r="A11" s="35" t="s">
        <v>176</v>
      </c>
      <c r="B11" s="35" t="s">
        <v>285</v>
      </c>
      <c r="C11" s="36">
        <v>44658</v>
      </c>
      <c r="D11" s="38">
        <v>44658.657997685186</v>
      </c>
      <c r="E11" s="35">
        <v>144</v>
      </c>
      <c r="F11" s="57" t="s">
        <v>286</v>
      </c>
      <c r="G11" s="4" t="s">
        <v>156</v>
      </c>
      <c r="H11" s="61" t="e">
        <f t="shared" ref="H11:H74" si="3">VLOOKUP(B11,B12:C21,2,TRUE)</f>
        <v>#N/A</v>
      </c>
      <c r="I11" s="23" t="e">
        <f t="shared" si="0"/>
        <v>#N/A</v>
      </c>
      <c r="J11" s="4" t="e">
        <f t="shared" si="1"/>
        <v>#N/A</v>
      </c>
      <c r="K11" s="4" t="e">
        <f t="shared" si="2"/>
        <v>#N/A</v>
      </c>
    </row>
    <row r="12" spans="1:11" x14ac:dyDescent="0.35">
      <c r="A12" s="35" t="s">
        <v>189</v>
      </c>
      <c r="B12" s="35" t="s">
        <v>294</v>
      </c>
      <c r="C12" s="36">
        <v>44658</v>
      </c>
      <c r="D12" s="38">
        <v>44658.655497685184</v>
      </c>
      <c r="E12" s="35">
        <v>144</v>
      </c>
      <c r="F12" s="57" t="s">
        <v>293</v>
      </c>
      <c r="G12" s="4" t="s">
        <v>156</v>
      </c>
      <c r="H12" s="61" t="e">
        <f t="shared" si="3"/>
        <v>#N/A</v>
      </c>
      <c r="I12" s="23" t="e">
        <f t="shared" si="0"/>
        <v>#N/A</v>
      </c>
      <c r="J12" s="4" t="e">
        <f t="shared" si="1"/>
        <v>#N/A</v>
      </c>
      <c r="K12" s="4" t="e">
        <f t="shared" si="2"/>
        <v>#N/A</v>
      </c>
    </row>
    <row r="13" spans="1:11" x14ac:dyDescent="0.35">
      <c r="A13" s="35" t="s">
        <v>176</v>
      </c>
      <c r="B13" s="35" t="s">
        <v>289</v>
      </c>
      <c r="C13" s="36">
        <v>44658</v>
      </c>
      <c r="D13" s="38">
        <v>44658.643379629626</v>
      </c>
      <c r="E13" s="35">
        <v>144</v>
      </c>
      <c r="F13" s="57" t="s">
        <v>286</v>
      </c>
      <c r="G13" s="4" t="s">
        <v>156</v>
      </c>
      <c r="H13" s="61">
        <f t="shared" si="3"/>
        <v>44780</v>
      </c>
      <c r="I13" s="23">
        <f t="shared" si="0"/>
        <v>44780.329988425925</v>
      </c>
      <c r="J13" s="4">
        <f t="shared" si="1"/>
        <v>123</v>
      </c>
      <c r="K13" s="4" t="str">
        <f t="shared" si="2"/>
        <v>CanOnTor/jEmpG</v>
      </c>
    </row>
    <row r="14" spans="1:11" x14ac:dyDescent="0.35">
      <c r="A14" s="35" t="s">
        <v>189</v>
      </c>
      <c r="B14" s="41" t="s">
        <v>292</v>
      </c>
      <c r="C14" s="42">
        <v>44658</v>
      </c>
      <c r="D14" s="43">
        <v>44658.641736111109</v>
      </c>
      <c r="E14" s="41">
        <v>144</v>
      </c>
      <c r="F14" s="41" t="s">
        <v>293</v>
      </c>
      <c r="G14" s="4" t="s">
        <v>156</v>
      </c>
      <c r="H14" s="61">
        <f t="shared" si="3"/>
        <v>44780</v>
      </c>
      <c r="I14" s="23">
        <f t="shared" si="0"/>
        <v>44780.33520833333</v>
      </c>
      <c r="J14" s="4">
        <f t="shared" si="1"/>
        <v>123</v>
      </c>
      <c r="K14" s="4" t="str">
        <f t="shared" si="2"/>
        <v>CanOnWat/wEmpF</v>
      </c>
    </row>
    <row r="15" spans="1:11" x14ac:dyDescent="0.35">
      <c r="A15" s="4" t="s">
        <v>176</v>
      </c>
      <c r="B15" s="4" t="s">
        <v>181</v>
      </c>
      <c r="C15" s="22">
        <v>44780</v>
      </c>
      <c r="D15" s="23">
        <v>44780.33520833333</v>
      </c>
      <c r="E15" s="4">
        <v>123</v>
      </c>
      <c r="F15" s="59" t="s">
        <v>183</v>
      </c>
      <c r="G15" s="4" t="s">
        <v>151</v>
      </c>
      <c r="H15" s="61" t="e">
        <f t="shared" si="3"/>
        <v>#N/A</v>
      </c>
      <c r="I15" s="23" t="e">
        <f t="shared" si="0"/>
        <v>#N/A</v>
      </c>
      <c r="J15" s="4" t="e">
        <f t="shared" si="1"/>
        <v>#N/A</v>
      </c>
      <c r="K15" s="4" t="e">
        <f t="shared" si="2"/>
        <v>#N/A</v>
      </c>
    </row>
    <row r="16" spans="1:11" x14ac:dyDescent="0.35">
      <c r="A16" s="4" t="s">
        <v>176</v>
      </c>
      <c r="B16" s="4" t="s">
        <v>215</v>
      </c>
      <c r="C16" s="22">
        <v>44780</v>
      </c>
      <c r="D16" s="23">
        <v>44780.332511574074</v>
      </c>
      <c r="E16" s="4">
        <v>123</v>
      </c>
      <c r="F16" s="59" t="s">
        <v>220</v>
      </c>
      <c r="G16" s="4" t="s">
        <v>151</v>
      </c>
      <c r="H16" s="61">
        <f t="shared" si="3"/>
        <v>44780</v>
      </c>
      <c r="I16" s="23">
        <f t="shared" si="0"/>
        <v>44780.329988425925</v>
      </c>
      <c r="J16" s="4">
        <f t="shared" si="1"/>
        <v>123</v>
      </c>
      <c r="K16" s="4" t="str">
        <f t="shared" si="2"/>
        <v>CanOnTor/jEmpG</v>
      </c>
    </row>
    <row r="17" spans="1:11" x14ac:dyDescent="0.35">
      <c r="A17" s="4" t="s">
        <v>176</v>
      </c>
      <c r="B17" s="4" t="s">
        <v>196</v>
      </c>
      <c r="C17" s="22">
        <v>44780</v>
      </c>
      <c r="D17" s="23">
        <v>44780.331180555557</v>
      </c>
      <c r="E17" s="4">
        <v>123</v>
      </c>
      <c r="F17" s="59" t="s">
        <v>198</v>
      </c>
      <c r="G17" s="4" t="s">
        <v>151</v>
      </c>
      <c r="H17" s="61">
        <f t="shared" si="3"/>
        <v>44780</v>
      </c>
      <c r="I17" s="23">
        <f t="shared" si="0"/>
        <v>44780.325370370374</v>
      </c>
      <c r="J17" s="4">
        <f t="shared" si="1"/>
        <v>123</v>
      </c>
      <c r="K17" s="4" t="str">
        <f t="shared" si="2"/>
        <v>CanOnWat/xEmpH</v>
      </c>
    </row>
    <row r="18" spans="1:11" x14ac:dyDescent="0.35">
      <c r="A18" s="4" t="s">
        <v>189</v>
      </c>
      <c r="B18" s="4" t="s">
        <v>205</v>
      </c>
      <c r="C18" s="22">
        <v>44780</v>
      </c>
      <c r="D18" s="23">
        <v>44780.329988425925</v>
      </c>
      <c r="E18" s="4">
        <v>123</v>
      </c>
      <c r="F18" s="59" t="s">
        <v>207</v>
      </c>
      <c r="G18" s="4" t="s">
        <v>151</v>
      </c>
      <c r="H18" s="61" t="e">
        <f t="shared" si="3"/>
        <v>#N/A</v>
      </c>
      <c r="I18" s="23" t="e">
        <f t="shared" si="0"/>
        <v>#N/A</v>
      </c>
      <c r="J18" s="4" t="e">
        <f t="shared" si="1"/>
        <v>#N/A</v>
      </c>
      <c r="K18" s="4" t="e">
        <f t="shared" si="2"/>
        <v>#N/A</v>
      </c>
    </row>
    <row r="19" spans="1:11" x14ac:dyDescent="0.35">
      <c r="A19" s="4" t="s">
        <v>189</v>
      </c>
      <c r="B19" s="4" t="s">
        <v>190</v>
      </c>
      <c r="C19" s="22">
        <v>44780</v>
      </c>
      <c r="D19" s="23">
        <v>44780.328692129631</v>
      </c>
      <c r="E19" s="4">
        <v>123</v>
      </c>
      <c r="F19" s="59" t="s">
        <v>194</v>
      </c>
      <c r="G19" s="4" t="s">
        <v>151</v>
      </c>
      <c r="H19" s="61">
        <f t="shared" si="3"/>
        <v>44780</v>
      </c>
      <c r="I19" s="23">
        <f t="shared" si="0"/>
        <v>44780.324236111112</v>
      </c>
      <c r="J19" s="4">
        <f t="shared" si="1"/>
        <v>123</v>
      </c>
      <c r="K19" s="4" t="str">
        <f t="shared" si="2"/>
        <v>CanOnTor/sEmpX</v>
      </c>
    </row>
    <row r="20" spans="1:11" x14ac:dyDescent="0.35">
      <c r="A20" s="4" t="s">
        <v>176</v>
      </c>
      <c r="B20" s="4" t="s">
        <v>229</v>
      </c>
      <c r="C20" s="22">
        <v>44780</v>
      </c>
      <c r="D20" s="23">
        <v>44780.327476851853</v>
      </c>
      <c r="E20" s="4">
        <v>123</v>
      </c>
      <c r="F20" s="59" t="s">
        <v>233</v>
      </c>
      <c r="G20" s="4" t="s">
        <v>151</v>
      </c>
      <c r="H20" s="61">
        <f t="shared" si="3"/>
        <v>44780</v>
      </c>
      <c r="I20" s="23">
        <f t="shared" si="0"/>
        <v>44780.325370370374</v>
      </c>
      <c r="J20" s="4">
        <f t="shared" si="1"/>
        <v>123</v>
      </c>
      <c r="K20" s="4" t="str">
        <f t="shared" si="2"/>
        <v>CanOnWat/xEmpH</v>
      </c>
    </row>
    <row r="21" spans="1:11" x14ac:dyDescent="0.35">
      <c r="A21" s="4" t="s">
        <v>176</v>
      </c>
      <c r="B21" s="4" t="s">
        <v>192</v>
      </c>
      <c r="C21" s="22">
        <v>44780</v>
      </c>
      <c r="D21" s="23">
        <v>44780.326261574075</v>
      </c>
      <c r="E21" s="4">
        <v>123</v>
      </c>
      <c r="F21" s="59" t="s">
        <v>195</v>
      </c>
      <c r="G21" s="4" t="s">
        <v>151</v>
      </c>
      <c r="H21" s="61">
        <f t="shared" si="3"/>
        <v>44780</v>
      </c>
      <c r="I21" s="23">
        <f t="shared" si="0"/>
        <v>44780.31150462963</v>
      </c>
      <c r="J21" s="4">
        <f t="shared" si="1"/>
        <v>123</v>
      </c>
      <c r="K21" s="4" t="str">
        <f t="shared" si="2"/>
        <v>CanOnWat/oEmpO</v>
      </c>
    </row>
    <row r="22" spans="1:11" x14ac:dyDescent="0.35">
      <c r="A22" s="4" t="s">
        <v>176</v>
      </c>
      <c r="B22" s="4" t="s">
        <v>235</v>
      </c>
      <c r="C22" s="22">
        <v>44780</v>
      </c>
      <c r="D22" s="23">
        <v>44780.32576388889</v>
      </c>
      <c r="E22" s="4">
        <v>123</v>
      </c>
      <c r="F22" s="59" t="s">
        <v>238</v>
      </c>
      <c r="G22" s="4" t="s">
        <v>151</v>
      </c>
      <c r="H22" s="61">
        <f t="shared" si="3"/>
        <v>44780</v>
      </c>
      <c r="I22" s="23">
        <f t="shared" si="0"/>
        <v>44780.325370370374</v>
      </c>
      <c r="J22" s="4">
        <f t="shared" si="1"/>
        <v>123</v>
      </c>
      <c r="K22" s="4" t="str">
        <f t="shared" si="2"/>
        <v>CanOnWat/xEmpH</v>
      </c>
    </row>
    <row r="23" spans="1:11" x14ac:dyDescent="0.35">
      <c r="A23" s="4" t="s">
        <v>176</v>
      </c>
      <c r="B23" s="4" t="s">
        <v>208</v>
      </c>
      <c r="C23" s="22">
        <v>44780</v>
      </c>
      <c r="D23" s="23">
        <v>44780.325648148151</v>
      </c>
      <c r="E23" s="4">
        <v>123</v>
      </c>
      <c r="F23" s="59" t="s">
        <v>210</v>
      </c>
      <c r="G23" s="4" t="s">
        <v>151</v>
      </c>
      <c r="H23" s="61">
        <f t="shared" si="3"/>
        <v>44780</v>
      </c>
      <c r="I23" s="23">
        <f t="shared" si="0"/>
        <v>44780.325370370374</v>
      </c>
      <c r="J23" s="4">
        <f t="shared" si="1"/>
        <v>123</v>
      </c>
      <c r="K23" s="4" t="str">
        <f t="shared" si="2"/>
        <v>CanOnWat/xEmpH</v>
      </c>
    </row>
    <row r="24" spans="1:11" x14ac:dyDescent="0.35">
      <c r="A24" s="4" t="s">
        <v>176</v>
      </c>
      <c r="B24" s="4" t="s">
        <v>185</v>
      </c>
      <c r="C24" s="22">
        <v>44780</v>
      </c>
      <c r="D24" s="23">
        <v>44780.325370370374</v>
      </c>
      <c r="E24" s="4">
        <v>123</v>
      </c>
      <c r="F24" s="59" t="s">
        <v>187</v>
      </c>
      <c r="G24" s="4" t="s">
        <v>151</v>
      </c>
      <c r="H24" s="61">
        <f t="shared" si="3"/>
        <v>44780</v>
      </c>
      <c r="I24" s="23">
        <f t="shared" si="0"/>
        <v>44780.306597222225</v>
      </c>
      <c r="J24" s="4">
        <f t="shared" si="1"/>
        <v>123</v>
      </c>
      <c r="K24" s="4" t="str">
        <f t="shared" si="2"/>
        <v>CanOnWat/hEmpP</v>
      </c>
    </row>
    <row r="25" spans="1:11" x14ac:dyDescent="0.35">
      <c r="A25" s="4" t="s">
        <v>189</v>
      </c>
      <c r="B25" s="4" t="s">
        <v>204</v>
      </c>
      <c r="C25" s="22">
        <v>44780</v>
      </c>
      <c r="D25" s="23">
        <v>44780.324236111112</v>
      </c>
      <c r="E25" s="4">
        <v>123</v>
      </c>
      <c r="F25" s="59" t="s">
        <v>206</v>
      </c>
      <c r="G25" s="4" t="s">
        <v>151</v>
      </c>
      <c r="H25" s="61">
        <f t="shared" si="3"/>
        <v>44780</v>
      </c>
      <c r="I25" s="23">
        <f t="shared" si="0"/>
        <v>44780.306597222225</v>
      </c>
      <c r="J25" s="4">
        <f t="shared" si="1"/>
        <v>123</v>
      </c>
      <c r="K25" s="4" t="str">
        <f t="shared" si="2"/>
        <v>CanOnWat/hEmpP</v>
      </c>
    </row>
    <row r="26" spans="1:11" x14ac:dyDescent="0.35">
      <c r="A26" s="4" t="s">
        <v>176</v>
      </c>
      <c r="B26" s="4" t="s">
        <v>231</v>
      </c>
      <c r="C26" s="22">
        <v>44780</v>
      </c>
      <c r="D26" s="23">
        <v>44780.324224537035</v>
      </c>
      <c r="E26" s="4">
        <v>123</v>
      </c>
      <c r="F26" s="59" t="s">
        <v>198</v>
      </c>
      <c r="G26" s="4" t="s">
        <v>151</v>
      </c>
      <c r="H26" s="61">
        <f t="shared" si="3"/>
        <v>44780</v>
      </c>
      <c r="I26" s="23">
        <f t="shared" si="0"/>
        <v>44780.304039351853</v>
      </c>
      <c r="J26" s="4">
        <f t="shared" si="1"/>
        <v>123</v>
      </c>
      <c r="K26" s="4" t="str">
        <f t="shared" si="2"/>
        <v>CanOnWat/oEmpJ</v>
      </c>
    </row>
    <row r="27" spans="1:11" x14ac:dyDescent="0.35">
      <c r="A27" s="4" t="s">
        <v>189</v>
      </c>
      <c r="B27" s="4" t="s">
        <v>225</v>
      </c>
      <c r="C27" s="22">
        <v>44780</v>
      </c>
      <c r="D27" s="23">
        <v>44780.323576388888</v>
      </c>
      <c r="E27" s="4">
        <v>123</v>
      </c>
      <c r="F27" s="59" t="s">
        <v>227</v>
      </c>
      <c r="G27" s="4" t="s">
        <v>151</v>
      </c>
      <c r="H27" s="61">
        <f t="shared" si="3"/>
        <v>44780</v>
      </c>
      <c r="I27" s="23">
        <f t="shared" si="0"/>
        <v>44780.304039351853</v>
      </c>
      <c r="J27" s="4">
        <f t="shared" si="1"/>
        <v>123</v>
      </c>
      <c r="K27" s="4" t="str">
        <f t="shared" si="2"/>
        <v>CanOnWat/oEmpJ</v>
      </c>
    </row>
    <row r="28" spans="1:11" x14ac:dyDescent="0.35">
      <c r="A28" s="4" t="s">
        <v>189</v>
      </c>
      <c r="B28" s="4" t="s">
        <v>212</v>
      </c>
      <c r="C28" s="22">
        <v>44780</v>
      </c>
      <c r="D28" s="23">
        <v>44780.320960648147</v>
      </c>
      <c r="E28" s="4">
        <v>123</v>
      </c>
      <c r="F28" s="59" t="s">
        <v>214</v>
      </c>
      <c r="G28" s="4" t="s">
        <v>151</v>
      </c>
      <c r="H28" s="61">
        <f t="shared" si="3"/>
        <v>44780</v>
      </c>
      <c r="I28" s="23">
        <f t="shared" si="0"/>
        <v>44780.306597222225</v>
      </c>
      <c r="J28" s="4">
        <f t="shared" si="1"/>
        <v>123</v>
      </c>
      <c r="K28" s="4" t="str">
        <f t="shared" si="2"/>
        <v>CanOnWat/hEmpP</v>
      </c>
    </row>
    <row r="29" spans="1:11" x14ac:dyDescent="0.35">
      <c r="A29" s="4" t="s">
        <v>176</v>
      </c>
      <c r="B29" s="4" t="s">
        <v>221</v>
      </c>
      <c r="C29" s="22">
        <v>44780</v>
      </c>
      <c r="D29" s="23">
        <v>44780.320752314816</v>
      </c>
      <c r="E29" s="4">
        <v>123</v>
      </c>
      <c r="F29" s="59" t="s">
        <v>187</v>
      </c>
      <c r="G29" s="4" t="s">
        <v>151</v>
      </c>
      <c r="H29" s="61" t="e">
        <f t="shared" si="3"/>
        <v>#N/A</v>
      </c>
      <c r="I29" s="23" t="e">
        <f t="shared" si="0"/>
        <v>#N/A</v>
      </c>
      <c r="J29" s="4" t="e">
        <f t="shared" si="1"/>
        <v>#N/A</v>
      </c>
      <c r="K29" s="4" t="e">
        <f t="shared" si="2"/>
        <v>#N/A</v>
      </c>
    </row>
    <row r="30" spans="1:11" x14ac:dyDescent="0.35">
      <c r="A30" s="4" t="s">
        <v>189</v>
      </c>
      <c r="B30" s="4" t="s">
        <v>217</v>
      </c>
      <c r="C30" s="22">
        <v>44780</v>
      </c>
      <c r="D30" s="23">
        <v>44780.314525462964</v>
      </c>
      <c r="E30" s="4">
        <v>123</v>
      </c>
      <c r="F30" s="59" t="s">
        <v>222</v>
      </c>
      <c r="G30" s="4" t="s">
        <v>151</v>
      </c>
      <c r="H30" s="61">
        <f t="shared" si="3"/>
        <v>44780</v>
      </c>
      <c r="I30" s="23">
        <f t="shared" si="0"/>
        <v>44780.304166666669</v>
      </c>
      <c r="J30" s="4">
        <f t="shared" si="1"/>
        <v>123</v>
      </c>
      <c r="K30" s="4" t="str">
        <f t="shared" si="2"/>
        <v>CanOnWat/xEmpN</v>
      </c>
    </row>
    <row r="31" spans="1:11" x14ac:dyDescent="0.35">
      <c r="A31" s="4" t="s">
        <v>176</v>
      </c>
      <c r="B31" s="4" t="s">
        <v>253</v>
      </c>
      <c r="C31" s="22">
        <v>44780</v>
      </c>
      <c r="D31" s="23">
        <v>44780.31150462963</v>
      </c>
      <c r="E31" s="4">
        <v>123</v>
      </c>
      <c r="F31" s="59" t="s">
        <v>257</v>
      </c>
      <c r="G31" s="4" t="s">
        <v>151</v>
      </c>
      <c r="H31" s="61">
        <f t="shared" si="3"/>
        <v>44780</v>
      </c>
      <c r="I31" s="23">
        <f t="shared" si="0"/>
        <v>44780.304039351853</v>
      </c>
      <c r="J31" s="4">
        <f t="shared" si="1"/>
        <v>123</v>
      </c>
      <c r="K31" s="4" t="str">
        <f t="shared" si="2"/>
        <v>CanOnWat/oEmpJ</v>
      </c>
    </row>
    <row r="32" spans="1:11" x14ac:dyDescent="0.35">
      <c r="A32" s="4" t="s">
        <v>176</v>
      </c>
      <c r="B32" s="4" t="s">
        <v>177</v>
      </c>
      <c r="C32" s="22">
        <v>44780</v>
      </c>
      <c r="D32" s="23">
        <v>44780.306597222225</v>
      </c>
      <c r="E32" s="4">
        <v>123</v>
      </c>
      <c r="F32" s="59" t="s">
        <v>179</v>
      </c>
      <c r="G32" s="4" t="s">
        <v>151</v>
      </c>
      <c r="H32" s="61" t="e">
        <f t="shared" si="3"/>
        <v>#N/A</v>
      </c>
      <c r="I32" s="23" t="e">
        <f t="shared" si="0"/>
        <v>#N/A</v>
      </c>
      <c r="J32" s="4" t="e">
        <f t="shared" si="1"/>
        <v>#N/A</v>
      </c>
      <c r="K32" s="4" t="e">
        <f t="shared" si="2"/>
        <v>#N/A</v>
      </c>
    </row>
    <row r="33" spans="1:11" x14ac:dyDescent="0.35">
      <c r="A33" s="4" t="s">
        <v>189</v>
      </c>
      <c r="B33" s="4" t="s">
        <v>262</v>
      </c>
      <c r="C33" s="22">
        <v>44780</v>
      </c>
      <c r="D33" s="23">
        <v>44780.305289351854</v>
      </c>
      <c r="E33" s="4">
        <v>123</v>
      </c>
      <c r="F33" s="59" t="s">
        <v>266</v>
      </c>
      <c r="G33" s="4" t="s">
        <v>151</v>
      </c>
      <c r="H33" s="61">
        <f t="shared" si="3"/>
        <v>44780</v>
      </c>
      <c r="I33" s="23">
        <f t="shared" si="0"/>
        <v>44780.295416666668</v>
      </c>
      <c r="J33" s="4">
        <f t="shared" si="1"/>
        <v>123</v>
      </c>
      <c r="K33" s="4" t="str">
        <f t="shared" si="2"/>
        <v>CanOnTor/tEmpK</v>
      </c>
    </row>
    <row r="34" spans="1:11" x14ac:dyDescent="0.35">
      <c r="A34" s="4" t="s">
        <v>176</v>
      </c>
      <c r="B34" s="4" t="s">
        <v>248</v>
      </c>
      <c r="C34" s="22">
        <v>44780</v>
      </c>
      <c r="D34" s="23">
        <v>44780.304756944446</v>
      </c>
      <c r="E34" s="4">
        <v>123</v>
      </c>
      <c r="F34" s="59" t="s">
        <v>249</v>
      </c>
      <c r="G34" s="4" t="s">
        <v>151</v>
      </c>
      <c r="H34" s="61">
        <f t="shared" si="3"/>
        <v>44780</v>
      </c>
      <c r="I34" s="23">
        <f t="shared" si="0"/>
        <v>44780.304039351853</v>
      </c>
      <c r="J34" s="4">
        <f t="shared" si="1"/>
        <v>123</v>
      </c>
      <c r="K34" s="4" t="str">
        <f t="shared" si="2"/>
        <v>CanOnWat/oEmpJ</v>
      </c>
    </row>
    <row r="35" spans="1:11" x14ac:dyDescent="0.35">
      <c r="A35" s="4" t="s">
        <v>176</v>
      </c>
      <c r="B35" s="4" t="s">
        <v>240</v>
      </c>
      <c r="C35" s="22">
        <v>44780</v>
      </c>
      <c r="D35" s="23">
        <v>44780.304166666669</v>
      </c>
      <c r="E35" s="4">
        <v>123</v>
      </c>
      <c r="F35" s="59" t="s">
        <v>242</v>
      </c>
      <c r="G35" s="4" t="s">
        <v>151</v>
      </c>
      <c r="H35" s="61" t="e">
        <f t="shared" si="3"/>
        <v>#N/A</v>
      </c>
      <c r="I35" s="23" t="e">
        <f t="shared" si="0"/>
        <v>#N/A</v>
      </c>
      <c r="J35" s="4" t="e">
        <f t="shared" si="1"/>
        <v>#N/A</v>
      </c>
      <c r="K35" s="4" t="e">
        <f t="shared" si="2"/>
        <v>#N/A</v>
      </c>
    </row>
    <row r="36" spans="1:11" x14ac:dyDescent="0.35">
      <c r="A36" s="4" t="s">
        <v>176</v>
      </c>
      <c r="B36" s="4" t="s">
        <v>260</v>
      </c>
      <c r="C36" s="22">
        <v>44780</v>
      </c>
      <c r="D36" s="23">
        <v>44780.304039351853</v>
      </c>
      <c r="E36" s="4">
        <v>123</v>
      </c>
      <c r="F36" s="59" t="s">
        <v>261</v>
      </c>
      <c r="G36" s="4" t="s">
        <v>151</v>
      </c>
      <c r="H36" s="61">
        <f t="shared" si="3"/>
        <v>44780</v>
      </c>
      <c r="I36" s="23">
        <f t="shared" si="0"/>
        <v>44780.295810185184</v>
      </c>
      <c r="J36" s="4">
        <f t="shared" si="1"/>
        <v>123</v>
      </c>
      <c r="K36" s="4" t="str">
        <f t="shared" si="2"/>
        <v>CanOnTor/tEmpK</v>
      </c>
    </row>
    <row r="37" spans="1:11" x14ac:dyDescent="0.35">
      <c r="A37" s="4" t="s">
        <v>189</v>
      </c>
      <c r="B37" s="4" t="s">
        <v>267</v>
      </c>
      <c r="C37" s="22">
        <v>44780</v>
      </c>
      <c r="D37" s="23">
        <v>44780.301388888889</v>
      </c>
      <c r="E37" s="4">
        <v>123</v>
      </c>
      <c r="F37" s="59" t="s">
        <v>273</v>
      </c>
      <c r="G37" s="4" t="s">
        <v>151</v>
      </c>
      <c r="H37" s="61">
        <f t="shared" si="3"/>
        <v>44780</v>
      </c>
      <c r="I37" s="23">
        <f t="shared" si="0"/>
        <v>44780.291585648149</v>
      </c>
      <c r="J37" s="4">
        <f t="shared" si="1"/>
        <v>123</v>
      </c>
      <c r="K37" s="4" t="str">
        <f t="shared" si="2"/>
        <v>CanOnTor/cEmpZ</v>
      </c>
    </row>
    <row r="38" spans="1:11" x14ac:dyDescent="0.35">
      <c r="A38" s="4" t="s">
        <v>176</v>
      </c>
      <c r="B38" s="4" t="s">
        <v>264</v>
      </c>
      <c r="C38" s="22">
        <v>44780</v>
      </c>
      <c r="D38" s="23">
        <v>44780.300347222219</v>
      </c>
      <c r="E38" s="4">
        <v>123</v>
      </c>
      <c r="F38" s="59" t="s">
        <v>249</v>
      </c>
      <c r="G38" s="4" t="s">
        <v>151</v>
      </c>
      <c r="H38" s="61">
        <f t="shared" si="3"/>
        <v>44780</v>
      </c>
      <c r="I38" s="23">
        <f t="shared" si="0"/>
        <v>44780.275567129633</v>
      </c>
      <c r="J38" s="4">
        <f t="shared" si="1"/>
        <v>123</v>
      </c>
      <c r="K38" s="4" t="str">
        <f t="shared" si="2"/>
        <v>CanOnWat/vEmpQ</v>
      </c>
    </row>
    <row r="39" spans="1:11" x14ac:dyDescent="0.35">
      <c r="A39" s="4" t="s">
        <v>189</v>
      </c>
      <c r="B39" s="4" t="s">
        <v>244</v>
      </c>
      <c r="C39" s="22">
        <v>44780</v>
      </c>
      <c r="D39" s="23">
        <v>44780.297361111108</v>
      </c>
      <c r="E39" s="4">
        <v>123</v>
      </c>
      <c r="F39" s="59" t="s">
        <v>246</v>
      </c>
      <c r="G39" s="4" t="s">
        <v>151</v>
      </c>
      <c r="H39" s="61">
        <f t="shared" si="3"/>
        <v>44780</v>
      </c>
      <c r="I39" s="23">
        <f t="shared" si="0"/>
        <v>44780.295810185184</v>
      </c>
      <c r="J39" s="4">
        <f t="shared" si="1"/>
        <v>123</v>
      </c>
      <c r="K39" s="4" t="str">
        <f t="shared" si="2"/>
        <v>CanOnTor/tEmpK</v>
      </c>
    </row>
    <row r="40" spans="1:11" x14ac:dyDescent="0.35">
      <c r="A40" s="4" t="s">
        <v>189</v>
      </c>
      <c r="B40" s="4" t="s">
        <v>270</v>
      </c>
      <c r="C40" s="22">
        <v>44780</v>
      </c>
      <c r="D40" s="23">
        <v>44780.296620370369</v>
      </c>
      <c r="E40" s="4">
        <v>123</v>
      </c>
      <c r="F40" s="59" t="s">
        <v>275</v>
      </c>
      <c r="G40" s="4" t="s">
        <v>151</v>
      </c>
      <c r="H40" s="61">
        <f t="shared" si="3"/>
        <v>44780</v>
      </c>
      <c r="I40" s="23">
        <f t="shared" si="0"/>
        <v>44780.274768518517</v>
      </c>
      <c r="J40" s="4">
        <f t="shared" si="1"/>
        <v>123</v>
      </c>
      <c r="K40" s="4" t="str">
        <f t="shared" si="2"/>
        <v>CanOnTor/nEmpY</v>
      </c>
    </row>
    <row r="41" spans="1:11" x14ac:dyDescent="0.35">
      <c r="A41" s="4" t="s">
        <v>189</v>
      </c>
      <c r="B41" s="4" t="s">
        <v>200</v>
      </c>
      <c r="C41" s="22">
        <v>44780</v>
      </c>
      <c r="D41" s="23">
        <v>44780.295810185184</v>
      </c>
      <c r="E41" s="4">
        <v>123</v>
      </c>
      <c r="F41" s="59" t="s">
        <v>202</v>
      </c>
      <c r="G41" s="4" t="s">
        <v>151</v>
      </c>
      <c r="H41" s="61">
        <f t="shared" si="3"/>
        <v>44780</v>
      </c>
      <c r="I41" s="23">
        <f t="shared" si="0"/>
        <v>44780.274768518517</v>
      </c>
      <c r="J41" s="4">
        <f t="shared" si="1"/>
        <v>123</v>
      </c>
      <c r="K41" s="4" t="str">
        <f t="shared" si="2"/>
        <v>CanOnTor/nEmpY</v>
      </c>
    </row>
    <row r="42" spans="1:11" x14ac:dyDescent="0.35">
      <c r="A42" s="4" t="s">
        <v>189</v>
      </c>
      <c r="B42" s="4" t="s">
        <v>277</v>
      </c>
      <c r="C42" s="22">
        <v>44780</v>
      </c>
      <c r="D42" s="23">
        <v>44780.295798611114</v>
      </c>
      <c r="E42" s="4">
        <v>123</v>
      </c>
      <c r="F42" s="59" t="s">
        <v>279</v>
      </c>
      <c r="G42" s="4" t="s">
        <v>151</v>
      </c>
      <c r="H42" s="61">
        <f t="shared" si="3"/>
        <v>44749</v>
      </c>
      <c r="I42" s="23">
        <f t="shared" si="0"/>
        <v>44749.335509259261</v>
      </c>
      <c r="J42" s="4">
        <f t="shared" si="1"/>
        <v>123</v>
      </c>
      <c r="K42" s="4" t="str">
        <f t="shared" si="2"/>
        <v>CanOnWat/wEmpF</v>
      </c>
    </row>
    <row r="43" spans="1:11" x14ac:dyDescent="0.35">
      <c r="A43" s="4" t="s">
        <v>189</v>
      </c>
      <c r="B43" s="4" t="s">
        <v>250</v>
      </c>
      <c r="C43" s="22">
        <v>44780</v>
      </c>
      <c r="D43" s="23">
        <v>44780.295416666668</v>
      </c>
      <c r="E43" s="4">
        <v>123</v>
      </c>
      <c r="F43" s="59" t="s">
        <v>202</v>
      </c>
      <c r="G43" s="4" t="s">
        <v>151</v>
      </c>
      <c r="H43" s="61" t="e">
        <f t="shared" si="3"/>
        <v>#N/A</v>
      </c>
      <c r="I43" s="23" t="e">
        <f t="shared" si="0"/>
        <v>#N/A</v>
      </c>
      <c r="J43" s="4" t="e">
        <f t="shared" si="1"/>
        <v>#N/A</v>
      </c>
      <c r="K43" s="4" t="e">
        <f t="shared" si="2"/>
        <v>#N/A</v>
      </c>
    </row>
    <row r="44" spans="1:11" x14ac:dyDescent="0.35">
      <c r="A44" s="4" t="s">
        <v>176</v>
      </c>
      <c r="B44" s="4" t="s">
        <v>287</v>
      </c>
      <c r="C44" s="22">
        <v>44780</v>
      </c>
      <c r="D44" s="23">
        <v>44780.294444444444</v>
      </c>
      <c r="E44" s="4">
        <v>123</v>
      </c>
      <c r="F44" s="59" t="s">
        <v>288</v>
      </c>
      <c r="G44" s="4" t="s">
        <v>151</v>
      </c>
      <c r="H44" s="61">
        <f t="shared" si="3"/>
        <v>44749</v>
      </c>
      <c r="I44" s="23">
        <f t="shared" si="0"/>
        <v>44749.333032407405</v>
      </c>
      <c r="J44" s="4">
        <f t="shared" si="1"/>
        <v>123</v>
      </c>
      <c r="K44" s="4" t="str">
        <f t="shared" si="2"/>
        <v>CanOnWat/jEmpG</v>
      </c>
    </row>
    <row r="45" spans="1:11" x14ac:dyDescent="0.35">
      <c r="A45" s="4" t="s">
        <v>189</v>
      </c>
      <c r="B45" s="4" t="s">
        <v>281</v>
      </c>
      <c r="C45" s="22">
        <v>44780</v>
      </c>
      <c r="D45" s="23">
        <v>44780.294120370374</v>
      </c>
      <c r="E45" s="4">
        <v>123</v>
      </c>
      <c r="F45" s="59" t="s">
        <v>283</v>
      </c>
      <c r="G45" s="4" t="s">
        <v>151</v>
      </c>
      <c r="H45" s="61">
        <f t="shared" si="3"/>
        <v>44749</v>
      </c>
      <c r="I45" s="23">
        <f t="shared" si="0"/>
        <v>44749.328333333331</v>
      </c>
      <c r="J45" s="4">
        <f t="shared" si="1"/>
        <v>123</v>
      </c>
      <c r="K45" s="4" t="str">
        <f t="shared" si="2"/>
        <v>CanOnTor/nEmpM</v>
      </c>
    </row>
    <row r="46" spans="1:11" x14ac:dyDescent="0.35">
      <c r="A46" s="4" t="s">
        <v>189</v>
      </c>
      <c r="B46" s="4" t="s">
        <v>255</v>
      </c>
      <c r="C46" s="22">
        <v>44780</v>
      </c>
      <c r="D46" s="23">
        <v>44780.291689814818</v>
      </c>
      <c r="E46" s="4">
        <v>123</v>
      </c>
      <c r="F46" s="59" t="s">
        <v>256</v>
      </c>
      <c r="G46" s="4" t="s">
        <v>151</v>
      </c>
      <c r="H46" s="61" t="e">
        <f t="shared" si="3"/>
        <v>#N/A</v>
      </c>
      <c r="I46" s="23" t="e">
        <f t="shared" si="0"/>
        <v>#N/A</v>
      </c>
      <c r="J46" s="4" t="e">
        <f t="shared" si="1"/>
        <v>#N/A</v>
      </c>
      <c r="K46" s="4" t="e">
        <f t="shared" si="2"/>
        <v>#N/A</v>
      </c>
    </row>
    <row r="47" spans="1:11" x14ac:dyDescent="0.35">
      <c r="A47" s="4" t="s">
        <v>189</v>
      </c>
      <c r="B47" s="4" t="s">
        <v>251</v>
      </c>
      <c r="C47" s="22">
        <v>44780</v>
      </c>
      <c r="D47" s="23">
        <v>44780.291585648149</v>
      </c>
      <c r="E47" s="4">
        <v>123</v>
      </c>
      <c r="F47" s="59" t="s">
        <v>256</v>
      </c>
      <c r="G47" s="4" t="s">
        <v>151</v>
      </c>
      <c r="H47" s="61">
        <f t="shared" si="3"/>
        <v>44749</v>
      </c>
      <c r="I47" s="23">
        <f t="shared" si="0"/>
        <v>44749.335509259261</v>
      </c>
      <c r="J47" s="4">
        <f t="shared" si="1"/>
        <v>123</v>
      </c>
      <c r="K47" s="4" t="str">
        <f t="shared" si="2"/>
        <v>CanOnWat/wEmpF</v>
      </c>
    </row>
    <row r="48" spans="1:11" x14ac:dyDescent="0.35">
      <c r="A48" s="4" t="s">
        <v>176</v>
      </c>
      <c r="B48" s="4" t="s">
        <v>289</v>
      </c>
      <c r="C48" s="22">
        <v>44780</v>
      </c>
      <c r="D48" s="23">
        <v>44780.275567129633</v>
      </c>
      <c r="E48" s="4">
        <v>123</v>
      </c>
      <c r="F48" s="59" t="s">
        <v>286</v>
      </c>
      <c r="G48" s="4" t="s">
        <v>151</v>
      </c>
      <c r="H48" s="61">
        <f t="shared" si="3"/>
        <v>44749</v>
      </c>
      <c r="I48" s="23">
        <f t="shared" si="0"/>
        <v>44749.326909722222</v>
      </c>
      <c r="J48" s="4">
        <f t="shared" si="1"/>
        <v>123</v>
      </c>
      <c r="K48" s="4" t="str">
        <f t="shared" si="2"/>
        <v>CanOnWat/xEmpH</v>
      </c>
    </row>
    <row r="49" spans="1:11" x14ac:dyDescent="0.35">
      <c r="A49" s="4" t="s">
        <v>176</v>
      </c>
      <c r="B49" s="4" t="s">
        <v>285</v>
      </c>
      <c r="C49" s="22">
        <v>44780</v>
      </c>
      <c r="D49" s="23">
        <v>44780.275173611109</v>
      </c>
      <c r="E49" s="4">
        <v>123</v>
      </c>
      <c r="F49" s="59" t="s">
        <v>286</v>
      </c>
      <c r="G49" s="4" t="s">
        <v>151</v>
      </c>
      <c r="H49" s="61" t="e">
        <f t="shared" si="3"/>
        <v>#N/A</v>
      </c>
      <c r="I49" s="23" t="e">
        <f t="shared" si="0"/>
        <v>#N/A</v>
      </c>
      <c r="J49" s="4" t="e">
        <f t="shared" si="1"/>
        <v>#N/A</v>
      </c>
      <c r="K49" s="4" t="e">
        <f t="shared" si="2"/>
        <v>#N/A</v>
      </c>
    </row>
    <row r="50" spans="1:11" x14ac:dyDescent="0.35">
      <c r="A50" s="4" t="s">
        <v>189</v>
      </c>
      <c r="B50" s="4" t="s">
        <v>294</v>
      </c>
      <c r="C50" s="22">
        <v>44780</v>
      </c>
      <c r="D50" s="23">
        <v>44780.274768518517</v>
      </c>
      <c r="E50" s="4">
        <v>123</v>
      </c>
      <c r="F50" s="59" t="s">
        <v>293</v>
      </c>
      <c r="G50" s="4" t="s">
        <v>151</v>
      </c>
      <c r="H50" s="61" t="e">
        <f t="shared" si="3"/>
        <v>#N/A</v>
      </c>
      <c r="I50" s="23" t="e">
        <f t="shared" si="0"/>
        <v>#N/A</v>
      </c>
      <c r="J50" s="4" t="e">
        <f t="shared" si="1"/>
        <v>#N/A</v>
      </c>
      <c r="K50" s="4" t="e">
        <f t="shared" si="2"/>
        <v>#N/A</v>
      </c>
    </row>
    <row r="51" spans="1:11" x14ac:dyDescent="0.35">
      <c r="A51" s="4" t="s">
        <v>189</v>
      </c>
      <c r="B51" s="4" t="s">
        <v>292</v>
      </c>
      <c r="C51" s="22">
        <v>44780</v>
      </c>
      <c r="D51" s="23">
        <v>44780.273564814815</v>
      </c>
      <c r="E51" s="4">
        <v>123</v>
      </c>
      <c r="F51" s="59" t="s">
        <v>293</v>
      </c>
      <c r="G51" s="4" t="s">
        <v>151</v>
      </c>
      <c r="H51" s="61">
        <f t="shared" si="3"/>
        <v>44749</v>
      </c>
      <c r="I51" s="23">
        <f t="shared" si="0"/>
        <v>44749.334722222222</v>
      </c>
      <c r="J51" s="4">
        <f t="shared" si="1"/>
        <v>123</v>
      </c>
      <c r="K51" s="4" t="str">
        <f t="shared" si="2"/>
        <v>CanOnTor/jEmpG</v>
      </c>
    </row>
    <row r="52" spans="1:11" x14ac:dyDescent="0.35">
      <c r="A52" s="4" t="s">
        <v>176</v>
      </c>
      <c r="B52" s="4" t="s">
        <v>181</v>
      </c>
      <c r="C52" s="22">
        <v>44749</v>
      </c>
      <c r="D52" s="23">
        <v>44749.335509259261</v>
      </c>
      <c r="E52" s="4">
        <v>123</v>
      </c>
      <c r="F52" s="59" t="s">
        <v>183</v>
      </c>
      <c r="G52" s="4" t="s">
        <v>151</v>
      </c>
      <c r="H52" s="61" t="e">
        <f t="shared" si="3"/>
        <v>#N/A</v>
      </c>
      <c r="I52" s="23" t="e">
        <f t="shared" si="0"/>
        <v>#N/A</v>
      </c>
      <c r="J52" s="4" t="e">
        <f t="shared" si="1"/>
        <v>#N/A</v>
      </c>
      <c r="K52" s="4" t="e">
        <f t="shared" si="2"/>
        <v>#N/A</v>
      </c>
    </row>
    <row r="53" spans="1:11" x14ac:dyDescent="0.35">
      <c r="A53" s="4" t="s">
        <v>189</v>
      </c>
      <c r="B53" s="4" t="s">
        <v>205</v>
      </c>
      <c r="C53" s="22">
        <v>44749</v>
      </c>
      <c r="D53" s="23">
        <v>44749.334722222222</v>
      </c>
      <c r="E53" s="4">
        <v>123</v>
      </c>
      <c r="F53" s="59" t="s">
        <v>207</v>
      </c>
      <c r="G53" s="4" t="s">
        <v>151</v>
      </c>
      <c r="H53" s="61">
        <f t="shared" si="3"/>
        <v>44749</v>
      </c>
      <c r="I53" s="23">
        <f t="shared" si="0"/>
        <v>44749.326909722222</v>
      </c>
      <c r="J53" s="4">
        <f t="shared" si="1"/>
        <v>123</v>
      </c>
      <c r="K53" s="4" t="str">
        <f t="shared" si="2"/>
        <v>CanOnWat/xEmpH</v>
      </c>
    </row>
    <row r="54" spans="1:11" x14ac:dyDescent="0.35">
      <c r="A54" s="4" t="s">
        <v>176</v>
      </c>
      <c r="B54" s="4" t="s">
        <v>215</v>
      </c>
      <c r="C54" s="22">
        <v>44749</v>
      </c>
      <c r="D54" s="23">
        <v>44749.333032407405</v>
      </c>
      <c r="E54" s="4">
        <v>123</v>
      </c>
      <c r="F54" s="59" t="s">
        <v>220</v>
      </c>
      <c r="G54" s="4" t="s">
        <v>151</v>
      </c>
      <c r="H54" s="61" t="e">
        <f t="shared" si="3"/>
        <v>#N/A</v>
      </c>
      <c r="I54" s="23" t="e">
        <f t="shared" si="0"/>
        <v>#N/A</v>
      </c>
      <c r="J54" s="4" t="e">
        <f t="shared" si="1"/>
        <v>#N/A</v>
      </c>
      <c r="K54" s="4" t="e">
        <f t="shared" si="2"/>
        <v>#N/A</v>
      </c>
    </row>
    <row r="55" spans="1:11" x14ac:dyDescent="0.35">
      <c r="A55" s="4" t="s">
        <v>189</v>
      </c>
      <c r="B55" s="4" t="s">
        <v>190</v>
      </c>
      <c r="C55" s="22">
        <v>44749</v>
      </c>
      <c r="D55" s="23">
        <v>44749.328333333331</v>
      </c>
      <c r="E55" s="4">
        <v>123</v>
      </c>
      <c r="F55" s="59" t="s">
        <v>194</v>
      </c>
      <c r="G55" s="4" t="s">
        <v>151</v>
      </c>
      <c r="H55" s="61">
        <f t="shared" si="3"/>
        <v>44749</v>
      </c>
      <c r="I55" s="23">
        <f t="shared" si="0"/>
        <v>44749.324166666665</v>
      </c>
      <c r="J55" s="4">
        <f t="shared" si="1"/>
        <v>123</v>
      </c>
      <c r="K55" s="4" t="str">
        <f t="shared" si="2"/>
        <v>CanOnWat/hEmpW</v>
      </c>
    </row>
    <row r="56" spans="1:11" x14ac:dyDescent="0.35">
      <c r="A56" s="4" t="s">
        <v>176</v>
      </c>
      <c r="B56" s="4" t="s">
        <v>229</v>
      </c>
      <c r="C56" s="22">
        <v>44749</v>
      </c>
      <c r="D56" s="23">
        <v>44749.327824074076</v>
      </c>
      <c r="E56" s="4">
        <v>123</v>
      </c>
      <c r="F56" s="59" t="s">
        <v>233</v>
      </c>
      <c r="G56" s="4" t="s">
        <v>151</v>
      </c>
      <c r="H56" s="61">
        <f t="shared" si="3"/>
        <v>44749</v>
      </c>
      <c r="I56" s="23">
        <f t="shared" si="0"/>
        <v>44749.326909722222</v>
      </c>
      <c r="J56" s="4">
        <f t="shared" si="1"/>
        <v>123</v>
      </c>
      <c r="K56" s="4" t="str">
        <f t="shared" si="2"/>
        <v>CanOnWat/xEmpH</v>
      </c>
    </row>
    <row r="57" spans="1:11" x14ac:dyDescent="0.35">
      <c r="A57" s="4" t="s">
        <v>176</v>
      </c>
      <c r="B57" s="4" t="s">
        <v>208</v>
      </c>
      <c r="C57" s="22">
        <v>44749</v>
      </c>
      <c r="D57" s="23">
        <v>44749.32739583333</v>
      </c>
      <c r="E57" s="4">
        <v>123</v>
      </c>
      <c r="F57" s="59" t="s">
        <v>210</v>
      </c>
      <c r="G57" s="4" t="s">
        <v>151</v>
      </c>
      <c r="H57" s="61">
        <f t="shared" si="3"/>
        <v>44749</v>
      </c>
      <c r="I57" s="23">
        <f t="shared" si="0"/>
        <v>44749.326909722222</v>
      </c>
      <c r="J57" s="4">
        <f t="shared" si="1"/>
        <v>123</v>
      </c>
      <c r="K57" s="4" t="str">
        <f t="shared" si="2"/>
        <v>CanOnWat/xEmpH</v>
      </c>
    </row>
    <row r="58" spans="1:11" x14ac:dyDescent="0.35">
      <c r="A58" s="4" t="s">
        <v>176</v>
      </c>
      <c r="B58" s="4" t="s">
        <v>221</v>
      </c>
      <c r="C58" s="22">
        <v>44749</v>
      </c>
      <c r="D58" s="23">
        <v>44749.326909722222</v>
      </c>
      <c r="E58" s="4">
        <v>123</v>
      </c>
      <c r="F58" s="59" t="s">
        <v>187</v>
      </c>
      <c r="G58" s="4" t="s">
        <v>151</v>
      </c>
      <c r="H58" s="61" t="e">
        <f t="shared" si="3"/>
        <v>#N/A</v>
      </c>
      <c r="I58" s="23" t="e">
        <f t="shared" si="0"/>
        <v>#N/A</v>
      </c>
      <c r="J58" s="4" t="e">
        <f t="shared" si="1"/>
        <v>#N/A</v>
      </c>
      <c r="K58" s="4" t="e">
        <f t="shared" si="2"/>
        <v>#N/A</v>
      </c>
    </row>
    <row r="59" spans="1:11" x14ac:dyDescent="0.35">
      <c r="A59" s="4" t="s">
        <v>176</v>
      </c>
      <c r="B59" s="4" t="s">
        <v>192</v>
      </c>
      <c r="C59" s="22">
        <v>44749</v>
      </c>
      <c r="D59" s="23">
        <v>44749.326064814813</v>
      </c>
      <c r="E59" s="4">
        <v>123</v>
      </c>
      <c r="F59" s="59" t="s">
        <v>195</v>
      </c>
      <c r="G59" s="4" t="s">
        <v>151</v>
      </c>
      <c r="H59" s="61">
        <f t="shared" si="3"/>
        <v>44749</v>
      </c>
      <c r="I59" s="23">
        <f t="shared" si="0"/>
        <v>44749.305902777778</v>
      </c>
      <c r="J59" s="4">
        <f t="shared" si="1"/>
        <v>123</v>
      </c>
      <c r="K59" s="4" t="str">
        <f t="shared" si="2"/>
        <v>CanOnWat/hEmpP</v>
      </c>
    </row>
    <row r="60" spans="1:11" x14ac:dyDescent="0.35">
      <c r="A60" s="4" t="s">
        <v>176</v>
      </c>
      <c r="B60" s="4" t="s">
        <v>185</v>
      </c>
      <c r="C60" s="22">
        <v>44749</v>
      </c>
      <c r="D60" s="23">
        <v>44749.325729166667</v>
      </c>
      <c r="E60" s="4">
        <v>123</v>
      </c>
      <c r="F60" s="59" t="s">
        <v>187</v>
      </c>
      <c r="G60" s="4" t="s">
        <v>151</v>
      </c>
      <c r="H60" s="61" t="e">
        <f t="shared" si="3"/>
        <v>#N/A</v>
      </c>
      <c r="I60" s="23" t="e">
        <f t="shared" si="0"/>
        <v>#N/A</v>
      </c>
      <c r="J60" s="4" t="e">
        <f t="shared" si="1"/>
        <v>#N/A</v>
      </c>
      <c r="K60" s="4" t="e">
        <f t="shared" si="2"/>
        <v>#N/A</v>
      </c>
    </row>
    <row r="61" spans="1:11" x14ac:dyDescent="0.35">
      <c r="A61" s="4" t="s">
        <v>176</v>
      </c>
      <c r="B61" s="4" t="s">
        <v>196</v>
      </c>
      <c r="C61" s="22">
        <v>44749</v>
      </c>
      <c r="D61" s="23">
        <v>44749.324861111112</v>
      </c>
      <c r="E61" s="4">
        <v>123</v>
      </c>
      <c r="F61" s="59" t="s">
        <v>198</v>
      </c>
      <c r="G61" s="4" t="s">
        <v>151</v>
      </c>
      <c r="H61" s="61">
        <f t="shared" si="3"/>
        <v>44749</v>
      </c>
      <c r="I61" s="23">
        <f t="shared" si="0"/>
        <v>44749.324166666665</v>
      </c>
      <c r="J61" s="4">
        <f t="shared" si="1"/>
        <v>123</v>
      </c>
      <c r="K61" s="4" t="str">
        <f t="shared" si="2"/>
        <v>CanOnWat/hEmpW</v>
      </c>
    </row>
    <row r="62" spans="1:11" x14ac:dyDescent="0.35">
      <c r="A62" s="4" t="s">
        <v>189</v>
      </c>
      <c r="B62" s="4" t="s">
        <v>204</v>
      </c>
      <c r="C62" s="22">
        <v>44749</v>
      </c>
      <c r="D62" s="23">
        <v>44749.324849537035</v>
      </c>
      <c r="E62" s="4">
        <v>123</v>
      </c>
      <c r="F62" s="59" t="s">
        <v>206</v>
      </c>
      <c r="G62" s="4" t="s">
        <v>151</v>
      </c>
      <c r="H62" s="61">
        <f t="shared" si="3"/>
        <v>44749</v>
      </c>
      <c r="I62" s="23">
        <f t="shared" si="0"/>
        <v>44749.304097222222</v>
      </c>
      <c r="J62" s="4">
        <f t="shared" si="1"/>
        <v>123</v>
      </c>
      <c r="K62" s="4" t="str">
        <f t="shared" si="2"/>
        <v>CanOnWat/xEmpN</v>
      </c>
    </row>
    <row r="63" spans="1:11" x14ac:dyDescent="0.35">
      <c r="A63" s="4" t="s">
        <v>176</v>
      </c>
      <c r="B63" s="4" t="s">
        <v>235</v>
      </c>
      <c r="C63" s="22">
        <v>44749</v>
      </c>
      <c r="D63" s="23">
        <v>44749.324166666665</v>
      </c>
      <c r="E63" s="4">
        <v>123</v>
      </c>
      <c r="F63" s="59" t="s">
        <v>238</v>
      </c>
      <c r="G63" s="4" t="s">
        <v>151</v>
      </c>
      <c r="H63" s="61" t="e">
        <f t="shared" si="3"/>
        <v>#N/A</v>
      </c>
      <c r="I63" s="23" t="e">
        <f t="shared" si="0"/>
        <v>#N/A</v>
      </c>
      <c r="J63" s="4" t="e">
        <f t="shared" si="1"/>
        <v>#N/A</v>
      </c>
      <c r="K63" s="4" t="e">
        <f t="shared" si="2"/>
        <v>#N/A</v>
      </c>
    </row>
    <row r="64" spans="1:11" x14ac:dyDescent="0.35">
      <c r="A64" s="4" t="s">
        <v>176</v>
      </c>
      <c r="B64" s="4" t="s">
        <v>231</v>
      </c>
      <c r="C64" s="22">
        <v>44749</v>
      </c>
      <c r="D64" s="23">
        <v>44749.323819444442</v>
      </c>
      <c r="E64" s="4">
        <v>123</v>
      </c>
      <c r="F64" s="59" t="s">
        <v>198</v>
      </c>
      <c r="G64" s="4" t="s">
        <v>151</v>
      </c>
      <c r="H64" s="61">
        <f t="shared" si="3"/>
        <v>44749</v>
      </c>
      <c r="I64" s="23">
        <f t="shared" si="0"/>
        <v>44749.304097222222</v>
      </c>
      <c r="J64" s="4">
        <f t="shared" si="1"/>
        <v>123</v>
      </c>
      <c r="K64" s="4" t="str">
        <f t="shared" si="2"/>
        <v>CanOnWat/xEmpN</v>
      </c>
    </row>
    <row r="65" spans="1:11" x14ac:dyDescent="0.35">
      <c r="A65" s="4" t="s">
        <v>189</v>
      </c>
      <c r="B65" s="4" t="s">
        <v>225</v>
      </c>
      <c r="C65" s="22">
        <v>44749</v>
      </c>
      <c r="D65" s="23">
        <v>44749.323368055557</v>
      </c>
      <c r="E65" s="4">
        <v>123</v>
      </c>
      <c r="F65" s="59" t="s">
        <v>227</v>
      </c>
      <c r="G65" s="4" t="s">
        <v>151</v>
      </c>
      <c r="H65" s="61">
        <f t="shared" si="3"/>
        <v>44749</v>
      </c>
      <c r="I65" s="23">
        <f t="shared" si="0"/>
        <v>44749.304097222222</v>
      </c>
      <c r="J65" s="4">
        <f t="shared" si="1"/>
        <v>123</v>
      </c>
      <c r="K65" s="4" t="str">
        <f t="shared" si="2"/>
        <v>CanOnWat/xEmpN</v>
      </c>
    </row>
    <row r="66" spans="1:11" x14ac:dyDescent="0.35">
      <c r="A66" s="4" t="s">
        <v>189</v>
      </c>
      <c r="B66" s="4" t="s">
        <v>212</v>
      </c>
      <c r="C66" s="22">
        <v>44749</v>
      </c>
      <c r="D66" s="23">
        <v>44749.320937500001</v>
      </c>
      <c r="E66" s="4">
        <v>123</v>
      </c>
      <c r="F66" s="59" t="s">
        <v>214</v>
      </c>
      <c r="G66" s="4" t="s">
        <v>151</v>
      </c>
      <c r="H66" s="61">
        <f t="shared" si="3"/>
        <v>44749</v>
      </c>
      <c r="I66" s="23">
        <f t="shared" si="0"/>
        <v>44749.304097222222</v>
      </c>
      <c r="J66" s="4">
        <f t="shared" si="1"/>
        <v>123</v>
      </c>
      <c r="K66" s="4" t="str">
        <f t="shared" si="2"/>
        <v>CanOnWat/xEmpN</v>
      </c>
    </row>
    <row r="67" spans="1:11" x14ac:dyDescent="0.35">
      <c r="A67" s="4" t="s">
        <v>189</v>
      </c>
      <c r="B67" s="4" t="s">
        <v>217</v>
      </c>
      <c r="C67" s="22">
        <v>44749</v>
      </c>
      <c r="D67" s="23">
        <v>44749.314120370371</v>
      </c>
      <c r="E67" s="4">
        <v>123</v>
      </c>
      <c r="F67" s="59" t="s">
        <v>222</v>
      </c>
      <c r="G67" s="4" t="s">
        <v>151</v>
      </c>
      <c r="H67" s="61">
        <f t="shared" si="3"/>
        <v>44749</v>
      </c>
      <c r="I67" s="23">
        <f t="shared" si="0"/>
        <v>44749.304097222222</v>
      </c>
      <c r="J67" s="4">
        <f t="shared" si="1"/>
        <v>123</v>
      </c>
      <c r="K67" s="4" t="str">
        <f t="shared" si="2"/>
        <v>CanOnWat/xEmpN</v>
      </c>
    </row>
    <row r="68" spans="1:11" x14ac:dyDescent="0.35">
      <c r="A68" s="4" t="s">
        <v>176</v>
      </c>
      <c r="B68" s="4" t="s">
        <v>253</v>
      </c>
      <c r="C68" s="22">
        <v>44749</v>
      </c>
      <c r="D68" s="23">
        <v>44749.311782407407</v>
      </c>
      <c r="E68" s="4">
        <v>123</v>
      </c>
      <c r="F68" s="59" t="s">
        <v>257</v>
      </c>
      <c r="G68" s="4" t="s">
        <v>151</v>
      </c>
      <c r="H68" s="61">
        <f t="shared" si="3"/>
        <v>44749</v>
      </c>
      <c r="I68" s="23">
        <f t="shared" si="0"/>
        <v>44749.304097222222</v>
      </c>
      <c r="J68" s="4">
        <f t="shared" si="1"/>
        <v>123</v>
      </c>
      <c r="K68" s="4" t="str">
        <f t="shared" si="2"/>
        <v>CanOnWat/xEmpN</v>
      </c>
    </row>
    <row r="69" spans="1:11" x14ac:dyDescent="0.35">
      <c r="A69" s="4" t="s">
        <v>176</v>
      </c>
      <c r="B69" s="4" t="s">
        <v>177</v>
      </c>
      <c r="C69" s="22">
        <v>44749</v>
      </c>
      <c r="D69" s="23">
        <v>44749.305902777778</v>
      </c>
      <c r="E69" s="4">
        <v>123</v>
      </c>
      <c r="F69" s="59" t="s">
        <v>179</v>
      </c>
      <c r="G69" s="4" t="s">
        <v>151</v>
      </c>
      <c r="H69" s="61" t="e">
        <f t="shared" si="3"/>
        <v>#N/A</v>
      </c>
      <c r="I69" s="23" t="e">
        <f t="shared" si="0"/>
        <v>#N/A</v>
      </c>
      <c r="J69" s="4" t="e">
        <f t="shared" si="1"/>
        <v>#N/A</v>
      </c>
      <c r="K69" s="4" t="e">
        <f t="shared" si="2"/>
        <v>#N/A</v>
      </c>
    </row>
    <row r="70" spans="1:11" x14ac:dyDescent="0.35">
      <c r="A70" s="4" t="s">
        <v>176</v>
      </c>
      <c r="B70" s="4" t="s">
        <v>240</v>
      </c>
      <c r="C70" s="22">
        <v>44749</v>
      </c>
      <c r="D70" s="23">
        <v>44749.304097222222</v>
      </c>
      <c r="E70" s="4">
        <v>123</v>
      </c>
      <c r="F70" s="59" t="s">
        <v>242</v>
      </c>
      <c r="G70" s="4" t="s">
        <v>151</v>
      </c>
      <c r="H70" s="61" t="e">
        <f t="shared" si="3"/>
        <v>#N/A</v>
      </c>
      <c r="I70" s="23" t="e">
        <f t="shared" si="0"/>
        <v>#N/A</v>
      </c>
      <c r="J70" s="4" t="e">
        <f t="shared" si="1"/>
        <v>#N/A</v>
      </c>
      <c r="K70" s="4" t="e">
        <f t="shared" si="2"/>
        <v>#N/A</v>
      </c>
    </row>
    <row r="71" spans="1:11" x14ac:dyDescent="0.35">
      <c r="A71" s="4" t="s">
        <v>189</v>
      </c>
      <c r="B71" s="4" t="s">
        <v>262</v>
      </c>
      <c r="C71" s="22">
        <v>44749</v>
      </c>
      <c r="D71" s="23">
        <v>44749.30300925926</v>
      </c>
      <c r="E71" s="4">
        <v>123</v>
      </c>
      <c r="F71" s="59" t="s">
        <v>266</v>
      </c>
      <c r="G71" s="4" t="s">
        <v>151</v>
      </c>
      <c r="H71" s="61">
        <f t="shared" si="3"/>
        <v>44749</v>
      </c>
      <c r="I71" s="23">
        <f t="shared" si="0"/>
        <v>44749.296099537038</v>
      </c>
      <c r="J71" s="4">
        <f t="shared" si="1"/>
        <v>123</v>
      </c>
      <c r="K71" s="4" t="str">
        <f t="shared" si="2"/>
        <v>CanOnTor/xEmpS</v>
      </c>
    </row>
    <row r="72" spans="1:11" x14ac:dyDescent="0.35">
      <c r="A72" s="4" t="s">
        <v>176</v>
      </c>
      <c r="B72" s="4" t="s">
        <v>264</v>
      </c>
      <c r="C72" s="22">
        <v>44749</v>
      </c>
      <c r="D72" s="23">
        <v>44749.300497685188</v>
      </c>
      <c r="E72" s="4">
        <v>123</v>
      </c>
      <c r="F72" s="59" t="s">
        <v>249</v>
      </c>
      <c r="G72" s="4" t="s">
        <v>151</v>
      </c>
      <c r="H72" s="61">
        <f t="shared" si="3"/>
        <v>44749</v>
      </c>
      <c r="I72" s="23">
        <f t="shared" si="0"/>
        <v>44749.296377314815</v>
      </c>
      <c r="J72" s="4">
        <f t="shared" si="1"/>
        <v>123</v>
      </c>
      <c r="K72" s="4" t="str">
        <f t="shared" si="2"/>
        <v>CanOnTor/tEmpK</v>
      </c>
    </row>
    <row r="73" spans="1:11" x14ac:dyDescent="0.35">
      <c r="A73" s="4" t="s">
        <v>189</v>
      </c>
      <c r="B73" s="4" t="s">
        <v>267</v>
      </c>
      <c r="C73" s="22">
        <v>44749</v>
      </c>
      <c r="D73" s="23">
        <v>44749.300300925926</v>
      </c>
      <c r="E73" s="4">
        <v>123</v>
      </c>
      <c r="F73" s="59" t="s">
        <v>273</v>
      </c>
      <c r="G73" s="4" t="s">
        <v>151</v>
      </c>
      <c r="H73" s="61">
        <f t="shared" si="3"/>
        <v>44749</v>
      </c>
      <c r="I73" s="23">
        <f t="shared" si="0"/>
        <v>44749.298078703701</v>
      </c>
      <c r="J73" s="4">
        <f t="shared" si="1"/>
        <v>123</v>
      </c>
      <c r="K73" s="4" t="str">
        <f t="shared" si="2"/>
        <v>CanOnWat/oEmpJ</v>
      </c>
    </row>
    <row r="74" spans="1:11" x14ac:dyDescent="0.35">
      <c r="A74" s="4" t="s">
        <v>176</v>
      </c>
      <c r="B74" s="4" t="s">
        <v>287</v>
      </c>
      <c r="C74" s="22">
        <v>44749</v>
      </c>
      <c r="D74" s="23">
        <v>44749.29959490741</v>
      </c>
      <c r="E74" s="4">
        <v>123</v>
      </c>
      <c r="F74" s="59" t="s">
        <v>288</v>
      </c>
      <c r="G74" s="4" t="s">
        <v>151</v>
      </c>
      <c r="H74" s="61">
        <f t="shared" si="3"/>
        <v>44749</v>
      </c>
      <c r="I74" s="23">
        <f t="shared" ref="I74:I137" si="4">VLOOKUP(B74,B75:D84,3,TRUE)</f>
        <v>44749.288553240738</v>
      </c>
      <c r="J74" s="4">
        <f t="shared" ref="J74:J137" si="5">VLOOKUP(B74,B75:E84,4,TRUE)</f>
        <v>123</v>
      </c>
      <c r="K74" s="4" t="str">
        <f t="shared" ref="K74:K137" si="6">VLOOKUP(B74,B75:F84,5,TRUE)</f>
        <v>CanOnTor/cEmpZ</v>
      </c>
    </row>
    <row r="75" spans="1:11" x14ac:dyDescent="0.35">
      <c r="A75" s="4" t="s">
        <v>176</v>
      </c>
      <c r="B75" s="4" t="s">
        <v>248</v>
      </c>
      <c r="C75" s="22">
        <v>44749</v>
      </c>
      <c r="D75" s="23">
        <v>44749.299027777779</v>
      </c>
      <c r="E75" s="4">
        <v>123</v>
      </c>
      <c r="F75" s="59" t="s">
        <v>249</v>
      </c>
      <c r="G75" s="4" t="s">
        <v>151</v>
      </c>
      <c r="H75" s="61">
        <f t="shared" ref="H75:H138" si="7">VLOOKUP(B75,B76:C85,2,TRUE)</f>
        <v>44749</v>
      </c>
      <c r="I75" s="23">
        <f t="shared" si="4"/>
        <v>44749.281307870369</v>
      </c>
      <c r="J75" s="4">
        <f t="shared" si="5"/>
        <v>123</v>
      </c>
      <c r="K75" s="4" t="str">
        <f t="shared" si="6"/>
        <v>CanOnWat/vEmpQ</v>
      </c>
    </row>
    <row r="76" spans="1:11" x14ac:dyDescent="0.35">
      <c r="A76" s="4" t="s">
        <v>189</v>
      </c>
      <c r="B76" s="4" t="s">
        <v>244</v>
      </c>
      <c r="C76" s="22">
        <v>44749</v>
      </c>
      <c r="D76" s="23">
        <v>44749.298321759263</v>
      </c>
      <c r="E76" s="4">
        <v>123</v>
      </c>
      <c r="F76" s="59" t="s">
        <v>246</v>
      </c>
      <c r="G76" s="4" t="s">
        <v>151</v>
      </c>
      <c r="H76" s="61">
        <f t="shared" si="7"/>
        <v>44749</v>
      </c>
      <c r="I76" s="23">
        <f t="shared" si="4"/>
        <v>44749.298078703701</v>
      </c>
      <c r="J76" s="4">
        <f t="shared" si="5"/>
        <v>123</v>
      </c>
      <c r="K76" s="4" t="str">
        <f t="shared" si="6"/>
        <v>CanOnWat/oEmpJ</v>
      </c>
    </row>
    <row r="77" spans="1:11" x14ac:dyDescent="0.35">
      <c r="A77" s="4" t="s">
        <v>176</v>
      </c>
      <c r="B77" s="4" t="s">
        <v>260</v>
      </c>
      <c r="C77" s="22">
        <v>44749</v>
      </c>
      <c r="D77" s="23">
        <v>44749.298078703701</v>
      </c>
      <c r="E77" s="4">
        <v>123</v>
      </c>
      <c r="F77" s="59" t="s">
        <v>261</v>
      </c>
      <c r="G77" s="4" t="s">
        <v>151</v>
      </c>
      <c r="H77" s="61">
        <f t="shared" si="7"/>
        <v>44749</v>
      </c>
      <c r="I77" s="23">
        <f t="shared" si="4"/>
        <v>44749.296527777777</v>
      </c>
      <c r="J77" s="4">
        <f t="shared" si="5"/>
        <v>123</v>
      </c>
      <c r="K77" s="4" t="str">
        <f t="shared" si="6"/>
        <v>CanOnTor/tEmpK</v>
      </c>
    </row>
    <row r="78" spans="1:11" x14ac:dyDescent="0.35">
      <c r="A78" s="4" t="s">
        <v>189</v>
      </c>
      <c r="B78" s="4" t="s">
        <v>270</v>
      </c>
      <c r="C78" s="22">
        <v>44749</v>
      </c>
      <c r="D78" s="23">
        <v>44749.296770833331</v>
      </c>
      <c r="E78" s="4">
        <v>123</v>
      </c>
      <c r="F78" s="59" t="s">
        <v>275</v>
      </c>
      <c r="G78" s="4" t="s">
        <v>151</v>
      </c>
      <c r="H78" s="61">
        <f t="shared" si="7"/>
        <v>44749</v>
      </c>
      <c r="I78" s="23">
        <f t="shared" si="4"/>
        <v>44749.274675925924</v>
      </c>
      <c r="J78" s="4">
        <f t="shared" si="5"/>
        <v>123</v>
      </c>
      <c r="K78" s="4" t="str">
        <f t="shared" si="6"/>
        <v>CanOnTor/nEmpY</v>
      </c>
    </row>
    <row r="79" spans="1:11" x14ac:dyDescent="0.35">
      <c r="A79" s="4" t="s">
        <v>189</v>
      </c>
      <c r="B79" s="4" t="s">
        <v>200</v>
      </c>
      <c r="C79" s="22">
        <v>44749</v>
      </c>
      <c r="D79" s="23">
        <v>44749.296527777777</v>
      </c>
      <c r="E79" s="4">
        <v>123</v>
      </c>
      <c r="F79" s="59" t="s">
        <v>202</v>
      </c>
      <c r="G79" s="4" t="s">
        <v>151</v>
      </c>
      <c r="H79" s="61">
        <f t="shared" si="7"/>
        <v>44749</v>
      </c>
      <c r="I79" s="23">
        <f t="shared" si="4"/>
        <v>44749.281307870369</v>
      </c>
      <c r="J79" s="4">
        <f t="shared" si="5"/>
        <v>123</v>
      </c>
      <c r="K79" s="4" t="str">
        <f t="shared" si="6"/>
        <v>CanOnWat/vEmpQ</v>
      </c>
    </row>
    <row r="80" spans="1:11" x14ac:dyDescent="0.35">
      <c r="A80" s="4" t="s">
        <v>189</v>
      </c>
      <c r="B80" s="4" t="s">
        <v>250</v>
      </c>
      <c r="C80" s="22">
        <v>44749</v>
      </c>
      <c r="D80" s="23">
        <v>44749.296377314815</v>
      </c>
      <c r="E80" s="4">
        <v>123</v>
      </c>
      <c r="F80" s="59" t="s">
        <v>202</v>
      </c>
      <c r="G80" s="4" t="s">
        <v>151</v>
      </c>
      <c r="H80" s="61">
        <f t="shared" si="7"/>
        <v>44719</v>
      </c>
      <c r="I80" s="23">
        <f t="shared" si="4"/>
        <v>44719.332557870373</v>
      </c>
      <c r="J80" s="4">
        <f t="shared" si="5"/>
        <v>123</v>
      </c>
      <c r="K80" s="4" t="str">
        <f t="shared" si="6"/>
        <v>CanOnWat/jEmpG</v>
      </c>
    </row>
    <row r="81" spans="1:11" x14ac:dyDescent="0.35">
      <c r="A81" s="4" t="s">
        <v>189</v>
      </c>
      <c r="B81" s="4" t="s">
        <v>277</v>
      </c>
      <c r="C81" s="22">
        <v>44749</v>
      </c>
      <c r="D81" s="23">
        <v>44749.296099537038</v>
      </c>
      <c r="E81" s="4">
        <v>123</v>
      </c>
      <c r="F81" s="59" t="s">
        <v>279</v>
      </c>
      <c r="G81" s="4" t="s">
        <v>151</v>
      </c>
      <c r="H81" s="61">
        <f t="shared" si="7"/>
        <v>44719</v>
      </c>
      <c r="I81" s="23">
        <f t="shared" si="4"/>
        <v>44719.330567129633</v>
      </c>
      <c r="J81" s="4">
        <f t="shared" si="5"/>
        <v>123</v>
      </c>
      <c r="K81" s="4" t="str">
        <f t="shared" si="6"/>
        <v>CanOnTor/jEmpG</v>
      </c>
    </row>
    <row r="82" spans="1:11" x14ac:dyDescent="0.35">
      <c r="A82" s="4" t="s">
        <v>189</v>
      </c>
      <c r="B82" s="4" t="s">
        <v>281</v>
      </c>
      <c r="C82" s="22">
        <v>44749</v>
      </c>
      <c r="D82" s="23">
        <v>44749.294965277775</v>
      </c>
      <c r="E82" s="4">
        <v>123</v>
      </c>
      <c r="F82" s="59" t="s">
        <v>283</v>
      </c>
      <c r="G82" s="4" t="s">
        <v>151</v>
      </c>
      <c r="H82" s="61">
        <f t="shared" si="7"/>
        <v>44719</v>
      </c>
      <c r="I82" s="23">
        <f t="shared" si="4"/>
        <v>44719.32849537037</v>
      </c>
      <c r="J82" s="4">
        <f t="shared" si="5"/>
        <v>123</v>
      </c>
      <c r="K82" s="4" t="str">
        <f t="shared" si="6"/>
        <v>CanOnTor/nEmpM</v>
      </c>
    </row>
    <row r="83" spans="1:11" x14ac:dyDescent="0.35">
      <c r="A83" s="4" t="s">
        <v>189</v>
      </c>
      <c r="B83" s="4" t="s">
        <v>251</v>
      </c>
      <c r="C83" s="22">
        <v>44749</v>
      </c>
      <c r="D83" s="23">
        <v>44749.292395833334</v>
      </c>
      <c r="E83" s="4">
        <v>123</v>
      </c>
      <c r="F83" s="59" t="s">
        <v>256</v>
      </c>
      <c r="G83" s="4" t="s">
        <v>151</v>
      </c>
      <c r="H83" s="61">
        <f t="shared" si="7"/>
        <v>44719</v>
      </c>
      <c r="I83" s="23">
        <f t="shared" si="4"/>
        <v>44719.336516203701</v>
      </c>
      <c r="J83" s="4">
        <f t="shared" si="5"/>
        <v>123</v>
      </c>
      <c r="K83" s="4" t="str">
        <f t="shared" si="6"/>
        <v>CanOnWat/wEmpF</v>
      </c>
    </row>
    <row r="84" spans="1:11" x14ac:dyDescent="0.35">
      <c r="A84" s="4" t="s">
        <v>189</v>
      </c>
      <c r="B84" s="4" t="s">
        <v>255</v>
      </c>
      <c r="C84" s="22">
        <v>44749</v>
      </c>
      <c r="D84" s="23">
        <v>44749.288553240738</v>
      </c>
      <c r="E84" s="4">
        <v>123</v>
      </c>
      <c r="F84" s="59" t="s">
        <v>256</v>
      </c>
      <c r="G84" s="4" t="s">
        <v>151</v>
      </c>
      <c r="H84" s="61" t="e">
        <f t="shared" si="7"/>
        <v>#N/A</v>
      </c>
      <c r="I84" s="23" t="e">
        <f t="shared" si="4"/>
        <v>#N/A</v>
      </c>
      <c r="J84" s="4" t="e">
        <f t="shared" si="5"/>
        <v>#N/A</v>
      </c>
      <c r="K84" s="4" t="e">
        <f t="shared" si="6"/>
        <v>#N/A</v>
      </c>
    </row>
    <row r="85" spans="1:11" x14ac:dyDescent="0.35">
      <c r="A85" s="4" t="s">
        <v>176</v>
      </c>
      <c r="B85" s="4" t="s">
        <v>285</v>
      </c>
      <c r="C85" s="22">
        <v>44749</v>
      </c>
      <c r="D85" s="23">
        <v>44749.281307870369</v>
      </c>
      <c r="E85" s="4">
        <v>123</v>
      </c>
      <c r="F85" s="59" t="s">
        <v>286</v>
      </c>
      <c r="G85" s="4" t="s">
        <v>151</v>
      </c>
      <c r="H85" s="61" t="e">
        <f t="shared" si="7"/>
        <v>#N/A</v>
      </c>
      <c r="I85" s="23" t="e">
        <f t="shared" si="4"/>
        <v>#N/A</v>
      </c>
      <c r="J85" s="4" t="e">
        <f t="shared" si="5"/>
        <v>#N/A</v>
      </c>
      <c r="K85" s="4" t="e">
        <f t="shared" si="6"/>
        <v>#N/A</v>
      </c>
    </row>
    <row r="86" spans="1:11" x14ac:dyDescent="0.35">
      <c r="A86" s="4" t="s">
        <v>189</v>
      </c>
      <c r="B86" s="4" t="s">
        <v>292</v>
      </c>
      <c r="C86" s="22">
        <v>44749</v>
      </c>
      <c r="D86" s="23">
        <v>44749.275601851848</v>
      </c>
      <c r="E86" s="4">
        <v>123</v>
      </c>
      <c r="F86" s="59" t="s">
        <v>293</v>
      </c>
      <c r="G86" s="4" t="s">
        <v>151</v>
      </c>
      <c r="H86" s="61">
        <f t="shared" si="7"/>
        <v>44719</v>
      </c>
      <c r="I86" s="23">
        <f t="shared" si="4"/>
        <v>44719.330567129633</v>
      </c>
      <c r="J86" s="4">
        <f t="shared" si="5"/>
        <v>123</v>
      </c>
      <c r="K86" s="4" t="str">
        <f t="shared" si="6"/>
        <v>CanOnTor/jEmpG</v>
      </c>
    </row>
    <row r="87" spans="1:11" x14ac:dyDescent="0.35">
      <c r="A87" s="4" t="s">
        <v>176</v>
      </c>
      <c r="B87" s="4" t="s">
        <v>289</v>
      </c>
      <c r="C87" s="22">
        <v>44749</v>
      </c>
      <c r="D87" s="23">
        <v>44749.27542824074</v>
      </c>
      <c r="E87" s="4">
        <v>123</v>
      </c>
      <c r="F87" s="59" t="s">
        <v>286</v>
      </c>
      <c r="G87" s="4" t="s">
        <v>151</v>
      </c>
      <c r="H87" s="61">
        <f t="shared" si="7"/>
        <v>44719</v>
      </c>
      <c r="I87" s="23">
        <f t="shared" si="4"/>
        <v>44719.330567129633</v>
      </c>
      <c r="J87" s="4">
        <f t="shared" si="5"/>
        <v>123</v>
      </c>
      <c r="K87" s="4" t="str">
        <f t="shared" si="6"/>
        <v>CanOnTor/jEmpG</v>
      </c>
    </row>
    <row r="88" spans="1:11" x14ac:dyDescent="0.35">
      <c r="A88" s="4" t="s">
        <v>189</v>
      </c>
      <c r="B88" s="4" t="s">
        <v>294</v>
      </c>
      <c r="C88" s="22">
        <v>44749</v>
      </c>
      <c r="D88" s="23">
        <v>44749.274675925924</v>
      </c>
      <c r="E88" s="4">
        <v>123</v>
      </c>
      <c r="F88" s="59" t="s">
        <v>293</v>
      </c>
      <c r="G88" s="4" t="s">
        <v>151</v>
      </c>
      <c r="H88" s="61" t="e">
        <f t="shared" si="7"/>
        <v>#N/A</v>
      </c>
      <c r="I88" s="23" t="e">
        <f t="shared" si="4"/>
        <v>#N/A</v>
      </c>
      <c r="J88" s="4" t="e">
        <f t="shared" si="5"/>
        <v>#N/A</v>
      </c>
      <c r="K88" s="4" t="e">
        <f t="shared" si="6"/>
        <v>#N/A</v>
      </c>
    </row>
    <row r="89" spans="1:11" x14ac:dyDescent="0.35">
      <c r="A89" s="4" t="s">
        <v>176</v>
      </c>
      <c r="B89" s="4" t="s">
        <v>181</v>
      </c>
      <c r="C89" s="22">
        <v>44719</v>
      </c>
      <c r="D89" s="23">
        <v>44719.336516203701</v>
      </c>
      <c r="E89" s="4">
        <v>123</v>
      </c>
      <c r="F89" s="59" t="s">
        <v>183</v>
      </c>
      <c r="G89" s="4" t="s">
        <v>151</v>
      </c>
      <c r="H89" s="61" t="e">
        <f t="shared" si="7"/>
        <v>#N/A</v>
      </c>
      <c r="I89" s="23" t="e">
        <f t="shared" si="4"/>
        <v>#N/A</v>
      </c>
      <c r="J89" s="4" t="e">
        <f t="shared" si="5"/>
        <v>#N/A</v>
      </c>
      <c r="K89" s="4" t="e">
        <f t="shared" si="6"/>
        <v>#N/A</v>
      </c>
    </row>
    <row r="90" spans="1:11" x14ac:dyDescent="0.35">
      <c r="A90" s="4" t="s">
        <v>176</v>
      </c>
      <c r="B90" s="4" t="s">
        <v>215</v>
      </c>
      <c r="C90" s="22">
        <v>44719</v>
      </c>
      <c r="D90" s="23">
        <v>44719.332557870373</v>
      </c>
      <c r="E90" s="4">
        <v>123</v>
      </c>
      <c r="F90" s="59" t="s">
        <v>220</v>
      </c>
      <c r="G90" s="4" t="s">
        <v>151</v>
      </c>
      <c r="H90" s="61">
        <f t="shared" si="7"/>
        <v>44719</v>
      </c>
      <c r="I90" s="23">
        <f t="shared" si="4"/>
        <v>44719.330567129633</v>
      </c>
      <c r="J90" s="4">
        <f t="shared" si="5"/>
        <v>123</v>
      </c>
      <c r="K90" s="4" t="str">
        <f t="shared" si="6"/>
        <v>CanOnTor/jEmpG</v>
      </c>
    </row>
    <row r="91" spans="1:11" x14ac:dyDescent="0.35">
      <c r="A91" s="4" t="s">
        <v>189</v>
      </c>
      <c r="B91" s="4" t="s">
        <v>205</v>
      </c>
      <c r="C91" s="22">
        <v>44719</v>
      </c>
      <c r="D91" s="23">
        <v>44719.330567129633</v>
      </c>
      <c r="E91" s="4">
        <v>123</v>
      </c>
      <c r="F91" s="59" t="s">
        <v>207</v>
      </c>
      <c r="G91" s="4" t="s">
        <v>151</v>
      </c>
      <c r="H91" s="61" t="e">
        <f t="shared" si="7"/>
        <v>#N/A</v>
      </c>
      <c r="I91" s="23" t="e">
        <f t="shared" si="4"/>
        <v>#N/A</v>
      </c>
      <c r="J91" s="4" t="e">
        <f t="shared" si="5"/>
        <v>#N/A</v>
      </c>
      <c r="K91" s="4" t="e">
        <f t="shared" si="6"/>
        <v>#N/A</v>
      </c>
    </row>
    <row r="92" spans="1:11" x14ac:dyDescent="0.35">
      <c r="A92" s="4" t="s">
        <v>189</v>
      </c>
      <c r="B92" s="4" t="s">
        <v>190</v>
      </c>
      <c r="C92" s="22">
        <v>44719</v>
      </c>
      <c r="D92" s="23">
        <v>44719.32849537037</v>
      </c>
      <c r="E92" s="4">
        <v>123</v>
      </c>
      <c r="F92" s="59" t="s">
        <v>194</v>
      </c>
      <c r="G92" s="4" t="s">
        <v>151</v>
      </c>
      <c r="H92" s="61">
        <f t="shared" si="7"/>
        <v>44719</v>
      </c>
      <c r="I92" s="23">
        <f t="shared" si="4"/>
        <v>44719.325069444443</v>
      </c>
      <c r="J92" s="4">
        <f t="shared" si="5"/>
        <v>123</v>
      </c>
      <c r="K92" s="4" t="str">
        <f t="shared" si="6"/>
        <v>CanOnWat/sEmpX</v>
      </c>
    </row>
    <row r="93" spans="1:11" x14ac:dyDescent="0.35">
      <c r="A93" s="4" t="s">
        <v>176</v>
      </c>
      <c r="B93" s="4" t="s">
        <v>229</v>
      </c>
      <c r="C93" s="22">
        <v>44719</v>
      </c>
      <c r="D93" s="23">
        <v>44719.327025462961</v>
      </c>
      <c r="E93" s="4">
        <v>123</v>
      </c>
      <c r="F93" s="59" t="s">
        <v>233</v>
      </c>
      <c r="G93" s="4" t="s">
        <v>151</v>
      </c>
      <c r="H93" s="61">
        <f t="shared" si="7"/>
        <v>44719</v>
      </c>
      <c r="I93" s="23">
        <f t="shared" si="4"/>
        <v>44719.325069444443</v>
      </c>
      <c r="J93" s="4">
        <f t="shared" si="5"/>
        <v>123</v>
      </c>
      <c r="K93" s="4" t="str">
        <f t="shared" si="6"/>
        <v>CanOnWat/sEmpX</v>
      </c>
    </row>
    <row r="94" spans="1:11" x14ac:dyDescent="0.35">
      <c r="A94" s="4" t="s">
        <v>176</v>
      </c>
      <c r="B94" s="4" t="s">
        <v>192</v>
      </c>
      <c r="C94" s="22">
        <v>44719</v>
      </c>
      <c r="D94" s="23">
        <v>44719.326689814814</v>
      </c>
      <c r="E94" s="4">
        <v>123</v>
      </c>
      <c r="F94" s="59" t="s">
        <v>195</v>
      </c>
      <c r="G94" s="4" t="s">
        <v>151</v>
      </c>
      <c r="H94" s="61">
        <f t="shared" si="7"/>
        <v>44719</v>
      </c>
      <c r="I94" s="23">
        <f t="shared" si="4"/>
        <v>44719.314166666663</v>
      </c>
      <c r="J94" s="4">
        <f t="shared" si="5"/>
        <v>123</v>
      </c>
      <c r="K94" s="4" t="str">
        <f t="shared" si="6"/>
        <v>CanOnTor/zEmpR</v>
      </c>
    </row>
    <row r="95" spans="1:11" x14ac:dyDescent="0.35">
      <c r="A95" s="4" t="s">
        <v>176</v>
      </c>
      <c r="B95" s="4" t="s">
        <v>196</v>
      </c>
      <c r="C95" s="22">
        <v>44719</v>
      </c>
      <c r="D95" s="23">
        <v>44719.326238425929</v>
      </c>
      <c r="E95" s="4">
        <v>123</v>
      </c>
      <c r="F95" s="59" t="s">
        <v>198</v>
      </c>
      <c r="G95" s="4" t="s">
        <v>151</v>
      </c>
      <c r="H95" s="61">
        <f t="shared" si="7"/>
        <v>44719</v>
      </c>
      <c r="I95" s="23">
        <f t="shared" si="4"/>
        <v>44719.325983796298</v>
      </c>
      <c r="J95" s="4">
        <f t="shared" si="5"/>
        <v>123</v>
      </c>
      <c r="K95" s="4" t="str">
        <f t="shared" si="6"/>
        <v>CanOnWat/hEmpW</v>
      </c>
    </row>
    <row r="96" spans="1:11" x14ac:dyDescent="0.35">
      <c r="A96" s="4" t="s">
        <v>176</v>
      </c>
      <c r="B96" s="4" t="s">
        <v>235</v>
      </c>
      <c r="C96" s="22">
        <v>44719</v>
      </c>
      <c r="D96" s="23">
        <v>44719.325983796298</v>
      </c>
      <c r="E96" s="4">
        <v>123</v>
      </c>
      <c r="F96" s="59" t="s">
        <v>238</v>
      </c>
      <c r="G96" s="4" t="s">
        <v>151</v>
      </c>
      <c r="H96" s="61">
        <f t="shared" si="7"/>
        <v>44719</v>
      </c>
      <c r="I96" s="23">
        <f t="shared" si="4"/>
        <v>44719.325231481482</v>
      </c>
      <c r="J96" s="4">
        <f t="shared" si="5"/>
        <v>123</v>
      </c>
      <c r="K96" s="4" t="str">
        <f t="shared" si="6"/>
        <v>CanOnWat/xEmpH</v>
      </c>
    </row>
    <row r="97" spans="1:11" x14ac:dyDescent="0.35">
      <c r="A97" s="4" t="s">
        <v>189</v>
      </c>
      <c r="B97" s="4" t="s">
        <v>204</v>
      </c>
      <c r="C97" s="22">
        <v>44719</v>
      </c>
      <c r="D97" s="23">
        <v>44719.32534722222</v>
      </c>
      <c r="E97" s="4">
        <v>123</v>
      </c>
      <c r="F97" s="59" t="s">
        <v>206</v>
      </c>
      <c r="G97" s="4" t="s">
        <v>151</v>
      </c>
      <c r="H97" s="61">
        <f t="shared" si="7"/>
        <v>44719</v>
      </c>
      <c r="I97" s="23">
        <f t="shared" si="4"/>
        <v>44719.304571759261</v>
      </c>
      <c r="J97" s="4">
        <f t="shared" si="5"/>
        <v>123</v>
      </c>
      <c r="K97" s="4" t="str">
        <f t="shared" si="6"/>
        <v>CanOnWat/oEmpJ</v>
      </c>
    </row>
    <row r="98" spans="1:11" x14ac:dyDescent="0.35">
      <c r="A98" s="4" t="s">
        <v>176</v>
      </c>
      <c r="B98" s="4" t="s">
        <v>185</v>
      </c>
      <c r="C98" s="22">
        <v>44719</v>
      </c>
      <c r="D98" s="23">
        <v>44719.325231481482</v>
      </c>
      <c r="E98" s="4">
        <v>123</v>
      </c>
      <c r="F98" s="59" t="s">
        <v>187</v>
      </c>
      <c r="G98" s="4" t="s">
        <v>151</v>
      </c>
      <c r="H98" s="61" t="e">
        <f t="shared" si="7"/>
        <v>#N/A</v>
      </c>
      <c r="I98" s="23" t="e">
        <f t="shared" si="4"/>
        <v>#N/A</v>
      </c>
      <c r="J98" s="4" t="e">
        <f t="shared" si="5"/>
        <v>#N/A</v>
      </c>
      <c r="K98" s="4" t="e">
        <f t="shared" si="6"/>
        <v>#N/A</v>
      </c>
    </row>
    <row r="99" spans="1:11" x14ac:dyDescent="0.35">
      <c r="A99" s="4" t="s">
        <v>176</v>
      </c>
      <c r="B99" s="4" t="s">
        <v>208</v>
      </c>
      <c r="C99" s="22">
        <v>44719</v>
      </c>
      <c r="D99" s="23">
        <v>44719.325069444443</v>
      </c>
      <c r="E99" s="4">
        <v>123</v>
      </c>
      <c r="F99" s="59" t="s">
        <v>210</v>
      </c>
      <c r="G99" s="4" t="s">
        <v>151</v>
      </c>
      <c r="H99" s="61">
        <f t="shared" si="7"/>
        <v>44719</v>
      </c>
      <c r="I99" s="23">
        <f t="shared" si="4"/>
        <v>44719.304016203707</v>
      </c>
      <c r="J99" s="4">
        <f t="shared" si="5"/>
        <v>123</v>
      </c>
      <c r="K99" s="4" t="str">
        <f t="shared" si="6"/>
        <v>CanOnWat/xEmpN</v>
      </c>
    </row>
    <row r="100" spans="1:11" x14ac:dyDescent="0.35">
      <c r="A100" s="4" t="s">
        <v>176</v>
      </c>
      <c r="B100" s="4" t="s">
        <v>231</v>
      </c>
      <c r="C100" s="22">
        <v>44719</v>
      </c>
      <c r="D100" s="23">
        <v>44719.324074074073</v>
      </c>
      <c r="E100" s="4">
        <v>123</v>
      </c>
      <c r="F100" s="59" t="s">
        <v>198</v>
      </c>
      <c r="G100" s="4" t="s">
        <v>151</v>
      </c>
      <c r="H100" s="61">
        <f t="shared" si="7"/>
        <v>44719</v>
      </c>
      <c r="I100" s="23">
        <f t="shared" si="4"/>
        <v>44719.304016203707</v>
      </c>
      <c r="J100" s="4">
        <f t="shared" si="5"/>
        <v>123</v>
      </c>
      <c r="K100" s="4" t="str">
        <f t="shared" si="6"/>
        <v>CanOnWat/xEmpN</v>
      </c>
    </row>
    <row r="101" spans="1:11" x14ac:dyDescent="0.35">
      <c r="A101" s="4" t="s">
        <v>189</v>
      </c>
      <c r="B101" s="4" t="s">
        <v>225</v>
      </c>
      <c r="C101" s="22">
        <v>44719</v>
      </c>
      <c r="D101" s="23">
        <v>44719.323101851849</v>
      </c>
      <c r="E101" s="4">
        <v>123</v>
      </c>
      <c r="F101" s="59" t="s">
        <v>227</v>
      </c>
      <c r="G101" s="4" t="s">
        <v>151</v>
      </c>
      <c r="H101" s="61">
        <f t="shared" si="7"/>
        <v>44719</v>
      </c>
      <c r="I101" s="23">
        <f t="shared" si="4"/>
        <v>44719.304016203707</v>
      </c>
      <c r="J101" s="4">
        <f t="shared" si="5"/>
        <v>123</v>
      </c>
      <c r="K101" s="4" t="str">
        <f t="shared" si="6"/>
        <v>CanOnWat/xEmpN</v>
      </c>
    </row>
    <row r="102" spans="1:11" x14ac:dyDescent="0.35">
      <c r="A102" s="4" t="s">
        <v>176</v>
      </c>
      <c r="B102" s="4" t="s">
        <v>221</v>
      </c>
      <c r="C102" s="22">
        <v>44719</v>
      </c>
      <c r="D102" s="23">
        <v>44719.321875000001</v>
      </c>
      <c r="E102" s="4">
        <v>123</v>
      </c>
      <c r="F102" s="59" t="s">
        <v>187</v>
      </c>
      <c r="G102" s="4" t="s">
        <v>151</v>
      </c>
      <c r="H102" s="61" t="e">
        <f t="shared" si="7"/>
        <v>#N/A</v>
      </c>
      <c r="I102" s="23" t="e">
        <f t="shared" si="4"/>
        <v>#N/A</v>
      </c>
      <c r="J102" s="4" t="e">
        <f t="shared" si="5"/>
        <v>#N/A</v>
      </c>
      <c r="K102" s="4" t="e">
        <f t="shared" si="6"/>
        <v>#N/A</v>
      </c>
    </row>
    <row r="103" spans="1:11" x14ac:dyDescent="0.35">
      <c r="A103" s="4" t="s">
        <v>189</v>
      </c>
      <c r="B103" s="4" t="s">
        <v>212</v>
      </c>
      <c r="C103" s="22">
        <v>44719</v>
      </c>
      <c r="D103" s="23">
        <v>44719.319664351853</v>
      </c>
      <c r="E103" s="4">
        <v>123</v>
      </c>
      <c r="F103" s="59" t="s">
        <v>214</v>
      </c>
      <c r="G103" s="4" t="s">
        <v>151</v>
      </c>
      <c r="H103" s="61">
        <f t="shared" si="7"/>
        <v>44719</v>
      </c>
      <c r="I103" s="23">
        <f t="shared" si="4"/>
        <v>44719.304016203707</v>
      </c>
      <c r="J103" s="4">
        <f t="shared" si="5"/>
        <v>123</v>
      </c>
      <c r="K103" s="4" t="str">
        <f t="shared" si="6"/>
        <v>CanOnWat/xEmpN</v>
      </c>
    </row>
    <row r="104" spans="1:11" x14ac:dyDescent="0.35">
      <c r="A104" s="4" t="s">
        <v>189</v>
      </c>
      <c r="B104" s="4" t="s">
        <v>217</v>
      </c>
      <c r="C104" s="22">
        <v>44719</v>
      </c>
      <c r="D104" s="23">
        <v>44719.314166666663</v>
      </c>
      <c r="E104" s="4">
        <v>123</v>
      </c>
      <c r="F104" s="59" t="s">
        <v>222</v>
      </c>
      <c r="G104" s="4" t="s">
        <v>151</v>
      </c>
      <c r="H104" s="61">
        <f t="shared" si="7"/>
        <v>44719</v>
      </c>
      <c r="I104" s="23">
        <f t="shared" si="4"/>
        <v>44719.306817129633</v>
      </c>
      <c r="J104" s="4">
        <f t="shared" si="5"/>
        <v>123</v>
      </c>
      <c r="K104" s="4" t="str">
        <f t="shared" si="6"/>
        <v>CanOnWat/hEmpP</v>
      </c>
    </row>
    <row r="105" spans="1:11" x14ac:dyDescent="0.35">
      <c r="A105" s="4" t="s">
        <v>176</v>
      </c>
      <c r="B105" s="4" t="s">
        <v>253</v>
      </c>
      <c r="C105" s="22">
        <v>44719</v>
      </c>
      <c r="D105" s="23">
        <v>44719.312245370369</v>
      </c>
      <c r="E105" s="4">
        <v>123</v>
      </c>
      <c r="F105" s="59" t="s">
        <v>257</v>
      </c>
      <c r="G105" s="4" t="s">
        <v>151</v>
      </c>
      <c r="H105" s="61">
        <f t="shared" si="7"/>
        <v>44719</v>
      </c>
      <c r="I105" s="23">
        <f t="shared" si="4"/>
        <v>44719.304016203707</v>
      </c>
      <c r="J105" s="4">
        <f t="shared" si="5"/>
        <v>123</v>
      </c>
      <c r="K105" s="4" t="str">
        <f t="shared" si="6"/>
        <v>CanOnWat/xEmpN</v>
      </c>
    </row>
    <row r="106" spans="1:11" x14ac:dyDescent="0.35">
      <c r="A106" s="4" t="s">
        <v>176</v>
      </c>
      <c r="B106" s="4" t="s">
        <v>177</v>
      </c>
      <c r="C106" s="22">
        <v>44719</v>
      </c>
      <c r="D106" s="23">
        <v>44719.306817129633</v>
      </c>
      <c r="E106" s="4">
        <v>123</v>
      </c>
      <c r="F106" s="59" t="s">
        <v>179</v>
      </c>
      <c r="G106" s="4" t="s">
        <v>151</v>
      </c>
      <c r="H106" s="61" t="e">
        <f t="shared" si="7"/>
        <v>#N/A</v>
      </c>
      <c r="I106" s="23" t="e">
        <f t="shared" si="4"/>
        <v>#N/A</v>
      </c>
      <c r="J106" s="4" t="e">
        <f t="shared" si="5"/>
        <v>#N/A</v>
      </c>
      <c r="K106" s="4" t="e">
        <f t="shared" si="6"/>
        <v>#N/A</v>
      </c>
    </row>
    <row r="107" spans="1:11" x14ac:dyDescent="0.35">
      <c r="A107" s="4" t="s">
        <v>176</v>
      </c>
      <c r="B107" s="4" t="s">
        <v>260</v>
      </c>
      <c r="C107" s="22">
        <v>44719</v>
      </c>
      <c r="D107" s="23">
        <v>44719.304571759261</v>
      </c>
      <c r="E107" s="4">
        <v>123</v>
      </c>
      <c r="F107" s="59" t="s">
        <v>261</v>
      </c>
      <c r="G107" s="4" t="s">
        <v>151</v>
      </c>
      <c r="H107" s="61">
        <f t="shared" si="7"/>
        <v>44719</v>
      </c>
      <c r="I107" s="23">
        <f t="shared" si="4"/>
        <v>44719.304016203707</v>
      </c>
      <c r="J107" s="4">
        <f t="shared" si="5"/>
        <v>123</v>
      </c>
      <c r="K107" s="4" t="str">
        <f t="shared" si="6"/>
        <v>CanOnWat/xEmpN</v>
      </c>
    </row>
    <row r="108" spans="1:11" x14ac:dyDescent="0.35">
      <c r="A108" s="4" t="s">
        <v>176</v>
      </c>
      <c r="B108" s="4" t="s">
        <v>240</v>
      </c>
      <c r="C108" s="22">
        <v>44719</v>
      </c>
      <c r="D108" s="23">
        <v>44719.304016203707</v>
      </c>
      <c r="E108" s="4">
        <v>123</v>
      </c>
      <c r="F108" s="59" t="s">
        <v>242</v>
      </c>
      <c r="G108" s="4" t="s">
        <v>151</v>
      </c>
      <c r="H108" s="61" t="e">
        <f t="shared" si="7"/>
        <v>#N/A</v>
      </c>
      <c r="I108" s="23" t="e">
        <f t="shared" si="4"/>
        <v>#N/A</v>
      </c>
      <c r="J108" s="4" t="e">
        <f t="shared" si="5"/>
        <v>#N/A</v>
      </c>
      <c r="K108" s="4" t="e">
        <f t="shared" si="6"/>
        <v>#N/A</v>
      </c>
    </row>
    <row r="109" spans="1:11" x14ac:dyDescent="0.35">
      <c r="A109" s="4" t="s">
        <v>189</v>
      </c>
      <c r="B109" s="4" t="s">
        <v>262</v>
      </c>
      <c r="C109" s="22">
        <v>44719</v>
      </c>
      <c r="D109" s="23">
        <v>44719.302476851852</v>
      </c>
      <c r="E109" s="4">
        <v>123</v>
      </c>
      <c r="F109" s="59" t="s">
        <v>266</v>
      </c>
      <c r="G109" s="4" t="s">
        <v>151</v>
      </c>
      <c r="H109" s="61">
        <f t="shared" si="7"/>
        <v>44719</v>
      </c>
      <c r="I109" s="23">
        <f t="shared" si="4"/>
        <v>44719.297662037039</v>
      </c>
      <c r="J109" s="4">
        <f t="shared" si="5"/>
        <v>123</v>
      </c>
      <c r="K109" s="4" t="str">
        <f t="shared" si="6"/>
        <v>CanOnTor/oEmpT</v>
      </c>
    </row>
    <row r="110" spans="1:11" x14ac:dyDescent="0.35">
      <c r="A110" s="4" t="s">
        <v>189</v>
      </c>
      <c r="B110" s="4" t="s">
        <v>267</v>
      </c>
      <c r="C110" s="22">
        <v>44719</v>
      </c>
      <c r="D110" s="23">
        <v>44719.300833333335</v>
      </c>
      <c r="E110" s="4">
        <v>123</v>
      </c>
      <c r="F110" s="59" t="s">
        <v>273</v>
      </c>
      <c r="G110" s="4" t="s">
        <v>151</v>
      </c>
      <c r="H110" s="61">
        <f t="shared" si="7"/>
        <v>44719</v>
      </c>
      <c r="I110" s="23">
        <f t="shared" si="4"/>
        <v>44719.295289351852</v>
      </c>
      <c r="J110" s="4">
        <f t="shared" si="5"/>
        <v>123</v>
      </c>
      <c r="K110" s="4" t="str">
        <f t="shared" si="6"/>
        <v>CanOnTor/uEmpC</v>
      </c>
    </row>
    <row r="111" spans="1:11" x14ac:dyDescent="0.35">
      <c r="A111" s="4" t="s">
        <v>176</v>
      </c>
      <c r="B111" s="4" t="s">
        <v>264</v>
      </c>
      <c r="C111" s="22">
        <v>44719</v>
      </c>
      <c r="D111" s="23">
        <v>44719.299988425926</v>
      </c>
      <c r="E111" s="4">
        <v>123</v>
      </c>
      <c r="F111" s="59" t="s">
        <v>249</v>
      </c>
      <c r="G111" s="4" t="s">
        <v>151</v>
      </c>
      <c r="H111" s="61">
        <f t="shared" si="7"/>
        <v>44719</v>
      </c>
      <c r="I111" s="23">
        <f t="shared" si="4"/>
        <v>44719.297662037039</v>
      </c>
      <c r="J111" s="4">
        <f t="shared" si="5"/>
        <v>123</v>
      </c>
      <c r="K111" s="4" t="str">
        <f t="shared" si="6"/>
        <v>CanOnTor/oEmpT</v>
      </c>
    </row>
    <row r="112" spans="1:11" x14ac:dyDescent="0.35">
      <c r="A112" s="4" t="s">
        <v>176</v>
      </c>
      <c r="B112" s="4" t="s">
        <v>248</v>
      </c>
      <c r="C112" s="22">
        <v>44719</v>
      </c>
      <c r="D112" s="23">
        <v>44719.298194444447</v>
      </c>
      <c r="E112" s="4">
        <v>123</v>
      </c>
      <c r="F112" s="59" t="s">
        <v>249</v>
      </c>
      <c r="G112" s="4" t="s">
        <v>151</v>
      </c>
      <c r="H112" s="61">
        <f t="shared" si="7"/>
        <v>44719</v>
      </c>
      <c r="I112" s="23">
        <f t="shared" si="4"/>
        <v>44719.287615740737</v>
      </c>
      <c r="J112" s="4">
        <f t="shared" si="5"/>
        <v>123</v>
      </c>
      <c r="K112" s="4" t="str">
        <f t="shared" si="6"/>
        <v>CanOnTor/cEmpZ</v>
      </c>
    </row>
    <row r="113" spans="1:11" x14ac:dyDescent="0.35">
      <c r="A113" s="4" t="s">
        <v>189</v>
      </c>
      <c r="B113" s="4" t="s">
        <v>244</v>
      </c>
      <c r="C113" s="22">
        <v>44719</v>
      </c>
      <c r="D113" s="23">
        <v>44719.297662037039</v>
      </c>
      <c r="E113" s="4">
        <v>123</v>
      </c>
      <c r="F113" s="59" t="s">
        <v>246</v>
      </c>
      <c r="G113" s="4" t="s">
        <v>151</v>
      </c>
      <c r="H113" s="61">
        <f t="shared" si="7"/>
        <v>44719</v>
      </c>
      <c r="I113" s="23">
        <f t="shared" si="4"/>
        <v>44719.274988425925</v>
      </c>
      <c r="J113" s="4">
        <f t="shared" si="5"/>
        <v>123</v>
      </c>
      <c r="K113" s="4" t="str">
        <f t="shared" si="6"/>
        <v>CanOnWat/vEmpQ</v>
      </c>
    </row>
    <row r="114" spans="1:11" x14ac:dyDescent="0.35">
      <c r="A114" s="4" t="s">
        <v>189</v>
      </c>
      <c r="B114" s="4" t="s">
        <v>270</v>
      </c>
      <c r="C114" s="22">
        <v>44719</v>
      </c>
      <c r="D114" s="23">
        <v>44719.297210648147</v>
      </c>
      <c r="E114" s="4">
        <v>123</v>
      </c>
      <c r="F114" s="59" t="s">
        <v>275</v>
      </c>
      <c r="G114" s="4" t="s">
        <v>151</v>
      </c>
      <c r="H114" s="61">
        <f t="shared" si="7"/>
        <v>44719</v>
      </c>
      <c r="I114" s="23">
        <f t="shared" si="4"/>
        <v>44719.274629629632</v>
      </c>
      <c r="J114" s="4">
        <f t="shared" si="5"/>
        <v>123</v>
      </c>
      <c r="K114" s="4" t="str">
        <f t="shared" si="6"/>
        <v>CanOnTor/nEmpY</v>
      </c>
    </row>
    <row r="115" spans="1:11" x14ac:dyDescent="0.35">
      <c r="A115" s="4" t="s">
        <v>189</v>
      </c>
      <c r="B115" s="4" t="s">
        <v>200</v>
      </c>
      <c r="C115" s="22">
        <v>44719</v>
      </c>
      <c r="D115" s="23">
        <v>44719.296365740738</v>
      </c>
      <c r="E115" s="4">
        <v>123</v>
      </c>
      <c r="F115" s="59" t="s">
        <v>202</v>
      </c>
      <c r="G115" s="4" t="s">
        <v>151</v>
      </c>
      <c r="H115" s="61" t="e">
        <f t="shared" si="7"/>
        <v>#N/A</v>
      </c>
      <c r="I115" s="23" t="e">
        <f t="shared" si="4"/>
        <v>#N/A</v>
      </c>
      <c r="J115" s="4" t="e">
        <f t="shared" si="5"/>
        <v>#N/A</v>
      </c>
      <c r="K115" s="4" t="e">
        <f t="shared" si="6"/>
        <v>#N/A</v>
      </c>
    </row>
    <row r="116" spans="1:11" x14ac:dyDescent="0.35">
      <c r="A116" s="4" t="s">
        <v>189</v>
      </c>
      <c r="B116" s="4" t="s">
        <v>277</v>
      </c>
      <c r="C116" s="22">
        <v>44719</v>
      </c>
      <c r="D116" s="23">
        <v>44719.29550925926</v>
      </c>
      <c r="E116" s="4">
        <v>123</v>
      </c>
      <c r="F116" s="59" t="s">
        <v>279</v>
      </c>
      <c r="G116" s="4" t="s">
        <v>151</v>
      </c>
      <c r="H116" s="61">
        <f t="shared" si="7"/>
        <v>44688</v>
      </c>
      <c r="I116" s="23">
        <f t="shared" si="4"/>
        <v>44688.335601851853</v>
      </c>
      <c r="J116" s="4">
        <f t="shared" si="5"/>
        <v>123</v>
      </c>
      <c r="K116" s="4" t="str">
        <f t="shared" si="6"/>
        <v>CanOnWat/wEmpF</v>
      </c>
    </row>
    <row r="117" spans="1:11" x14ac:dyDescent="0.35">
      <c r="A117" s="4" t="s">
        <v>189</v>
      </c>
      <c r="B117" s="4" t="s">
        <v>250</v>
      </c>
      <c r="C117" s="22">
        <v>44719</v>
      </c>
      <c r="D117" s="23">
        <v>44719.295439814814</v>
      </c>
      <c r="E117" s="4">
        <v>123</v>
      </c>
      <c r="F117" s="59" t="s">
        <v>202</v>
      </c>
      <c r="G117" s="4" t="s">
        <v>151</v>
      </c>
      <c r="H117" s="61" t="e">
        <f t="shared" si="7"/>
        <v>#N/A</v>
      </c>
      <c r="I117" s="23" t="e">
        <f t="shared" si="4"/>
        <v>#N/A</v>
      </c>
      <c r="J117" s="4" t="e">
        <f t="shared" si="5"/>
        <v>#N/A</v>
      </c>
      <c r="K117" s="4" t="e">
        <f t="shared" si="6"/>
        <v>#N/A</v>
      </c>
    </row>
    <row r="118" spans="1:11" x14ac:dyDescent="0.35">
      <c r="A118" s="4" t="s">
        <v>189</v>
      </c>
      <c r="B118" s="4" t="s">
        <v>281</v>
      </c>
      <c r="C118" s="22">
        <v>44719</v>
      </c>
      <c r="D118" s="23">
        <v>44719.295289351852</v>
      </c>
      <c r="E118" s="4">
        <v>123</v>
      </c>
      <c r="F118" s="59" t="s">
        <v>283</v>
      </c>
      <c r="G118" s="4" t="s">
        <v>151</v>
      </c>
      <c r="H118" s="61">
        <f t="shared" si="7"/>
        <v>44688</v>
      </c>
      <c r="I118" s="23">
        <f t="shared" si="4"/>
        <v>44688.330787037034</v>
      </c>
      <c r="J118" s="4">
        <f t="shared" si="5"/>
        <v>123</v>
      </c>
      <c r="K118" s="4" t="str">
        <f t="shared" si="6"/>
        <v>CanOnTor/sEmpX</v>
      </c>
    </row>
    <row r="119" spans="1:11" x14ac:dyDescent="0.35">
      <c r="A119" s="4" t="s">
        <v>176</v>
      </c>
      <c r="B119" s="4" t="s">
        <v>287</v>
      </c>
      <c r="C119" s="22">
        <v>44719</v>
      </c>
      <c r="D119" s="23">
        <v>44719.294606481482</v>
      </c>
      <c r="E119" s="4">
        <v>123</v>
      </c>
      <c r="F119" s="59" t="s">
        <v>288</v>
      </c>
      <c r="G119" s="4" t="s">
        <v>151</v>
      </c>
      <c r="H119" s="61">
        <f t="shared" si="7"/>
        <v>44688</v>
      </c>
      <c r="I119" s="23">
        <f t="shared" si="4"/>
        <v>44688.329409722224</v>
      </c>
      <c r="J119" s="4">
        <f t="shared" si="5"/>
        <v>123</v>
      </c>
      <c r="K119" s="4" t="str">
        <f t="shared" si="6"/>
        <v>CanOnTor/jEmpG</v>
      </c>
    </row>
    <row r="120" spans="1:11" x14ac:dyDescent="0.35">
      <c r="A120" s="4" t="s">
        <v>189</v>
      </c>
      <c r="B120" s="4" t="s">
        <v>251</v>
      </c>
      <c r="C120" s="22">
        <v>44719</v>
      </c>
      <c r="D120" s="23">
        <v>44719.289050925923</v>
      </c>
      <c r="E120" s="4">
        <v>123</v>
      </c>
      <c r="F120" s="59" t="s">
        <v>256</v>
      </c>
      <c r="G120" s="4" t="s">
        <v>151</v>
      </c>
      <c r="H120" s="61">
        <f t="shared" si="7"/>
        <v>44719</v>
      </c>
      <c r="I120" s="23">
        <f t="shared" si="4"/>
        <v>44719.287615740737</v>
      </c>
      <c r="J120" s="4">
        <f t="shared" si="5"/>
        <v>123</v>
      </c>
      <c r="K120" s="4" t="str">
        <f t="shared" si="6"/>
        <v>CanOnTor/cEmpZ</v>
      </c>
    </row>
    <row r="121" spans="1:11" x14ac:dyDescent="0.35">
      <c r="A121" s="4" t="s">
        <v>189</v>
      </c>
      <c r="B121" s="4" t="s">
        <v>255</v>
      </c>
      <c r="C121" s="22">
        <v>44719</v>
      </c>
      <c r="D121" s="23">
        <v>44719.287615740737</v>
      </c>
      <c r="E121" s="4">
        <v>123</v>
      </c>
      <c r="F121" s="59" t="s">
        <v>256</v>
      </c>
      <c r="G121" s="4" t="s">
        <v>151</v>
      </c>
      <c r="H121" s="61" t="e">
        <f t="shared" si="7"/>
        <v>#N/A</v>
      </c>
      <c r="I121" s="23" t="e">
        <f t="shared" si="4"/>
        <v>#N/A</v>
      </c>
      <c r="J121" s="4" t="e">
        <f t="shared" si="5"/>
        <v>#N/A</v>
      </c>
      <c r="K121" s="4" t="e">
        <f t="shared" si="6"/>
        <v>#N/A</v>
      </c>
    </row>
    <row r="122" spans="1:11" x14ac:dyDescent="0.35">
      <c r="A122" s="4" t="s">
        <v>176</v>
      </c>
      <c r="B122" s="4" t="s">
        <v>289</v>
      </c>
      <c r="C122" s="22">
        <v>44719</v>
      </c>
      <c r="D122" s="23">
        <v>44719.275659722225</v>
      </c>
      <c r="E122" s="4">
        <v>123</v>
      </c>
      <c r="F122" s="59" t="s">
        <v>286</v>
      </c>
      <c r="G122" s="4" t="s">
        <v>151</v>
      </c>
      <c r="H122" s="61">
        <f t="shared" si="7"/>
        <v>44688</v>
      </c>
      <c r="I122" s="23">
        <f t="shared" si="4"/>
        <v>44688.32912037037</v>
      </c>
      <c r="J122" s="4">
        <f t="shared" si="5"/>
        <v>123</v>
      </c>
      <c r="K122" s="4" t="str">
        <f t="shared" si="6"/>
        <v>CanOnWat/pEmpL</v>
      </c>
    </row>
    <row r="123" spans="1:11" x14ac:dyDescent="0.35">
      <c r="A123" s="4" t="s">
        <v>176</v>
      </c>
      <c r="B123" s="4" t="s">
        <v>285</v>
      </c>
      <c r="C123" s="22">
        <v>44719</v>
      </c>
      <c r="D123" s="23">
        <v>44719.274988425925</v>
      </c>
      <c r="E123" s="4">
        <v>123</v>
      </c>
      <c r="F123" s="59" t="s">
        <v>286</v>
      </c>
      <c r="G123" s="4" t="s">
        <v>151</v>
      </c>
      <c r="H123" s="61" t="e">
        <f t="shared" si="7"/>
        <v>#N/A</v>
      </c>
      <c r="I123" s="23" t="e">
        <f t="shared" si="4"/>
        <v>#N/A</v>
      </c>
      <c r="J123" s="4" t="e">
        <f t="shared" si="5"/>
        <v>#N/A</v>
      </c>
      <c r="K123" s="4" t="e">
        <f t="shared" si="6"/>
        <v>#N/A</v>
      </c>
    </row>
    <row r="124" spans="1:11" x14ac:dyDescent="0.35">
      <c r="A124" s="4" t="s">
        <v>189</v>
      </c>
      <c r="B124" s="4" t="s">
        <v>294</v>
      </c>
      <c r="C124" s="22">
        <v>44719</v>
      </c>
      <c r="D124" s="23">
        <v>44719.274629629632</v>
      </c>
      <c r="E124" s="4">
        <v>123</v>
      </c>
      <c r="F124" s="59" t="s">
        <v>293</v>
      </c>
      <c r="G124" s="4" t="s">
        <v>151</v>
      </c>
      <c r="H124" s="61" t="e">
        <f t="shared" si="7"/>
        <v>#N/A</v>
      </c>
      <c r="I124" s="23" t="e">
        <f t="shared" si="4"/>
        <v>#N/A</v>
      </c>
      <c r="J124" s="4" t="e">
        <f t="shared" si="5"/>
        <v>#N/A</v>
      </c>
      <c r="K124" s="4" t="e">
        <f t="shared" si="6"/>
        <v>#N/A</v>
      </c>
    </row>
    <row r="125" spans="1:11" x14ac:dyDescent="0.35">
      <c r="A125" s="4" t="s">
        <v>189</v>
      </c>
      <c r="B125" s="4" t="s">
        <v>292</v>
      </c>
      <c r="C125" s="22">
        <v>44719</v>
      </c>
      <c r="D125" s="23">
        <v>44719.273472222223</v>
      </c>
      <c r="E125" s="4">
        <v>123</v>
      </c>
      <c r="F125" s="59" t="s">
        <v>293</v>
      </c>
      <c r="G125" s="4" t="s">
        <v>151</v>
      </c>
      <c r="H125" s="61">
        <f t="shared" si="7"/>
        <v>44688</v>
      </c>
      <c r="I125" s="23">
        <f t="shared" si="4"/>
        <v>44688.335601851853</v>
      </c>
      <c r="J125" s="4">
        <f t="shared" si="5"/>
        <v>123</v>
      </c>
      <c r="K125" s="4" t="str">
        <f t="shared" si="6"/>
        <v>CanOnWat/wEmpF</v>
      </c>
    </row>
    <row r="126" spans="1:11" x14ac:dyDescent="0.35">
      <c r="A126" s="4" t="s">
        <v>176</v>
      </c>
      <c r="B126" s="4" t="s">
        <v>181</v>
      </c>
      <c r="C126" s="22">
        <v>44688</v>
      </c>
      <c r="D126" s="23">
        <v>44688.335601851853</v>
      </c>
      <c r="E126" s="4">
        <v>123</v>
      </c>
      <c r="F126" s="59" t="s">
        <v>183</v>
      </c>
      <c r="G126" s="4" t="s">
        <v>151</v>
      </c>
      <c r="H126" s="61" t="e">
        <f t="shared" si="7"/>
        <v>#N/A</v>
      </c>
      <c r="I126" s="23" t="e">
        <f t="shared" si="4"/>
        <v>#N/A</v>
      </c>
      <c r="J126" s="4" t="e">
        <f t="shared" si="5"/>
        <v>#N/A</v>
      </c>
      <c r="K126" s="4" t="e">
        <f t="shared" si="6"/>
        <v>#N/A</v>
      </c>
    </row>
    <row r="127" spans="1:11" x14ac:dyDescent="0.35">
      <c r="A127" s="4" t="s">
        <v>176</v>
      </c>
      <c r="B127" s="4" t="s">
        <v>215</v>
      </c>
      <c r="C127" s="22">
        <v>44688</v>
      </c>
      <c r="D127" s="23">
        <v>44688.332731481481</v>
      </c>
      <c r="E127" s="4">
        <v>123</v>
      </c>
      <c r="F127" s="59" t="s">
        <v>220</v>
      </c>
      <c r="G127" s="4" t="s">
        <v>151</v>
      </c>
      <c r="H127" s="61">
        <f t="shared" si="7"/>
        <v>44688</v>
      </c>
      <c r="I127" s="23">
        <f t="shared" si="4"/>
        <v>44688.327835648146</v>
      </c>
      <c r="J127" s="4">
        <f t="shared" si="5"/>
        <v>123</v>
      </c>
      <c r="K127" s="4" t="str">
        <f t="shared" si="6"/>
        <v>CanOnWat/xEmpH</v>
      </c>
    </row>
    <row r="128" spans="1:11" x14ac:dyDescent="0.35">
      <c r="A128" s="4" t="s">
        <v>189</v>
      </c>
      <c r="B128" s="4" t="s">
        <v>204</v>
      </c>
      <c r="C128" s="22">
        <v>44688</v>
      </c>
      <c r="D128" s="23">
        <v>44688.330787037034</v>
      </c>
      <c r="E128" s="4">
        <v>123</v>
      </c>
      <c r="F128" s="59" t="s">
        <v>206</v>
      </c>
      <c r="G128" s="4" t="s">
        <v>151</v>
      </c>
      <c r="H128" s="61">
        <f t="shared" si="7"/>
        <v>44688</v>
      </c>
      <c r="I128" s="23">
        <f t="shared" si="4"/>
        <v>44688.32912037037</v>
      </c>
      <c r="J128" s="4">
        <f t="shared" si="5"/>
        <v>123</v>
      </c>
      <c r="K128" s="4" t="str">
        <f t="shared" si="6"/>
        <v>CanOnWat/pEmpL</v>
      </c>
    </row>
    <row r="129" spans="1:11" x14ac:dyDescent="0.35">
      <c r="A129" s="4" t="s">
        <v>189</v>
      </c>
      <c r="B129" s="4" t="s">
        <v>205</v>
      </c>
      <c r="C129" s="22">
        <v>44688</v>
      </c>
      <c r="D129" s="23">
        <v>44688.329409722224</v>
      </c>
      <c r="E129" s="4">
        <v>123</v>
      </c>
      <c r="F129" s="59" t="s">
        <v>207</v>
      </c>
      <c r="G129" s="4" t="s">
        <v>151</v>
      </c>
      <c r="H129" s="61" t="e">
        <f t="shared" si="7"/>
        <v>#N/A</v>
      </c>
      <c r="I129" s="23" t="e">
        <f t="shared" si="4"/>
        <v>#N/A</v>
      </c>
      <c r="J129" s="4" t="e">
        <f t="shared" si="5"/>
        <v>#N/A</v>
      </c>
      <c r="K129" s="4" t="e">
        <f t="shared" si="6"/>
        <v>#N/A</v>
      </c>
    </row>
    <row r="130" spans="1:11" x14ac:dyDescent="0.35">
      <c r="A130" s="4" t="s">
        <v>176</v>
      </c>
      <c r="B130" s="4" t="s">
        <v>229</v>
      </c>
      <c r="C130" s="22">
        <v>44688</v>
      </c>
      <c r="D130" s="23">
        <v>44688.32912037037</v>
      </c>
      <c r="E130" s="4">
        <v>123</v>
      </c>
      <c r="F130" s="59" t="s">
        <v>233</v>
      </c>
      <c r="G130" s="4" t="s">
        <v>151</v>
      </c>
      <c r="H130" s="61">
        <f t="shared" si="7"/>
        <v>44688</v>
      </c>
      <c r="I130" s="23">
        <f t="shared" si="4"/>
        <v>44688.325428240743</v>
      </c>
      <c r="J130" s="4">
        <f t="shared" si="5"/>
        <v>123</v>
      </c>
      <c r="K130" s="4" t="str">
        <f t="shared" si="6"/>
        <v>CanOnWat/sEmpX</v>
      </c>
    </row>
    <row r="131" spans="1:11" x14ac:dyDescent="0.35">
      <c r="A131" s="4" t="s">
        <v>189</v>
      </c>
      <c r="B131" s="4" t="s">
        <v>190</v>
      </c>
      <c r="C131" s="22">
        <v>44688</v>
      </c>
      <c r="D131" s="23">
        <v>44688.327835648146</v>
      </c>
      <c r="E131" s="4">
        <v>123</v>
      </c>
      <c r="F131" s="59" t="s">
        <v>194</v>
      </c>
      <c r="G131" s="4" t="s">
        <v>151</v>
      </c>
      <c r="H131" s="61">
        <f t="shared" si="7"/>
        <v>44688</v>
      </c>
      <c r="I131" s="23">
        <f t="shared" si="4"/>
        <v>44688.324803240743</v>
      </c>
      <c r="J131" s="4">
        <f t="shared" si="5"/>
        <v>123</v>
      </c>
      <c r="K131" s="4" t="str">
        <f t="shared" si="6"/>
        <v>CanOnWat/xEmpH</v>
      </c>
    </row>
    <row r="132" spans="1:11" x14ac:dyDescent="0.35">
      <c r="A132" s="4" t="s">
        <v>176</v>
      </c>
      <c r="B132" s="4" t="s">
        <v>221</v>
      </c>
      <c r="C132" s="22">
        <v>44688</v>
      </c>
      <c r="D132" s="23">
        <v>44688.327835648146</v>
      </c>
      <c r="E132" s="4">
        <v>123</v>
      </c>
      <c r="F132" s="59" t="s">
        <v>187</v>
      </c>
      <c r="G132" s="4" t="s">
        <v>151</v>
      </c>
      <c r="H132" s="61" t="e">
        <f t="shared" si="7"/>
        <v>#N/A</v>
      </c>
      <c r="I132" s="23" t="e">
        <f t="shared" si="4"/>
        <v>#N/A</v>
      </c>
      <c r="J132" s="4" t="e">
        <f t="shared" si="5"/>
        <v>#N/A</v>
      </c>
      <c r="K132" s="4" t="e">
        <f t="shared" si="6"/>
        <v>#N/A</v>
      </c>
    </row>
    <row r="133" spans="1:11" x14ac:dyDescent="0.35">
      <c r="A133" s="4" t="s">
        <v>176</v>
      </c>
      <c r="B133" s="4" t="s">
        <v>192</v>
      </c>
      <c r="C133" s="22">
        <v>44688</v>
      </c>
      <c r="D133" s="23">
        <v>44688.327060185184</v>
      </c>
      <c r="E133" s="4">
        <v>123</v>
      </c>
      <c r="F133" s="59" t="s">
        <v>195</v>
      </c>
      <c r="G133" s="4" t="s">
        <v>151</v>
      </c>
      <c r="H133" s="61">
        <f t="shared" si="7"/>
        <v>44688</v>
      </c>
      <c r="I133" s="23">
        <f t="shared" si="4"/>
        <v>44688.305914351855</v>
      </c>
      <c r="J133" s="4">
        <f t="shared" si="5"/>
        <v>123</v>
      </c>
      <c r="K133" s="4" t="str">
        <f t="shared" si="6"/>
        <v>CanOnWat/hEmpP</v>
      </c>
    </row>
    <row r="134" spans="1:11" x14ac:dyDescent="0.35">
      <c r="A134" s="4" t="s">
        <v>176</v>
      </c>
      <c r="B134" s="4" t="s">
        <v>235</v>
      </c>
      <c r="C134" s="22">
        <v>44688</v>
      </c>
      <c r="D134" s="23">
        <v>44688.326909722222</v>
      </c>
      <c r="E134" s="4">
        <v>123</v>
      </c>
      <c r="F134" s="59" t="s">
        <v>238</v>
      </c>
      <c r="G134" s="4" t="s">
        <v>151</v>
      </c>
      <c r="H134" s="61" t="e">
        <f t="shared" si="7"/>
        <v>#N/A</v>
      </c>
      <c r="I134" s="23" t="e">
        <f t="shared" si="4"/>
        <v>#N/A</v>
      </c>
      <c r="J134" s="4" t="e">
        <f t="shared" si="5"/>
        <v>#N/A</v>
      </c>
      <c r="K134" s="4" t="e">
        <f t="shared" si="6"/>
        <v>#N/A</v>
      </c>
    </row>
    <row r="135" spans="1:11" x14ac:dyDescent="0.35">
      <c r="A135" s="4" t="s">
        <v>176</v>
      </c>
      <c r="B135" s="4" t="s">
        <v>208</v>
      </c>
      <c r="C135" s="22">
        <v>44688</v>
      </c>
      <c r="D135" s="23">
        <v>44688.325428240743</v>
      </c>
      <c r="E135" s="4">
        <v>123</v>
      </c>
      <c r="F135" s="59" t="s">
        <v>210</v>
      </c>
      <c r="G135" s="4" t="s">
        <v>151</v>
      </c>
      <c r="H135" s="61">
        <f t="shared" si="7"/>
        <v>44688</v>
      </c>
      <c r="I135" s="23">
        <f t="shared" si="4"/>
        <v>44688.324803240743</v>
      </c>
      <c r="J135" s="4">
        <f t="shared" si="5"/>
        <v>123</v>
      </c>
      <c r="K135" s="4" t="str">
        <f t="shared" si="6"/>
        <v>CanOnWat/xEmpH</v>
      </c>
    </row>
    <row r="136" spans="1:11" x14ac:dyDescent="0.35">
      <c r="A136" s="4" t="s">
        <v>176</v>
      </c>
      <c r="B136" s="4" t="s">
        <v>196</v>
      </c>
      <c r="C136" s="22">
        <v>44688</v>
      </c>
      <c r="D136" s="23">
        <v>44688.325023148151</v>
      </c>
      <c r="E136" s="4">
        <v>123</v>
      </c>
      <c r="F136" s="59" t="s">
        <v>198</v>
      </c>
      <c r="G136" s="4" t="s">
        <v>151</v>
      </c>
      <c r="H136" s="61">
        <f t="shared" si="7"/>
        <v>44688</v>
      </c>
      <c r="I136" s="23">
        <f t="shared" si="4"/>
        <v>44688.303333333337</v>
      </c>
      <c r="J136" s="4">
        <f t="shared" si="5"/>
        <v>123</v>
      </c>
      <c r="K136" s="4" t="str">
        <f t="shared" si="6"/>
        <v>CanOnWat/xEmpN</v>
      </c>
    </row>
    <row r="137" spans="1:11" x14ac:dyDescent="0.35">
      <c r="A137" s="4" t="s">
        <v>176</v>
      </c>
      <c r="B137" s="4" t="s">
        <v>185</v>
      </c>
      <c r="C137" s="22">
        <v>44688</v>
      </c>
      <c r="D137" s="23">
        <v>44688.324803240743</v>
      </c>
      <c r="E137" s="4">
        <v>123</v>
      </c>
      <c r="F137" s="59" t="s">
        <v>187</v>
      </c>
      <c r="G137" s="4" t="s">
        <v>151</v>
      </c>
      <c r="H137" s="61" t="e">
        <f t="shared" si="7"/>
        <v>#N/A</v>
      </c>
      <c r="I137" s="23" t="e">
        <f t="shared" si="4"/>
        <v>#N/A</v>
      </c>
      <c r="J137" s="4" t="e">
        <f t="shared" si="5"/>
        <v>#N/A</v>
      </c>
      <c r="K137" s="4" t="e">
        <f t="shared" si="6"/>
        <v>#N/A</v>
      </c>
    </row>
    <row r="138" spans="1:11" x14ac:dyDescent="0.35">
      <c r="A138" s="4" t="s">
        <v>189</v>
      </c>
      <c r="B138" s="4" t="s">
        <v>225</v>
      </c>
      <c r="C138" s="22">
        <v>44688</v>
      </c>
      <c r="D138" s="23">
        <v>44688.324247685188</v>
      </c>
      <c r="E138" s="4">
        <v>123</v>
      </c>
      <c r="F138" s="59" t="s">
        <v>227</v>
      </c>
      <c r="G138" s="4" t="s">
        <v>151</v>
      </c>
      <c r="H138" s="61">
        <f t="shared" si="7"/>
        <v>44688</v>
      </c>
      <c r="I138" s="23">
        <f t="shared" ref="I138:I201" si="8">VLOOKUP(B138,B139:D148,3,TRUE)</f>
        <v>44688.301157407404</v>
      </c>
      <c r="J138" s="4">
        <f t="shared" ref="J138:J201" si="9">VLOOKUP(B138,B139:E148,4,TRUE)</f>
        <v>123</v>
      </c>
      <c r="K138" s="4" t="str">
        <f t="shared" ref="K138:K201" si="10">VLOOKUP(B138,B139:F148,5,TRUE)</f>
        <v>CanOnWat/fEmpV</v>
      </c>
    </row>
    <row r="139" spans="1:11" x14ac:dyDescent="0.35">
      <c r="A139" s="4" t="s">
        <v>176</v>
      </c>
      <c r="B139" s="4" t="s">
        <v>231</v>
      </c>
      <c r="C139" s="22">
        <v>44688</v>
      </c>
      <c r="D139" s="23">
        <v>44688.324201388888</v>
      </c>
      <c r="E139" s="4">
        <v>123</v>
      </c>
      <c r="F139" s="59" t="s">
        <v>198</v>
      </c>
      <c r="G139" s="4" t="s">
        <v>151</v>
      </c>
      <c r="H139" s="61">
        <f t="shared" ref="H139:H202" si="11">VLOOKUP(B139,B140:C149,2,TRUE)</f>
        <v>44688</v>
      </c>
      <c r="I139" s="23">
        <f t="shared" si="8"/>
        <v>44688.303333333337</v>
      </c>
      <c r="J139" s="4">
        <f t="shared" si="9"/>
        <v>123</v>
      </c>
      <c r="K139" s="4" t="str">
        <f t="shared" si="10"/>
        <v>CanOnWat/xEmpN</v>
      </c>
    </row>
    <row r="140" spans="1:11" x14ac:dyDescent="0.35">
      <c r="A140" s="4" t="s">
        <v>189</v>
      </c>
      <c r="B140" s="4" t="s">
        <v>212</v>
      </c>
      <c r="C140" s="22">
        <v>44688</v>
      </c>
      <c r="D140" s="23">
        <v>44688.320370370369</v>
      </c>
      <c r="E140" s="4">
        <v>123</v>
      </c>
      <c r="F140" s="59" t="s">
        <v>214</v>
      </c>
      <c r="G140" s="4" t="s">
        <v>151</v>
      </c>
      <c r="H140" s="61">
        <f t="shared" si="11"/>
        <v>44688</v>
      </c>
      <c r="I140" s="23">
        <f t="shared" si="8"/>
        <v>44688.303333333337</v>
      </c>
      <c r="J140" s="4">
        <f t="shared" si="9"/>
        <v>123</v>
      </c>
      <c r="K140" s="4" t="str">
        <f t="shared" si="10"/>
        <v>CanOnWat/xEmpN</v>
      </c>
    </row>
    <row r="141" spans="1:11" x14ac:dyDescent="0.35">
      <c r="A141" s="4" t="s">
        <v>189</v>
      </c>
      <c r="B141" s="4" t="s">
        <v>217</v>
      </c>
      <c r="C141" s="22">
        <v>44688</v>
      </c>
      <c r="D141" s="23">
        <v>44688.316921296297</v>
      </c>
      <c r="E141" s="4">
        <v>123</v>
      </c>
      <c r="F141" s="59" t="s">
        <v>222</v>
      </c>
      <c r="G141" s="4" t="s">
        <v>151</v>
      </c>
      <c r="H141" s="61">
        <f t="shared" si="11"/>
        <v>44688</v>
      </c>
      <c r="I141" s="23">
        <f t="shared" si="8"/>
        <v>44688.303333333337</v>
      </c>
      <c r="J141" s="4">
        <f t="shared" si="9"/>
        <v>123</v>
      </c>
      <c r="K141" s="4" t="str">
        <f t="shared" si="10"/>
        <v>CanOnWat/xEmpN</v>
      </c>
    </row>
    <row r="142" spans="1:11" x14ac:dyDescent="0.35">
      <c r="A142" s="4" t="s">
        <v>176</v>
      </c>
      <c r="B142" s="4" t="s">
        <v>253</v>
      </c>
      <c r="C142" s="22">
        <v>44688</v>
      </c>
      <c r="D142" s="23">
        <v>44688.311435185184</v>
      </c>
      <c r="E142" s="4">
        <v>123</v>
      </c>
      <c r="F142" s="59" t="s">
        <v>257</v>
      </c>
      <c r="G142" s="4" t="s">
        <v>151</v>
      </c>
      <c r="H142" s="61">
        <f t="shared" si="11"/>
        <v>44688</v>
      </c>
      <c r="I142" s="23">
        <f t="shared" si="8"/>
        <v>44688.303333333337</v>
      </c>
      <c r="J142" s="4">
        <f t="shared" si="9"/>
        <v>123</v>
      </c>
      <c r="K142" s="4" t="str">
        <f t="shared" si="10"/>
        <v>CanOnWat/xEmpN</v>
      </c>
    </row>
    <row r="143" spans="1:11" x14ac:dyDescent="0.35">
      <c r="A143" s="4" t="s">
        <v>176</v>
      </c>
      <c r="B143" s="4" t="s">
        <v>177</v>
      </c>
      <c r="C143" s="22">
        <v>44688</v>
      </c>
      <c r="D143" s="23">
        <v>44688.305914351855</v>
      </c>
      <c r="E143" s="4">
        <v>123</v>
      </c>
      <c r="F143" s="59" t="s">
        <v>179</v>
      </c>
      <c r="G143" s="4" t="s">
        <v>151</v>
      </c>
      <c r="H143" s="61" t="e">
        <f t="shared" si="11"/>
        <v>#N/A</v>
      </c>
      <c r="I143" s="23" t="e">
        <f t="shared" si="8"/>
        <v>#N/A</v>
      </c>
      <c r="J143" s="4" t="e">
        <f t="shared" si="9"/>
        <v>#N/A</v>
      </c>
      <c r="K143" s="4" t="e">
        <f t="shared" si="10"/>
        <v>#N/A</v>
      </c>
    </row>
    <row r="144" spans="1:11" x14ac:dyDescent="0.35">
      <c r="A144" s="4" t="s">
        <v>176</v>
      </c>
      <c r="B144" s="4" t="s">
        <v>240</v>
      </c>
      <c r="C144" s="22">
        <v>44688</v>
      </c>
      <c r="D144" s="23">
        <v>44688.303333333337</v>
      </c>
      <c r="E144" s="4">
        <v>123</v>
      </c>
      <c r="F144" s="59" t="s">
        <v>242</v>
      </c>
      <c r="G144" s="4" t="s">
        <v>151</v>
      </c>
      <c r="H144" s="61" t="e">
        <f t="shared" si="11"/>
        <v>#N/A</v>
      </c>
      <c r="I144" s="23" t="e">
        <f t="shared" si="8"/>
        <v>#N/A</v>
      </c>
      <c r="J144" s="4" t="e">
        <f t="shared" si="9"/>
        <v>#N/A</v>
      </c>
      <c r="K144" s="4" t="e">
        <f t="shared" si="10"/>
        <v>#N/A</v>
      </c>
    </row>
    <row r="145" spans="1:11" x14ac:dyDescent="0.35">
      <c r="A145" s="4" t="s">
        <v>189</v>
      </c>
      <c r="B145" s="4" t="s">
        <v>262</v>
      </c>
      <c r="C145" s="22">
        <v>44688</v>
      </c>
      <c r="D145" s="23">
        <v>44688.303113425929</v>
      </c>
      <c r="E145" s="4">
        <v>123</v>
      </c>
      <c r="F145" s="59" t="s">
        <v>266</v>
      </c>
      <c r="G145" s="4" t="s">
        <v>151</v>
      </c>
      <c r="H145" s="61">
        <f t="shared" si="11"/>
        <v>44688</v>
      </c>
      <c r="I145" s="23">
        <f t="shared" si="8"/>
        <v>44688.298356481479</v>
      </c>
      <c r="J145" s="4">
        <f t="shared" si="9"/>
        <v>123</v>
      </c>
      <c r="K145" s="4" t="str">
        <f t="shared" si="10"/>
        <v>CanOnTor/oEmpT</v>
      </c>
    </row>
    <row r="146" spans="1:11" x14ac:dyDescent="0.35">
      <c r="A146" s="4" t="s">
        <v>176</v>
      </c>
      <c r="B146" s="4" t="s">
        <v>264</v>
      </c>
      <c r="C146" s="22">
        <v>44688</v>
      </c>
      <c r="D146" s="23">
        <v>44688.301157407404</v>
      </c>
      <c r="E146" s="4">
        <v>123</v>
      </c>
      <c r="F146" s="59" t="s">
        <v>249</v>
      </c>
      <c r="G146" s="4" t="s">
        <v>151</v>
      </c>
      <c r="H146" s="61">
        <f t="shared" si="11"/>
        <v>44688</v>
      </c>
      <c r="I146" s="23">
        <f t="shared" si="8"/>
        <v>44688.294166666667</v>
      </c>
      <c r="J146" s="4">
        <f t="shared" si="9"/>
        <v>123</v>
      </c>
      <c r="K146" s="4" t="str">
        <f t="shared" si="10"/>
        <v>CanOnTor/uEmpC</v>
      </c>
    </row>
    <row r="147" spans="1:11" x14ac:dyDescent="0.35">
      <c r="A147" s="4" t="s">
        <v>189</v>
      </c>
      <c r="B147" s="4" t="s">
        <v>267</v>
      </c>
      <c r="C147" s="22">
        <v>44688</v>
      </c>
      <c r="D147" s="23">
        <v>44688.300844907404</v>
      </c>
      <c r="E147" s="4">
        <v>123</v>
      </c>
      <c r="F147" s="59" t="s">
        <v>273</v>
      </c>
      <c r="G147" s="4" t="s">
        <v>151</v>
      </c>
      <c r="H147" s="61">
        <f t="shared" si="11"/>
        <v>44688</v>
      </c>
      <c r="I147" s="23">
        <f t="shared" si="8"/>
        <v>44688.289803240739</v>
      </c>
      <c r="J147" s="4">
        <f t="shared" si="9"/>
        <v>123</v>
      </c>
      <c r="K147" s="4" t="str">
        <f t="shared" si="10"/>
        <v>CanOnTor/cEmpZ</v>
      </c>
    </row>
    <row r="148" spans="1:11" x14ac:dyDescent="0.35">
      <c r="A148" s="4" t="s">
        <v>176</v>
      </c>
      <c r="B148" s="4" t="s">
        <v>248</v>
      </c>
      <c r="C148" s="22">
        <v>44688</v>
      </c>
      <c r="D148" s="23">
        <v>44688.30028935185</v>
      </c>
      <c r="E148" s="4">
        <v>123</v>
      </c>
      <c r="F148" s="59" t="s">
        <v>249</v>
      </c>
      <c r="G148" s="4" t="s">
        <v>151</v>
      </c>
      <c r="H148" s="61" t="e">
        <f t="shared" si="11"/>
        <v>#N/A</v>
      </c>
      <c r="I148" s="23" t="e">
        <f t="shared" si="8"/>
        <v>#N/A</v>
      </c>
      <c r="J148" s="4" t="e">
        <f t="shared" si="9"/>
        <v>#N/A</v>
      </c>
      <c r="K148" s="4" t="e">
        <f t="shared" si="10"/>
        <v>#N/A</v>
      </c>
    </row>
    <row r="149" spans="1:11" x14ac:dyDescent="0.35">
      <c r="A149" s="4" t="s">
        <v>189</v>
      </c>
      <c r="B149" s="4" t="s">
        <v>277</v>
      </c>
      <c r="C149" s="22">
        <v>44688</v>
      </c>
      <c r="D149" s="23">
        <v>44688.299618055556</v>
      </c>
      <c r="E149" s="4">
        <v>123</v>
      </c>
      <c r="F149" s="59" t="s">
        <v>279</v>
      </c>
      <c r="G149" s="4" t="s">
        <v>151</v>
      </c>
      <c r="H149" s="61">
        <f t="shared" si="11"/>
        <v>44688</v>
      </c>
      <c r="I149" s="23">
        <f t="shared" si="8"/>
        <v>44688.279409722221</v>
      </c>
      <c r="J149" s="4">
        <f t="shared" si="9"/>
        <v>123</v>
      </c>
      <c r="K149" s="4" t="str">
        <f t="shared" si="10"/>
        <v>CanOnTor/nEmpY</v>
      </c>
    </row>
    <row r="150" spans="1:11" x14ac:dyDescent="0.35">
      <c r="A150" s="4" t="s">
        <v>176</v>
      </c>
      <c r="B150" s="4" t="s">
        <v>287</v>
      </c>
      <c r="C150" s="22">
        <v>44688</v>
      </c>
      <c r="D150" s="23">
        <v>44688.299143518518</v>
      </c>
      <c r="E150" s="4">
        <v>123</v>
      </c>
      <c r="F150" s="59" t="s">
        <v>288</v>
      </c>
      <c r="G150" s="4" t="s">
        <v>151</v>
      </c>
      <c r="H150" s="61">
        <f t="shared" si="11"/>
        <v>44688</v>
      </c>
      <c r="I150" s="23">
        <f t="shared" si="8"/>
        <v>44688.27615740741</v>
      </c>
      <c r="J150" s="4">
        <f t="shared" si="9"/>
        <v>123</v>
      </c>
      <c r="K150" s="4" t="str">
        <f t="shared" si="10"/>
        <v>CanOnTor/nEmpY</v>
      </c>
    </row>
    <row r="151" spans="1:11" x14ac:dyDescent="0.35">
      <c r="A151" s="4" t="s">
        <v>176</v>
      </c>
      <c r="B151" s="4" t="s">
        <v>260</v>
      </c>
      <c r="C151" s="22">
        <v>44688</v>
      </c>
      <c r="D151" s="23">
        <v>44688.29855324074</v>
      </c>
      <c r="E151" s="4">
        <v>123</v>
      </c>
      <c r="F151" s="59" t="s">
        <v>261</v>
      </c>
      <c r="G151" s="4" t="s">
        <v>151</v>
      </c>
      <c r="H151" s="61" t="e">
        <f t="shared" si="11"/>
        <v>#N/A</v>
      </c>
      <c r="I151" s="23" t="e">
        <f t="shared" si="8"/>
        <v>#N/A</v>
      </c>
      <c r="J151" s="4" t="e">
        <f t="shared" si="9"/>
        <v>#N/A</v>
      </c>
      <c r="K151" s="4" t="e">
        <f t="shared" si="10"/>
        <v>#N/A</v>
      </c>
    </row>
    <row r="152" spans="1:11" x14ac:dyDescent="0.35">
      <c r="A152" s="4" t="s">
        <v>189</v>
      </c>
      <c r="B152" s="4" t="s">
        <v>244</v>
      </c>
      <c r="C152" s="22">
        <v>44688</v>
      </c>
      <c r="D152" s="23">
        <v>44688.298356481479</v>
      </c>
      <c r="E152" s="4">
        <v>123</v>
      </c>
      <c r="F152" s="59" t="s">
        <v>246</v>
      </c>
      <c r="G152" s="4" t="s">
        <v>151</v>
      </c>
      <c r="H152" s="61">
        <f t="shared" si="11"/>
        <v>44688</v>
      </c>
      <c r="I152" s="23">
        <f t="shared" si="8"/>
        <v>44688.274317129632</v>
      </c>
      <c r="J152" s="4">
        <f t="shared" si="9"/>
        <v>123</v>
      </c>
      <c r="K152" s="4" t="str">
        <f t="shared" si="10"/>
        <v>CanOnWat/vEmpQ</v>
      </c>
    </row>
    <row r="153" spans="1:11" x14ac:dyDescent="0.35">
      <c r="A153" s="4" t="s">
        <v>189</v>
      </c>
      <c r="B153" s="4" t="s">
        <v>270</v>
      </c>
      <c r="C153" s="22">
        <v>44688</v>
      </c>
      <c r="D153" s="23">
        <v>44688.29650462963</v>
      </c>
      <c r="E153" s="4">
        <v>123</v>
      </c>
      <c r="F153" s="59" t="s">
        <v>275</v>
      </c>
      <c r="G153" s="4" t="s">
        <v>151</v>
      </c>
      <c r="H153" s="61">
        <f t="shared" si="11"/>
        <v>44658</v>
      </c>
      <c r="I153" s="23">
        <f t="shared" si="8"/>
        <v>44658.339386574073</v>
      </c>
      <c r="J153" s="4">
        <f t="shared" si="9"/>
        <v>123</v>
      </c>
      <c r="K153" s="4" t="str">
        <f t="shared" si="10"/>
        <v>CanOnWat/wEmpF</v>
      </c>
    </row>
    <row r="154" spans="1:11" x14ac:dyDescent="0.35">
      <c r="A154" s="4" t="s">
        <v>189</v>
      </c>
      <c r="B154" s="4" t="s">
        <v>200</v>
      </c>
      <c r="C154" s="22">
        <v>44688</v>
      </c>
      <c r="D154" s="23">
        <v>44688.296157407407</v>
      </c>
      <c r="E154" s="4">
        <v>123</v>
      </c>
      <c r="F154" s="59" t="s">
        <v>202</v>
      </c>
      <c r="G154" s="4" t="s">
        <v>151</v>
      </c>
      <c r="H154" s="61" t="e">
        <f t="shared" si="11"/>
        <v>#N/A</v>
      </c>
      <c r="I154" s="23" t="e">
        <f t="shared" si="8"/>
        <v>#N/A</v>
      </c>
      <c r="J154" s="4" t="e">
        <f t="shared" si="9"/>
        <v>#N/A</v>
      </c>
      <c r="K154" s="4" t="e">
        <f t="shared" si="10"/>
        <v>#N/A</v>
      </c>
    </row>
    <row r="155" spans="1:11" x14ac:dyDescent="0.35">
      <c r="A155" s="4" t="s">
        <v>189</v>
      </c>
      <c r="B155" s="4" t="s">
        <v>250</v>
      </c>
      <c r="C155" s="22">
        <v>44688</v>
      </c>
      <c r="D155" s="23">
        <v>44688.294803240744</v>
      </c>
      <c r="E155" s="4">
        <v>123</v>
      </c>
      <c r="F155" s="59" t="s">
        <v>202</v>
      </c>
      <c r="G155" s="4" t="s">
        <v>151</v>
      </c>
      <c r="H155" s="61">
        <f t="shared" si="11"/>
        <v>44658</v>
      </c>
      <c r="I155" s="23">
        <f t="shared" si="8"/>
        <v>44658.329687500001</v>
      </c>
      <c r="J155" s="4">
        <f t="shared" si="9"/>
        <v>123</v>
      </c>
      <c r="K155" s="4" t="str">
        <f t="shared" si="10"/>
        <v>CanOnTor/jEmpG</v>
      </c>
    </row>
    <row r="156" spans="1:11" x14ac:dyDescent="0.35">
      <c r="A156" s="4" t="s">
        <v>189</v>
      </c>
      <c r="B156" s="4" t="s">
        <v>281</v>
      </c>
      <c r="C156" s="22">
        <v>44688</v>
      </c>
      <c r="D156" s="23">
        <v>44688.294166666667</v>
      </c>
      <c r="E156" s="4">
        <v>123</v>
      </c>
      <c r="F156" s="59" t="s">
        <v>283</v>
      </c>
      <c r="G156" s="4" t="s">
        <v>151</v>
      </c>
      <c r="H156" s="61">
        <f t="shared" si="11"/>
        <v>44658</v>
      </c>
      <c r="I156" s="23">
        <f t="shared" si="8"/>
        <v>44658.329004629632</v>
      </c>
      <c r="J156" s="4">
        <f t="shared" si="9"/>
        <v>123</v>
      </c>
      <c r="K156" s="4" t="str">
        <f t="shared" si="10"/>
        <v>CanOnTor/nEmpM</v>
      </c>
    </row>
    <row r="157" spans="1:11" x14ac:dyDescent="0.35">
      <c r="A157" s="4" t="s">
        <v>189</v>
      </c>
      <c r="B157" s="4" t="s">
        <v>251</v>
      </c>
      <c r="C157" s="22">
        <v>44688</v>
      </c>
      <c r="D157" s="23">
        <v>44688.289803240739</v>
      </c>
      <c r="E157" s="4">
        <v>123</v>
      </c>
      <c r="F157" s="59" t="s">
        <v>256</v>
      </c>
      <c r="G157" s="4" t="s">
        <v>151</v>
      </c>
      <c r="H157" s="61">
        <f t="shared" si="11"/>
        <v>44688</v>
      </c>
      <c r="I157" s="23">
        <f t="shared" si="8"/>
        <v>44688.286770833336</v>
      </c>
      <c r="J157" s="4">
        <f t="shared" si="9"/>
        <v>123</v>
      </c>
      <c r="K157" s="4" t="str">
        <f t="shared" si="10"/>
        <v>CanOnTor/cEmpZ</v>
      </c>
    </row>
    <row r="158" spans="1:11" x14ac:dyDescent="0.35">
      <c r="A158" s="4" t="s">
        <v>189</v>
      </c>
      <c r="B158" s="4" t="s">
        <v>255</v>
      </c>
      <c r="C158" s="22">
        <v>44688</v>
      </c>
      <c r="D158" s="23">
        <v>44688.286770833336</v>
      </c>
      <c r="E158" s="4">
        <v>123</v>
      </c>
      <c r="F158" s="59" t="s">
        <v>256</v>
      </c>
      <c r="G158" s="4" t="s">
        <v>151</v>
      </c>
      <c r="H158" s="61" t="e">
        <f t="shared" si="11"/>
        <v>#N/A</v>
      </c>
      <c r="I158" s="23" t="e">
        <f t="shared" si="8"/>
        <v>#N/A</v>
      </c>
      <c r="J158" s="4" t="e">
        <f t="shared" si="9"/>
        <v>#N/A</v>
      </c>
      <c r="K158" s="4" t="e">
        <f t="shared" si="10"/>
        <v>#N/A</v>
      </c>
    </row>
    <row r="159" spans="1:11" x14ac:dyDescent="0.35">
      <c r="A159" s="4" t="s">
        <v>189</v>
      </c>
      <c r="B159" s="4" t="s">
        <v>292</v>
      </c>
      <c r="C159" s="22">
        <v>44688</v>
      </c>
      <c r="D159" s="23">
        <v>44688.279409722221</v>
      </c>
      <c r="E159" s="4">
        <v>123</v>
      </c>
      <c r="F159" s="59" t="s">
        <v>293</v>
      </c>
      <c r="G159" s="4" t="s">
        <v>151</v>
      </c>
      <c r="H159" s="61">
        <f t="shared" si="11"/>
        <v>44688</v>
      </c>
      <c r="I159" s="23">
        <f t="shared" si="8"/>
        <v>44688.275601851848</v>
      </c>
      <c r="J159" s="4">
        <f t="shared" si="9"/>
        <v>123</v>
      </c>
      <c r="K159" s="4" t="str">
        <f t="shared" si="10"/>
        <v>CanOnWat/vEmpQ</v>
      </c>
    </row>
    <row r="160" spans="1:11" x14ac:dyDescent="0.35">
      <c r="A160" s="4" t="s">
        <v>189</v>
      </c>
      <c r="B160" s="4" t="s">
        <v>294</v>
      </c>
      <c r="C160" s="22">
        <v>44688</v>
      </c>
      <c r="D160" s="23">
        <v>44688.27615740741</v>
      </c>
      <c r="E160" s="4">
        <v>123</v>
      </c>
      <c r="F160" s="59" t="s">
        <v>293</v>
      </c>
      <c r="G160" s="4" t="s">
        <v>151</v>
      </c>
      <c r="H160" s="61">
        <f t="shared" si="11"/>
        <v>44688</v>
      </c>
      <c r="I160" s="23">
        <f t="shared" si="8"/>
        <v>44688.275601851848</v>
      </c>
      <c r="J160" s="4">
        <f t="shared" si="9"/>
        <v>123</v>
      </c>
      <c r="K160" s="4" t="str">
        <f t="shared" si="10"/>
        <v>CanOnWat/vEmpQ</v>
      </c>
    </row>
    <row r="161" spans="1:11" x14ac:dyDescent="0.35">
      <c r="A161" s="4" t="s">
        <v>176</v>
      </c>
      <c r="B161" s="4" t="s">
        <v>285</v>
      </c>
      <c r="C161" s="22">
        <v>44688</v>
      </c>
      <c r="D161" s="23">
        <v>44688.275601851848</v>
      </c>
      <c r="E161" s="4">
        <v>123</v>
      </c>
      <c r="F161" s="59" t="s">
        <v>286</v>
      </c>
      <c r="G161" s="4" t="s">
        <v>151</v>
      </c>
      <c r="H161" s="61" t="e">
        <f t="shared" si="11"/>
        <v>#N/A</v>
      </c>
      <c r="I161" s="23" t="e">
        <f t="shared" si="8"/>
        <v>#N/A</v>
      </c>
      <c r="J161" s="4" t="e">
        <f t="shared" si="9"/>
        <v>#N/A</v>
      </c>
      <c r="K161" s="4" t="e">
        <f t="shared" si="10"/>
        <v>#N/A</v>
      </c>
    </row>
    <row r="162" spans="1:11" x14ac:dyDescent="0.35">
      <c r="A162" s="4" t="s">
        <v>176</v>
      </c>
      <c r="B162" s="4" t="s">
        <v>289</v>
      </c>
      <c r="C162" s="22">
        <v>44688</v>
      </c>
      <c r="D162" s="23">
        <v>44688.274317129632</v>
      </c>
      <c r="E162" s="4">
        <v>123</v>
      </c>
      <c r="F162" s="59" t="s">
        <v>286</v>
      </c>
      <c r="G162" s="4" t="s">
        <v>151</v>
      </c>
      <c r="H162" s="61">
        <f t="shared" si="11"/>
        <v>44658</v>
      </c>
      <c r="I162" s="23">
        <f t="shared" si="8"/>
        <v>44658.326817129629</v>
      </c>
      <c r="J162" s="4">
        <f t="shared" si="9"/>
        <v>123</v>
      </c>
      <c r="K162" s="4" t="str">
        <f t="shared" si="10"/>
        <v>CanOnWat/xEmpH</v>
      </c>
    </row>
    <row r="163" spans="1:11" x14ac:dyDescent="0.35">
      <c r="A163" s="4" t="s">
        <v>176</v>
      </c>
      <c r="B163" s="4" t="s">
        <v>181</v>
      </c>
      <c r="C163" s="22">
        <v>44658</v>
      </c>
      <c r="D163" s="23">
        <v>44658.339386574073</v>
      </c>
      <c r="E163" s="4">
        <v>123</v>
      </c>
      <c r="F163" s="59" t="s">
        <v>183</v>
      </c>
      <c r="G163" s="4" t="s">
        <v>151</v>
      </c>
      <c r="H163" s="61" t="e">
        <f t="shared" si="11"/>
        <v>#N/A</v>
      </c>
      <c r="I163" s="23" t="e">
        <f t="shared" si="8"/>
        <v>#N/A</v>
      </c>
      <c r="J163" s="4" t="e">
        <f t="shared" si="9"/>
        <v>#N/A</v>
      </c>
      <c r="K163" s="4" t="e">
        <f t="shared" si="10"/>
        <v>#N/A</v>
      </c>
    </row>
    <row r="164" spans="1:11" x14ac:dyDescent="0.35">
      <c r="A164" s="4" t="s">
        <v>176</v>
      </c>
      <c r="B164" s="4" t="s">
        <v>215</v>
      </c>
      <c r="C164" s="22">
        <v>44658</v>
      </c>
      <c r="D164" s="23">
        <v>44658.331967592596</v>
      </c>
      <c r="E164" s="4">
        <v>123</v>
      </c>
      <c r="F164" s="59" t="s">
        <v>220</v>
      </c>
      <c r="G164" s="4" t="s">
        <v>151</v>
      </c>
      <c r="H164" s="61">
        <f t="shared" si="11"/>
        <v>44658</v>
      </c>
      <c r="I164" s="23">
        <f t="shared" si="8"/>
        <v>44658.329687500001</v>
      </c>
      <c r="J164" s="4">
        <f t="shared" si="9"/>
        <v>123</v>
      </c>
      <c r="K164" s="4" t="str">
        <f t="shared" si="10"/>
        <v>CanOnTor/jEmpG</v>
      </c>
    </row>
    <row r="165" spans="1:11" x14ac:dyDescent="0.35">
      <c r="A165" s="4" t="s">
        <v>189</v>
      </c>
      <c r="B165" s="4" t="s">
        <v>205</v>
      </c>
      <c r="C165" s="22">
        <v>44658</v>
      </c>
      <c r="D165" s="23">
        <v>44658.329687500001</v>
      </c>
      <c r="E165" s="4">
        <v>123</v>
      </c>
      <c r="F165" s="59" t="s">
        <v>207</v>
      </c>
      <c r="G165" s="4" t="s">
        <v>151</v>
      </c>
      <c r="H165" s="61" t="e">
        <f t="shared" si="11"/>
        <v>#N/A</v>
      </c>
      <c r="I165" s="23" t="e">
        <f t="shared" si="8"/>
        <v>#N/A</v>
      </c>
      <c r="J165" s="4" t="e">
        <f t="shared" si="9"/>
        <v>#N/A</v>
      </c>
      <c r="K165" s="4" t="e">
        <f t="shared" si="10"/>
        <v>#N/A</v>
      </c>
    </row>
    <row r="166" spans="1:11" x14ac:dyDescent="0.35">
      <c r="A166" s="4" t="s">
        <v>189</v>
      </c>
      <c r="B166" s="4" t="s">
        <v>190</v>
      </c>
      <c r="C166" s="22">
        <v>44658</v>
      </c>
      <c r="D166" s="23">
        <v>44658.329004629632</v>
      </c>
      <c r="E166" s="4">
        <v>123</v>
      </c>
      <c r="F166" s="59" t="s">
        <v>194</v>
      </c>
      <c r="G166" s="4" t="s">
        <v>151</v>
      </c>
      <c r="H166" s="61">
        <f t="shared" si="11"/>
        <v>44658</v>
      </c>
      <c r="I166" s="23">
        <f t="shared" si="8"/>
        <v>44658.32440972222</v>
      </c>
      <c r="J166" s="4">
        <f t="shared" si="9"/>
        <v>123</v>
      </c>
      <c r="K166" s="4" t="str">
        <f t="shared" si="10"/>
        <v>CanOnWat/lEmpA</v>
      </c>
    </row>
    <row r="167" spans="1:11" x14ac:dyDescent="0.35">
      <c r="A167" s="4" t="s">
        <v>176</v>
      </c>
      <c r="B167" s="4" t="s">
        <v>229</v>
      </c>
      <c r="C167" s="22">
        <v>44658</v>
      </c>
      <c r="D167" s="23">
        <v>44658.327361111114</v>
      </c>
      <c r="E167" s="4">
        <v>123</v>
      </c>
      <c r="F167" s="59" t="s">
        <v>233</v>
      </c>
      <c r="G167" s="4" t="s">
        <v>151</v>
      </c>
      <c r="H167" s="61">
        <f t="shared" si="11"/>
        <v>44658</v>
      </c>
      <c r="I167" s="23">
        <f t="shared" si="8"/>
        <v>44658.324872685182</v>
      </c>
      <c r="J167" s="4">
        <f t="shared" si="9"/>
        <v>123</v>
      </c>
      <c r="K167" s="4" t="str">
        <f t="shared" si="10"/>
        <v>CanOnWat/hEmpW</v>
      </c>
    </row>
    <row r="168" spans="1:11" x14ac:dyDescent="0.35">
      <c r="A168" s="4" t="s">
        <v>176</v>
      </c>
      <c r="B168" s="4" t="s">
        <v>185</v>
      </c>
      <c r="C168" s="22">
        <v>44658</v>
      </c>
      <c r="D168" s="23">
        <v>44658.326817129629</v>
      </c>
      <c r="E168" s="4">
        <v>123</v>
      </c>
      <c r="F168" s="59" t="s">
        <v>187</v>
      </c>
      <c r="G168" s="4" t="s">
        <v>151</v>
      </c>
      <c r="H168" s="61" t="e">
        <f t="shared" si="11"/>
        <v>#N/A</v>
      </c>
      <c r="I168" s="23" t="e">
        <f t="shared" si="8"/>
        <v>#N/A</v>
      </c>
      <c r="J168" s="4" t="e">
        <f t="shared" si="9"/>
        <v>#N/A</v>
      </c>
      <c r="K168" s="4" t="e">
        <f t="shared" si="10"/>
        <v>#N/A</v>
      </c>
    </row>
    <row r="169" spans="1:11" x14ac:dyDescent="0.35">
      <c r="A169" s="4" t="s">
        <v>176</v>
      </c>
      <c r="B169" s="4" t="s">
        <v>192</v>
      </c>
      <c r="C169" s="22">
        <v>44658</v>
      </c>
      <c r="D169" s="23">
        <v>44658.326782407406</v>
      </c>
      <c r="E169" s="4">
        <v>123</v>
      </c>
      <c r="F169" s="59" t="s">
        <v>195</v>
      </c>
      <c r="G169" s="4" t="s">
        <v>151</v>
      </c>
      <c r="H169" s="61">
        <f t="shared" si="11"/>
        <v>44658</v>
      </c>
      <c r="I169" s="23">
        <f t="shared" si="8"/>
        <v>44658.311261574076</v>
      </c>
      <c r="J169" s="4">
        <f t="shared" si="9"/>
        <v>123</v>
      </c>
      <c r="K169" s="4" t="str">
        <f t="shared" si="10"/>
        <v>CanOnWat/oEmpO</v>
      </c>
    </row>
    <row r="170" spans="1:11" x14ac:dyDescent="0.35">
      <c r="A170" s="4" t="s">
        <v>189</v>
      </c>
      <c r="B170" s="4" t="s">
        <v>204</v>
      </c>
      <c r="C170" s="22">
        <v>44658</v>
      </c>
      <c r="D170" s="23">
        <v>44658.326701388891</v>
      </c>
      <c r="E170" s="4">
        <v>123</v>
      </c>
      <c r="F170" s="59" t="s">
        <v>206</v>
      </c>
      <c r="G170" s="4" t="s">
        <v>151</v>
      </c>
      <c r="H170" s="61">
        <f t="shared" si="11"/>
        <v>44658</v>
      </c>
      <c r="I170" s="23">
        <f t="shared" si="8"/>
        <v>44658.32440972222</v>
      </c>
      <c r="J170" s="4">
        <f t="shared" si="9"/>
        <v>123</v>
      </c>
      <c r="K170" s="4" t="str">
        <f t="shared" si="10"/>
        <v>CanOnWat/lEmpA</v>
      </c>
    </row>
    <row r="171" spans="1:11" x14ac:dyDescent="0.35">
      <c r="A171" s="4" t="s">
        <v>176</v>
      </c>
      <c r="B171" s="4" t="s">
        <v>208</v>
      </c>
      <c r="C171" s="22">
        <v>44658</v>
      </c>
      <c r="D171" s="23">
        <v>44658.325150462966</v>
      </c>
      <c r="E171" s="4">
        <v>123</v>
      </c>
      <c r="F171" s="59" t="s">
        <v>210</v>
      </c>
      <c r="G171" s="4" t="s">
        <v>151</v>
      </c>
      <c r="H171" s="61">
        <f t="shared" si="11"/>
        <v>44658</v>
      </c>
      <c r="I171" s="23">
        <f t="shared" si="8"/>
        <v>44658.321736111109</v>
      </c>
      <c r="J171" s="4">
        <f t="shared" si="9"/>
        <v>123</v>
      </c>
      <c r="K171" s="4" t="str">
        <f t="shared" si="10"/>
        <v>CanOnWat/xEmpH</v>
      </c>
    </row>
    <row r="172" spans="1:11" x14ac:dyDescent="0.35">
      <c r="A172" s="4" t="s">
        <v>176</v>
      </c>
      <c r="B172" s="4" t="s">
        <v>235</v>
      </c>
      <c r="C172" s="22">
        <v>44658</v>
      </c>
      <c r="D172" s="23">
        <v>44658.324872685182</v>
      </c>
      <c r="E172" s="4">
        <v>123</v>
      </c>
      <c r="F172" s="59" t="s">
        <v>238</v>
      </c>
      <c r="G172" s="4" t="s">
        <v>151</v>
      </c>
      <c r="H172" s="61" t="e">
        <f t="shared" si="11"/>
        <v>#N/A</v>
      </c>
      <c r="I172" s="23" t="e">
        <f t="shared" si="8"/>
        <v>#N/A</v>
      </c>
      <c r="J172" s="4" t="e">
        <f t="shared" si="9"/>
        <v>#N/A</v>
      </c>
      <c r="K172" s="4" t="e">
        <f t="shared" si="10"/>
        <v>#N/A</v>
      </c>
    </row>
    <row r="173" spans="1:11" x14ac:dyDescent="0.35">
      <c r="A173" s="4" t="s">
        <v>176</v>
      </c>
      <c r="B173" s="4" t="s">
        <v>196</v>
      </c>
      <c r="C173" s="22">
        <v>44658</v>
      </c>
      <c r="D173" s="23">
        <v>44658.32440972222</v>
      </c>
      <c r="E173" s="4">
        <v>123</v>
      </c>
      <c r="F173" s="59" t="s">
        <v>198</v>
      </c>
      <c r="G173" s="4" t="s">
        <v>151</v>
      </c>
      <c r="H173" s="61">
        <f t="shared" si="11"/>
        <v>44658</v>
      </c>
      <c r="I173" s="23">
        <f t="shared" si="8"/>
        <v>44658.303506944445</v>
      </c>
      <c r="J173" s="4">
        <f t="shared" si="9"/>
        <v>123</v>
      </c>
      <c r="K173" s="4" t="str">
        <f t="shared" si="10"/>
        <v>CanOnWat/xEmpN</v>
      </c>
    </row>
    <row r="174" spans="1:11" x14ac:dyDescent="0.35">
      <c r="A174" s="4" t="s">
        <v>176</v>
      </c>
      <c r="B174" s="4" t="s">
        <v>231</v>
      </c>
      <c r="C174" s="22">
        <v>44658</v>
      </c>
      <c r="D174" s="23">
        <v>44658.323634259257</v>
      </c>
      <c r="E174" s="4">
        <v>123</v>
      </c>
      <c r="F174" s="59" t="s">
        <v>198</v>
      </c>
      <c r="G174" s="4" t="s">
        <v>151</v>
      </c>
      <c r="H174" s="61">
        <f t="shared" si="11"/>
        <v>44658</v>
      </c>
      <c r="I174" s="23">
        <f t="shared" si="8"/>
        <v>44658.303506944445</v>
      </c>
      <c r="J174" s="4">
        <f t="shared" si="9"/>
        <v>123</v>
      </c>
      <c r="K174" s="4" t="str">
        <f t="shared" si="10"/>
        <v>CanOnWat/xEmpN</v>
      </c>
    </row>
    <row r="175" spans="1:11" x14ac:dyDescent="0.35">
      <c r="A175" s="4" t="s">
        <v>189</v>
      </c>
      <c r="B175" s="4" t="s">
        <v>225</v>
      </c>
      <c r="C175" s="22">
        <v>44658</v>
      </c>
      <c r="D175" s="23">
        <v>44658.323263888888</v>
      </c>
      <c r="E175" s="4">
        <v>123</v>
      </c>
      <c r="F175" s="59" t="s">
        <v>227</v>
      </c>
      <c r="G175" s="4" t="s">
        <v>151</v>
      </c>
      <c r="H175" s="61">
        <f t="shared" si="11"/>
        <v>44658</v>
      </c>
      <c r="I175" s="23">
        <f t="shared" si="8"/>
        <v>44658.303506944445</v>
      </c>
      <c r="J175" s="4">
        <f t="shared" si="9"/>
        <v>123</v>
      </c>
      <c r="K175" s="4" t="str">
        <f t="shared" si="10"/>
        <v>CanOnWat/xEmpN</v>
      </c>
    </row>
    <row r="176" spans="1:11" x14ac:dyDescent="0.35">
      <c r="A176" s="4" t="s">
        <v>176</v>
      </c>
      <c r="B176" s="4" t="s">
        <v>221</v>
      </c>
      <c r="C176" s="22">
        <v>44658</v>
      </c>
      <c r="D176" s="23">
        <v>44658.321736111109</v>
      </c>
      <c r="E176" s="4">
        <v>123</v>
      </c>
      <c r="F176" s="59" t="s">
        <v>187</v>
      </c>
      <c r="G176" s="4" t="s">
        <v>151</v>
      </c>
      <c r="H176" s="61">
        <f t="shared" si="11"/>
        <v>44658</v>
      </c>
      <c r="I176" s="23">
        <f t="shared" si="8"/>
        <v>44658.303506944445</v>
      </c>
      <c r="J176" s="4">
        <f t="shared" si="9"/>
        <v>123</v>
      </c>
      <c r="K176" s="4" t="str">
        <f t="shared" si="10"/>
        <v>CanOnWat/xEmpN</v>
      </c>
    </row>
    <row r="177" spans="1:11" x14ac:dyDescent="0.35">
      <c r="A177" s="4" t="s">
        <v>189</v>
      </c>
      <c r="B177" s="4" t="s">
        <v>212</v>
      </c>
      <c r="C177" s="22">
        <v>44658</v>
      </c>
      <c r="D177" s="23">
        <v>44658.3205787037</v>
      </c>
      <c r="E177" s="4">
        <v>123</v>
      </c>
      <c r="F177" s="59" t="s">
        <v>214</v>
      </c>
      <c r="G177" s="4" t="s">
        <v>151</v>
      </c>
      <c r="H177" s="61">
        <f t="shared" si="11"/>
        <v>44658</v>
      </c>
      <c r="I177" s="23">
        <f t="shared" si="8"/>
        <v>44658.303506944445</v>
      </c>
      <c r="J177" s="4">
        <f t="shared" si="9"/>
        <v>123</v>
      </c>
      <c r="K177" s="4" t="str">
        <f t="shared" si="10"/>
        <v>CanOnWat/xEmpN</v>
      </c>
    </row>
    <row r="178" spans="1:11" x14ac:dyDescent="0.35">
      <c r="A178" s="4" t="s">
        <v>189</v>
      </c>
      <c r="B178" s="4" t="s">
        <v>217</v>
      </c>
      <c r="C178" s="22">
        <v>44658</v>
      </c>
      <c r="D178" s="23">
        <v>44658.316111111111</v>
      </c>
      <c r="E178" s="4">
        <v>123</v>
      </c>
      <c r="F178" s="59" t="s">
        <v>222</v>
      </c>
      <c r="G178" s="4" t="s">
        <v>151</v>
      </c>
      <c r="H178" s="61">
        <f t="shared" si="11"/>
        <v>44658</v>
      </c>
      <c r="I178" s="23">
        <f t="shared" si="8"/>
        <v>44658.303506944445</v>
      </c>
      <c r="J178" s="4">
        <f t="shared" si="9"/>
        <v>123</v>
      </c>
      <c r="K178" s="4" t="str">
        <f t="shared" si="10"/>
        <v>CanOnWat/xEmpN</v>
      </c>
    </row>
    <row r="179" spans="1:11" x14ac:dyDescent="0.35">
      <c r="A179" s="4" t="s">
        <v>176</v>
      </c>
      <c r="B179" s="4" t="s">
        <v>253</v>
      </c>
      <c r="C179" s="22">
        <v>44658</v>
      </c>
      <c r="D179" s="23">
        <v>44658.311261574076</v>
      </c>
      <c r="E179" s="4">
        <v>123</v>
      </c>
      <c r="F179" s="59" t="s">
        <v>257</v>
      </c>
      <c r="G179" s="4" t="s">
        <v>151</v>
      </c>
      <c r="H179" s="61">
        <f t="shared" si="11"/>
        <v>44658</v>
      </c>
      <c r="I179" s="23">
        <f t="shared" si="8"/>
        <v>44658.300150462965</v>
      </c>
      <c r="J179" s="4">
        <f t="shared" si="9"/>
        <v>123</v>
      </c>
      <c r="K179" s="4" t="str">
        <f t="shared" si="10"/>
        <v>CanOnWat/oEmpJ</v>
      </c>
    </row>
    <row r="180" spans="1:11" x14ac:dyDescent="0.35">
      <c r="A180" s="4" t="s">
        <v>176</v>
      </c>
      <c r="B180" s="4" t="s">
        <v>177</v>
      </c>
      <c r="C180" s="22">
        <v>44658</v>
      </c>
      <c r="D180" s="23">
        <v>44658.306319444448</v>
      </c>
      <c r="E180" s="4">
        <v>123</v>
      </c>
      <c r="F180" s="59" t="s">
        <v>179</v>
      </c>
      <c r="G180" s="4" t="s">
        <v>151</v>
      </c>
      <c r="H180" s="61" t="e">
        <f t="shared" si="11"/>
        <v>#N/A</v>
      </c>
      <c r="I180" s="23" t="e">
        <f t="shared" si="8"/>
        <v>#N/A</v>
      </c>
      <c r="J180" s="4" t="e">
        <f t="shared" si="9"/>
        <v>#N/A</v>
      </c>
      <c r="K180" s="4" t="e">
        <f t="shared" si="10"/>
        <v>#N/A</v>
      </c>
    </row>
    <row r="181" spans="1:11" x14ac:dyDescent="0.35">
      <c r="A181" s="4" t="s">
        <v>176</v>
      </c>
      <c r="B181" s="4" t="s">
        <v>240</v>
      </c>
      <c r="C181" s="22">
        <v>44658</v>
      </c>
      <c r="D181" s="23">
        <v>44658.303506944445</v>
      </c>
      <c r="E181" s="4">
        <v>123</v>
      </c>
      <c r="F181" s="59" t="s">
        <v>242</v>
      </c>
      <c r="G181" s="4" t="s">
        <v>151</v>
      </c>
      <c r="H181" s="61" t="e">
        <f t="shared" si="11"/>
        <v>#N/A</v>
      </c>
      <c r="I181" s="23" t="e">
        <f t="shared" si="8"/>
        <v>#N/A</v>
      </c>
      <c r="J181" s="4" t="e">
        <f t="shared" si="9"/>
        <v>#N/A</v>
      </c>
      <c r="K181" s="4" t="e">
        <f t="shared" si="10"/>
        <v>#N/A</v>
      </c>
    </row>
    <row r="182" spans="1:11" x14ac:dyDescent="0.35">
      <c r="A182" s="4" t="s">
        <v>189</v>
      </c>
      <c r="B182" s="4" t="s">
        <v>262</v>
      </c>
      <c r="C182" s="22">
        <v>44658</v>
      </c>
      <c r="D182" s="23">
        <v>44658.303483796299</v>
      </c>
      <c r="E182" s="4">
        <v>123</v>
      </c>
      <c r="F182" s="59" t="s">
        <v>266</v>
      </c>
      <c r="G182" s="4" t="s">
        <v>151</v>
      </c>
      <c r="H182" s="61">
        <f t="shared" si="11"/>
        <v>44658</v>
      </c>
      <c r="I182" s="23">
        <f t="shared" si="8"/>
        <v>44658.295659722222</v>
      </c>
      <c r="J182" s="4">
        <f t="shared" si="9"/>
        <v>123</v>
      </c>
      <c r="K182" s="4" t="str">
        <f t="shared" si="10"/>
        <v>CanOnTor/tEmpK</v>
      </c>
    </row>
    <row r="183" spans="1:11" x14ac:dyDescent="0.35">
      <c r="A183" s="4" t="s">
        <v>189</v>
      </c>
      <c r="B183" s="4" t="s">
        <v>267</v>
      </c>
      <c r="C183" s="22">
        <v>44658</v>
      </c>
      <c r="D183" s="23">
        <v>44658.301365740743</v>
      </c>
      <c r="E183" s="4">
        <v>123</v>
      </c>
      <c r="F183" s="59" t="s">
        <v>273</v>
      </c>
      <c r="G183" s="4" t="s">
        <v>151</v>
      </c>
      <c r="H183" s="61">
        <f t="shared" si="11"/>
        <v>44658</v>
      </c>
      <c r="I183" s="23">
        <f t="shared" si="8"/>
        <v>44658.295659722222</v>
      </c>
      <c r="J183" s="4">
        <f t="shared" si="9"/>
        <v>123</v>
      </c>
      <c r="K183" s="4" t="str">
        <f t="shared" si="10"/>
        <v>CanOnTor/tEmpK</v>
      </c>
    </row>
    <row r="184" spans="1:11" x14ac:dyDescent="0.35">
      <c r="A184" s="4" t="s">
        <v>176</v>
      </c>
      <c r="B184" s="4" t="s">
        <v>260</v>
      </c>
      <c r="C184" s="22">
        <v>44658</v>
      </c>
      <c r="D184" s="23">
        <v>44658.300150462965</v>
      </c>
      <c r="E184" s="4">
        <v>123</v>
      </c>
      <c r="F184" s="59" t="s">
        <v>261</v>
      </c>
      <c r="G184" s="4" t="s">
        <v>151</v>
      </c>
      <c r="H184" s="61" t="e">
        <f t="shared" si="11"/>
        <v>#N/A</v>
      </c>
      <c r="I184" s="23" t="e">
        <f t="shared" si="8"/>
        <v>#N/A</v>
      </c>
      <c r="J184" s="4" t="e">
        <f t="shared" si="9"/>
        <v>#N/A</v>
      </c>
      <c r="K184" s="4" t="e">
        <f t="shared" si="10"/>
        <v>#N/A</v>
      </c>
    </row>
    <row r="185" spans="1:11" x14ac:dyDescent="0.35">
      <c r="A185" s="4" t="s">
        <v>176</v>
      </c>
      <c r="B185" s="4" t="s">
        <v>264</v>
      </c>
      <c r="C185" s="22">
        <v>44658</v>
      </c>
      <c r="D185" s="23">
        <v>44658.299745370372</v>
      </c>
      <c r="E185" s="4">
        <v>123</v>
      </c>
      <c r="F185" s="59" t="s">
        <v>249</v>
      </c>
      <c r="G185" s="4" t="s">
        <v>151</v>
      </c>
      <c r="H185" s="61">
        <f t="shared" si="11"/>
        <v>44658</v>
      </c>
      <c r="I185" s="23">
        <f t="shared" si="8"/>
        <v>44658.296574074076</v>
      </c>
      <c r="J185" s="4">
        <f t="shared" si="9"/>
        <v>123</v>
      </c>
      <c r="K185" s="4" t="str">
        <f t="shared" si="10"/>
        <v>CanOnTor/tEmpK</v>
      </c>
    </row>
    <row r="186" spans="1:11" x14ac:dyDescent="0.35">
      <c r="A186" s="4" t="s">
        <v>176</v>
      </c>
      <c r="B186" s="4" t="s">
        <v>248</v>
      </c>
      <c r="C186" s="22">
        <v>44658</v>
      </c>
      <c r="D186" s="23">
        <v>44658.299247685187</v>
      </c>
      <c r="E186" s="4">
        <v>123</v>
      </c>
      <c r="F186" s="59" t="s">
        <v>249</v>
      </c>
      <c r="G186" s="4" t="s">
        <v>151</v>
      </c>
      <c r="H186" s="61">
        <f t="shared" si="11"/>
        <v>44658</v>
      </c>
      <c r="I186" s="23">
        <f t="shared" si="8"/>
        <v>44658.296574074076</v>
      </c>
      <c r="J186" s="4">
        <f t="shared" si="9"/>
        <v>123</v>
      </c>
      <c r="K186" s="4" t="str">
        <f t="shared" si="10"/>
        <v>CanOnTor/tEmpK</v>
      </c>
    </row>
    <row r="187" spans="1:11" x14ac:dyDescent="0.35">
      <c r="A187" s="4" t="s">
        <v>189</v>
      </c>
      <c r="B187" s="4" t="s">
        <v>244</v>
      </c>
      <c r="C187" s="22">
        <v>44658</v>
      </c>
      <c r="D187" s="23">
        <v>44658.298101851855</v>
      </c>
      <c r="E187" s="4">
        <v>123</v>
      </c>
      <c r="F187" s="59" t="s">
        <v>246</v>
      </c>
      <c r="G187" s="4" t="s">
        <v>151</v>
      </c>
      <c r="H187" s="61">
        <f t="shared" si="11"/>
        <v>44780</v>
      </c>
      <c r="I187" s="23">
        <f t="shared" si="8"/>
        <v>44780.71769675926</v>
      </c>
      <c r="J187" s="4">
        <f t="shared" si="9"/>
        <v>144</v>
      </c>
      <c r="K187" s="4" t="str">
        <f t="shared" si="10"/>
        <v>CanOnWat/xEmpH</v>
      </c>
    </row>
    <row r="188" spans="1:11" x14ac:dyDescent="0.35">
      <c r="A188" s="4" t="s">
        <v>189</v>
      </c>
      <c r="B188" s="4" t="s">
        <v>200</v>
      </c>
      <c r="C188" s="22">
        <v>44658</v>
      </c>
      <c r="D188" s="23">
        <v>44658.296574074076</v>
      </c>
      <c r="E188" s="4">
        <v>123</v>
      </c>
      <c r="F188" s="59" t="s">
        <v>202</v>
      </c>
      <c r="G188" s="4" t="s">
        <v>151</v>
      </c>
      <c r="H188" s="61" t="e">
        <f t="shared" si="11"/>
        <v>#N/A</v>
      </c>
      <c r="I188" s="23" t="e">
        <f t="shared" si="8"/>
        <v>#N/A</v>
      </c>
      <c r="J188" s="4" t="e">
        <f t="shared" si="9"/>
        <v>#N/A</v>
      </c>
      <c r="K188" s="4" t="e">
        <f t="shared" si="10"/>
        <v>#N/A</v>
      </c>
    </row>
    <row r="189" spans="1:11" x14ac:dyDescent="0.35">
      <c r="A189" s="4" t="s">
        <v>189</v>
      </c>
      <c r="B189" s="4" t="s">
        <v>270</v>
      </c>
      <c r="C189" s="22">
        <v>44658</v>
      </c>
      <c r="D189" s="23">
        <v>44658.296458333331</v>
      </c>
      <c r="E189" s="4">
        <v>123</v>
      </c>
      <c r="F189" s="59" t="s">
        <v>275</v>
      </c>
      <c r="G189" s="4" t="s">
        <v>151</v>
      </c>
      <c r="H189" s="61">
        <f t="shared" si="11"/>
        <v>44780</v>
      </c>
      <c r="I189" s="23">
        <f t="shared" si="8"/>
        <v>44780.712222222224</v>
      </c>
      <c r="J189" s="4">
        <f t="shared" si="9"/>
        <v>144</v>
      </c>
      <c r="K189" s="4" t="str">
        <f t="shared" si="10"/>
        <v>CanOnWat/jEmpB</v>
      </c>
    </row>
    <row r="190" spans="1:11" x14ac:dyDescent="0.35">
      <c r="A190" s="4" t="s">
        <v>189</v>
      </c>
      <c r="B190" s="4" t="s">
        <v>277</v>
      </c>
      <c r="C190" s="22">
        <v>44658</v>
      </c>
      <c r="D190" s="23">
        <v>44658.296064814815</v>
      </c>
      <c r="E190" s="4">
        <v>123</v>
      </c>
      <c r="F190" s="59" t="s">
        <v>279</v>
      </c>
      <c r="G190" s="4" t="s">
        <v>151</v>
      </c>
      <c r="H190" s="61">
        <f t="shared" si="11"/>
        <v>44780</v>
      </c>
      <c r="I190" s="23">
        <f t="shared" si="8"/>
        <v>44780.712800925925</v>
      </c>
      <c r="J190" s="4">
        <f t="shared" si="9"/>
        <v>144</v>
      </c>
      <c r="K190" s="4" t="str">
        <f t="shared" si="10"/>
        <v>CanOnTor/nEmpM</v>
      </c>
    </row>
    <row r="191" spans="1:11" x14ac:dyDescent="0.35">
      <c r="A191" s="4" t="s">
        <v>189</v>
      </c>
      <c r="B191" s="4" t="s">
        <v>281</v>
      </c>
      <c r="C191" s="22">
        <v>44658</v>
      </c>
      <c r="D191" s="23">
        <v>44658.295844907407</v>
      </c>
      <c r="E191" s="4">
        <v>123</v>
      </c>
      <c r="F191" s="59" t="s">
        <v>283</v>
      </c>
      <c r="G191" s="4" t="s">
        <v>151</v>
      </c>
      <c r="H191" s="61">
        <f t="shared" si="11"/>
        <v>44780</v>
      </c>
      <c r="I191" s="23">
        <f t="shared" si="8"/>
        <v>44780.712800925925</v>
      </c>
      <c r="J191" s="4">
        <f t="shared" si="9"/>
        <v>144</v>
      </c>
      <c r="K191" s="4" t="str">
        <f t="shared" si="10"/>
        <v>CanOnTor/nEmpM</v>
      </c>
    </row>
    <row r="192" spans="1:11" x14ac:dyDescent="0.35">
      <c r="A192" s="4" t="s">
        <v>189</v>
      </c>
      <c r="B192" s="4" t="s">
        <v>250</v>
      </c>
      <c r="C192" s="22">
        <v>44658</v>
      </c>
      <c r="D192" s="23">
        <v>44658.295659722222</v>
      </c>
      <c r="E192" s="4">
        <v>123</v>
      </c>
      <c r="F192" s="59" t="s">
        <v>202</v>
      </c>
      <c r="G192" s="4" t="s">
        <v>151</v>
      </c>
      <c r="H192" s="61">
        <f t="shared" si="11"/>
        <v>44780</v>
      </c>
      <c r="I192" s="23">
        <f t="shared" si="8"/>
        <v>44780.71769675926</v>
      </c>
      <c r="J192" s="4">
        <f t="shared" si="9"/>
        <v>144</v>
      </c>
      <c r="K192" s="4" t="str">
        <f t="shared" si="10"/>
        <v>CanOnWat/xEmpH</v>
      </c>
    </row>
    <row r="193" spans="1:11" x14ac:dyDescent="0.35">
      <c r="A193" s="4" t="s">
        <v>176</v>
      </c>
      <c r="B193" s="4" t="s">
        <v>287</v>
      </c>
      <c r="C193" s="22">
        <v>44658</v>
      </c>
      <c r="D193" s="23">
        <v>44658.293113425927</v>
      </c>
      <c r="E193" s="4">
        <v>123</v>
      </c>
      <c r="F193" s="59" t="s">
        <v>288</v>
      </c>
      <c r="G193" s="4" t="s">
        <v>151</v>
      </c>
      <c r="H193" s="61">
        <f t="shared" si="11"/>
        <v>44780</v>
      </c>
      <c r="I193" s="23">
        <f t="shared" si="8"/>
        <v>44780.708310185182</v>
      </c>
      <c r="J193" s="4">
        <f t="shared" si="9"/>
        <v>144</v>
      </c>
      <c r="K193" s="4" t="str">
        <f t="shared" si="10"/>
        <v>CanOnTor/jEmpG</v>
      </c>
    </row>
    <row r="194" spans="1:11" x14ac:dyDescent="0.35">
      <c r="A194" s="4" t="s">
        <v>189</v>
      </c>
      <c r="B194" s="4" t="s">
        <v>251</v>
      </c>
      <c r="C194" s="22">
        <v>44658</v>
      </c>
      <c r="D194" s="23">
        <v>44658.288877314815</v>
      </c>
      <c r="E194" s="4">
        <v>123</v>
      </c>
      <c r="F194" s="59" t="s">
        <v>256</v>
      </c>
      <c r="G194" s="4" t="s">
        <v>151</v>
      </c>
      <c r="H194" s="61">
        <f t="shared" si="11"/>
        <v>44780</v>
      </c>
      <c r="I194" s="23">
        <f t="shared" si="8"/>
        <v>44780.720011574071</v>
      </c>
      <c r="J194" s="4">
        <f t="shared" si="9"/>
        <v>144</v>
      </c>
      <c r="K194" s="4" t="str">
        <f t="shared" si="10"/>
        <v>CanOnWat/wEmpF</v>
      </c>
    </row>
    <row r="195" spans="1:11" x14ac:dyDescent="0.35">
      <c r="A195" s="35" t="s">
        <v>176</v>
      </c>
      <c r="B195" s="35" t="s">
        <v>177</v>
      </c>
      <c r="C195" s="36">
        <v>44780</v>
      </c>
      <c r="D195" s="38">
        <v>44780.738449074073</v>
      </c>
      <c r="E195" s="35">
        <v>144</v>
      </c>
      <c r="F195" s="57" t="s">
        <v>179</v>
      </c>
      <c r="G195" s="4" t="s">
        <v>156</v>
      </c>
      <c r="H195" s="61" t="e">
        <f t="shared" si="11"/>
        <v>#N/A</v>
      </c>
      <c r="I195" s="23" t="e">
        <f t="shared" si="8"/>
        <v>#N/A</v>
      </c>
      <c r="J195" s="4" t="e">
        <f t="shared" si="9"/>
        <v>#N/A</v>
      </c>
      <c r="K195" s="4" t="e">
        <f t="shared" si="10"/>
        <v>#N/A</v>
      </c>
    </row>
    <row r="196" spans="1:11" x14ac:dyDescent="0.35">
      <c r="A196" s="35" t="s">
        <v>176</v>
      </c>
      <c r="B196" s="35" t="s">
        <v>181</v>
      </c>
      <c r="C196" s="36">
        <v>44780</v>
      </c>
      <c r="D196" s="38">
        <v>44780.720011574071</v>
      </c>
      <c r="E196" s="35">
        <v>144</v>
      </c>
      <c r="F196" s="57" t="s">
        <v>183</v>
      </c>
      <c r="G196" s="4" t="s">
        <v>156</v>
      </c>
      <c r="H196" s="61">
        <f t="shared" si="11"/>
        <v>44780</v>
      </c>
      <c r="I196" s="23">
        <f t="shared" si="8"/>
        <v>44780.710694444446</v>
      </c>
      <c r="J196" s="4">
        <f t="shared" si="9"/>
        <v>144</v>
      </c>
      <c r="K196" s="4" t="str">
        <f t="shared" si="10"/>
        <v>CanOnTor/tEmpK</v>
      </c>
    </row>
    <row r="197" spans="1:11" x14ac:dyDescent="0.35">
      <c r="A197" s="35" t="s">
        <v>176</v>
      </c>
      <c r="B197" s="35" t="s">
        <v>185</v>
      </c>
      <c r="C197" s="36">
        <v>44780</v>
      </c>
      <c r="D197" s="38">
        <v>44780.71769675926</v>
      </c>
      <c r="E197" s="35">
        <v>144</v>
      </c>
      <c r="F197" s="57" t="s">
        <v>187</v>
      </c>
      <c r="G197" s="4" t="s">
        <v>156</v>
      </c>
      <c r="H197" s="61" t="e">
        <f t="shared" si="11"/>
        <v>#N/A</v>
      </c>
      <c r="I197" s="23" t="e">
        <f t="shared" si="8"/>
        <v>#N/A</v>
      </c>
      <c r="J197" s="4" t="e">
        <f t="shared" si="9"/>
        <v>#N/A</v>
      </c>
      <c r="K197" s="4" t="e">
        <f t="shared" si="10"/>
        <v>#N/A</v>
      </c>
    </row>
    <row r="198" spans="1:11" x14ac:dyDescent="0.35">
      <c r="A198" s="35" t="s">
        <v>189</v>
      </c>
      <c r="B198" s="35" t="s">
        <v>190</v>
      </c>
      <c r="C198" s="36">
        <v>44780</v>
      </c>
      <c r="D198" s="38">
        <v>44780.712800925925</v>
      </c>
      <c r="E198" s="35">
        <v>144</v>
      </c>
      <c r="F198" s="57" t="s">
        <v>194</v>
      </c>
      <c r="G198" s="4" t="s">
        <v>156</v>
      </c>
      <c r="H198" s="61">
        <f t="shared" si="11"/>
        <v>44780</v>
      </c>
      <c r="I198" s="23">
        <f t="shared" si="8"/>
        <v>44780.701701388891</v>
      </c>
      <c r="J198" s="4">
        <f t="shared" si="9"/>
        <v>144</v>
      </c>
      <c r="K198" s="4" t="str">
        <f t="shared" si="10"/>
        <v>CanOnWat/xEmpH</v>
      </c>
    </row>
    <row r="199" spans="1:11" x14ac:dyDescent="0.35">
      <c r="A199" s="35" t="s">
        <v>176</v>
      </c>
      <c r="B199" s="35" t="s">
        <v>192</v>
      </c>
      <c r="C199" s="36">
        <v>44780</v>
      </c>
      <c r="D199" s="38">
        <v>44780.712222222224</v>
      </c>
      <c r="E199" s="35">
        <v>144</v>
      </c>
      <c r="F199" s="57" t="s">
        <v>195</v>
      </c>
      <c r="G199" s="4" t="s">
        <v>156</v>
      </c>
      <c r="H199" s="61">
        <f t="shared" si="11"/>
        <v>44780</v>
      </c>
      <c r="I199" s="23">
        <f t="shared" si="8"/>
        <v>44780.698738425926</v>
      </c>
      <c r="J199" s="4">
        <f t="shared" si="9"/>
        <v>144</v>
      </c>
      <c r="K199" s="4" t="str">
        <f t="shared" si="10"/>
        <v>CanOnTor/qEmpD</v>
      </c>
    </row>
    <row r="200" spans="1:11" x14ac:dyDescent="0.35">
      <c r="A200" s="35" t="s">
        <v>176</v>
      </c>
      <c r="B200" s="35" t="s">
        <v>196</v>
      </c>
      <c r="C200" s="36">
        <v>44780</v>
      </c>
      <c r="D200" s="38">
        <v>44780.711724537039</v>
      </c>
      <c r="E200" s="35">
        <v>144</v>
      </c>
      <c r="F200" s="57" t="s">
        <v>198</v>
      </c>
      <c r="G200" s="4" t="s">
        <v>156</v>
      </c>
      <c r="H200" s="61">
        <f t="shared" si="11"/>
        <v>44780</v>
      </c>
      <c r="I200" s="23">
        <f t="shared" si="8"/>
        <v>44780.710694444446</v>
      </c>
      <c r="J200" s="4">
        <f t="shared" si="9"/>
        <v>144</v>
      </c>
      <c r="K200" s="4" t="str">
        <f t="shared" si="10"/>
        <v>CanOnTor/tEmpK</v>
      </c>
    </row>
    <row r="201" spans="1:11" x14ac:dyDescent="0.35">
      <c r="A201" s="35" t="s">
        <v>189</v>
      </c>
      <c r="B201" s="35" t="s">
        <v>200</v>
      </c>
      <c r="C201" s="36">
        <v>44780</v>
      </c>
      <c r="D201" s="38">
        <v>44780.710694444446</v>
      </c>
      <c r="E201" s="35">
        <v>144</v>
      </c>
      <c r="F201" s="41" t="s">
        <v>202</v>
      </c>
      <c r="G201" s="4" t="s">
        <v>156</v>
      </c>
      <c r="H201" s="61" t="e">
        <f t="shared" si="11"/>
        <v>#N/A</v>
      </c>
      <c r="I201" s="23" t="e">
        <f t="shared" si="8"/>
        <v>#N/A</v>
      </c>
      <c r="J201" s="4" t="e">
        <f t="shared" si="9"/>
        <v>#N/A</v>
      </c>
      <c r="K201" s="4" t="e">
        <f t="shared" si="10"/>
        <v>#N/A</v>
      </c>
    </row>
    <row r="202" spans="1:11" x14ac:dyDescent="0.35">
      <c r="A202" s="35" t="s">
        <v>189</v>
      </c>
      <c r="B202" s="35" t="s">
        <v>204</v>
      </c>
      <c r="C202" s="36">
        <v>44780</v>
      </c>
      <c r="D202" s="38">
        <v>44780.708437499998</v>
      </c>
      <c r="E202" s="35">
        <v>144</v>
      </c>
      <c r="F202" s="41" t="s">
        <v>206</v>
      </c>
      <c r="G202" s="4" t="s">
        <v>156</v>
      </c>
      <c r="H202" s="61">
        <f t="shared" si="11"/>
        <v>44780</v>
      </c>
      <c r="I202" s="23">
        <f t="shared" ref="I202:I265" si="12">VLOOKUP(B202,B203:D212,3,TRUE)</f>
        <v>44780.692731481482</v>
      </c>
      <c r="J202" s="4">
        <f t="shared" ref="J202:J265" si="13">VLOOKUP(B202,B203:E212,4,TRUE)</f>
        <v>144</v>
      </c>
      <c r="K202" s="4" t="str">
        <f t="shared" ref="K202:K265" si="14">VLOOKUP(B202,B203:F212,5,TRUE)</f>
        <v>CanOnWat/pEmpL</v>
      </c>
    </row>
    <row r="203" spans="1:11" x14ac:dyDescent="0.35">
      <c r="A203" s="35" t="s">
        <v>189</v>
      </c>
      <c r="B203" s="35" t="s">
        <v>205</v>
      </c>
      <c r="C203" s="36">
        <v>44780</v>
      </c>
      <c r="D203" s="38">
        <v>44780.708310185182</v>
      </c>
      <c r="E203" s="35">
        <v>144</v>
      </c>
      <c r="F203" s="57" t="s">
        <v>207</v>
      </c>
      <c r="G203" s="4" t="s">
        <v>156</v>
      </c>
      <c r="H203" s="61">
        <f t="shared" ref="H203:H266" si="15">VLOOKUP(B203,B204:C213,2,TRUE)</f>
        <v>44780</v>
      </c>
      <c r="I203" s="23">
        <f t="shared" si="12"/>
        <v>44780.701701388891</v>
      </c>
      <c r="J203" s="4">
        <f t="shared" si="13"/>
        <v>144</v>
      </c>
      <c r="K203" s="4" t="str">
        <f t="shared" si="14"/>
        <v>CanOnWat/xEmpH</v>
      </c>
    </row>
    <row r="204" spans="1:11" x14ac:dyDescent="0.35">
      <c r="A204" s="35" t="s">
        <v>176</v>
      </c>
      <c r="B204" s="35" t="s">
        <v>208</v>
      </c>
      <c r="C204" s="36">
        <v>44780</v>
      </c>
      <c r="D204" s="38">
        <v>44780.706331018519</v>
      </c>
      <c r="E204" s="35">
        <v>144</v>
      </c>
      <c r="F204" s="57" t="s">
        <v>210</v>
      </c>
      <c r="G204" s="4" t="s">
        <v>156</v>
      </c>
      <c r="H204" s="61">
        <f t="shared" si="15"/>
        <v>44780</v>
      </c>
      <c r="I204" s="23">
        <f t="shared" si="12"/>
        <v>44780.701701388891</v>
      </c>
      <c r="J204" s="4">
        <f t="shared" si="13"/>
        <v>144</v>
      </c>
      <c r="K204" s="4" t="str">
        <f t="shared" si="14"/>
        <v>CanOnWat/xEmpH</v>
      </c>
    </row>
    <row r="205" spans="1:11" x14ac:dyDescent="0.35">
      <c r="A205" s="35" t="s">
        <v>189</v>
      </c>
      <c r="B205" s="35" t="s">
        <v>212</v>
      </c>
      <c r="C205" s="36">
        <v>44780</v>
      </c>
      <c r="D205" s="38">
        <v>44780.703541666669</v>
      </c>
      <c r="E205" s="35">
        <v>144</v>
      </c>
      <c r="F205" s="57" t="s">
        <v>214</v>
      </c>
      <c r="G205" s="4" t="s">
        <v>156</v>
      </c>
      <c r="H205" s="61">
        <f t="shared" si="15"/>
        <v>44780</v>
      </c>
      <c r="I205" s="23">
        <f t="shared" si="12"/>
        <v>44780.689479166664</v>
      </c>
      <c r="J205" s="4">
        <f t="shared" si="13"/>
        <v>144</v>
      </c>
      <c r="K205" s="4" t="str">
        <f t="shared" si="14"/>
        <v>CanOnWat/xEmpN</v>
      </c>
    </row>
    <row r="206" spans="1:11" x14ac:dyDescent="0.35">
      <c r="A206" s="35" t="s">
        <v>176</v>
      </c>
      <c r="B206" s="35" t="s">
        <v>215</v>
      </c>
      <c r="C206" s="36">
        <v>44780</v>
      </c>
      <c r="D206" s="38">
        <v>44780.702291666668</v>
      </c>
      <c r="E206" s="35">
        <v>144</v>
      </c>
      <c r="F206" s="57" t="s">
        <v>220</v>
      </c>
      <c r="G206" s="4" t="s">
        <v>156</v>
      </c>
      <c r="H206" s="61">
        <f t="shared" si="15"/>
        <v>44780</v>
      </c>
      <c r="I206" s="23">
        <f t="shared" si="12"/>
        <v>44780.701701388891</v>
      </c>
      <c r="J206" s="4">
        <f t="shared" si="13"/>
        <v>144</v>
      </c>
      <c r="K206" s="4" t="str">
        <f t="shared" si="14"/>
        <v>CanOnWat/xEmpH</v>
      </c>
    </row>
    <row r="207" spans="1:11" x14ac:dyDescent="0.35">
      <c r="A207" s="35" t="s">
        <v>189</v>
      </c>
      <c r="B207" s="35" t="s">
        <v>217</v>
      </c>
      <c r="C207" s="36">
        <v>44780</v>
      </c>
      <c r="D207" s="38">
        <v>44780.701736111114</v>
      </c>
      <c r="E207" s="35">
        <v>144</v>
      </c>
      <c r="F207" s="57" t="s">
        <v>222</v>
      </c>
      <c r="G207" s="4" t="s">
        <v>156</v>
      </c>
      <c r="H207" s="61">
        <f t="shared" si="15"/>
        <v>44780</v>
      </c>
      <c r="I207" s="23">
        <f t="shared" si="12"/>
        <v>44780.701701388891</v>
      </c>
      <c r="J207" s="4">
        <f t="shared" si="13"/>
        <v>144</v>
      </c>
      <c r="K207" s="4" t="str">
        <f t="shared" si="14"/>
        <v>CanOnWat/xEmpH</v>
      </c>
    </row>
    <row r="208" spans="1:11" x14ac:dyDescent="0.35">
      <c r="A208" s="35" t="s">
        <v>176</v>
      </c>
      <c r="B208" s="35" t="s">
        <v>221</v>
      </c>
      <c r="C208" s="36">
        <v>44780</v>
      </c>
      <c r="D208" s="38">
        <v>44780.701701388891</v>
      </c>
      <c r="E208" s="35">
        <v>144</v>
      </c>
      <c r="F208" s="57" t="s">
        <v>187</v>
      </c>
      <c r="G208" s="4" t="s">
        <v>156</v>
      </c>
      <c r="H208" s="61">
        <f t="shared" si="15"/>
        <v>44780</v>
      </c>
      <c r="I208" s="23">
        <f t="shared" si="12"/>
        <v>44780.689479166664</v>
      </c>
      <c r="J208" s="4">
        <f t="shared" si="13"/>
        <v>144</v>
      </c>
      <c r="K208" s="4" t="str">
        <f t="shared" si="14"/>
        <v>CanOnWat/xEmpN</v>
      </c>
    </row>
    <row r="209" spans="1:11" x14ac:dyDescent="0.35">
      <c r="A209" s="35" t="s">
        <v>189</v>
      </c>
      <c r="B209" s="35" t="s">
        <v>225</v>
      </c>
      <c r="C209" s="36">
        <v>44780</v>
      </c>
      <c r="D209" s="38">
        <v>44780.698738425926</v>
      </c>
      <c r="E209" s="35">
        <v>144</v>
      </c>
      <c r="F209" s="57" t="s">
        <v>227</v>
      </c>
      <c r="G209" s="4" t="s">
        <v>156</v>
      </c>
      <c r="H209" s="61">
        <f t="shared" si="15"/>
        <v>44780</v>
      </c>
      <c r="I209" s="23">
        <f t="shared" si="12"/>
        <v>44780.679629629631</v>
      </c>
      <c r="J209" s="4">
        <f t="shared" si="13"/>
        <v>144</v>
      </c>
      <c r="K209" s="4" t="str">
        <f t="shared" si="14"/>
        <v>CanOnTor/cEmpZ</v>
      </c>
    </row>
    <row r="210" spans="1:11" x14ac:dyDescent="0.35">
      <c r="A210" s="35" t="s">
        <v>176</v>
      </c>
      <c r="B210" s="35" t="s">
        <v>229</v>
      </c>
      <c r="C210" s="36">
        <v>44780</v>
      </c>
      <c r="D210" s="38">
        <v>44780.692731481482</v>
      </c>
      <c r="E210" s="35">
        <v>144</v>
      </c>
      <c r="F210" s="41" t="s">
        <v>233</v>
      </c>
      <c r="G210" s="4" t="s">
        <v>156</v>
      </c>
      <c r="H210" s="61">
        <f t="shared" si="15"/>
        <v>44780</v>
      </c>
      <c r="I210" s="23">
        <f t="shared" si="12"/>
        <v>44780.679664351854</v>
      </c>
      <c r="J210" s="4">
        <f t="shared" si="13"/>
        <v>144</v>
      </c>
      <c r="K210" s="4" t="str">
        <f t="shared" si="14"/>
        <v>CanOnTor/cEmpZ</v>
      </c>
    </row>
    <row r="211" spans="1:11" x14ac:dyDescent="0.35">
      <c r="A211" s="35" t="s">
        <v>176</v>
      </c>
      <c r="B211" s="35" t="s">
        <v>231</v>
      </c>
      <c r="C211" s="36">
        <v>44780</v>
      </c>
      <c r="D211" s="38">
        <v>44780.691608796296</v>
      </c>
      <c r="E211" s="35">
        <v>144</v>
      </c>
      <c r="F211" s="57" t="s">
        <v>198</v>
      </c>
      <c r="G211" s="4" t="s">
        <v>156</v>
      </c>
      <c r="H211" s="61">
        <f t="shared" si="15"/>
        <v>44780</v>
      </c>
      <c r="I211" s="23">
        <f t="shared" si="12"/>
        <v>44780.678229166668</v>
      </c>
      <c r="J211" s="4">
        <f t="shared" si="13"/>
        <v>144</v>
      </c>
      <c r="K211" s="4" t="str">
        <f t="shared" si="14"/>
        <v>CanOnWat/oEmpJ</v>
      </c>
    </row>
    <row r="212" spans="1:11" x14ac:dyDescent="0.35">
      <c r="A212" s="35" t="s">
        <v>176</v>
      </c>
      <c r="B212" s="35" t="s">
        <v>235</v>
      </c>
      <c r="C212" s="36">
        <v>44780</v>
      </c>
      <c r="D212" s="38">
        <v>44780.691018518519</v>
      </c>
      <c r="E212" s="35">
        <v>144</v>
      </c>
      <c r="F212" s="57" t="s">
        <v>238</v>
      </c>
      <c r="G212" s="4" t="s">
        <v>156</v>
      </c>
      <c r="H212" s="61">
        <f t="shared" si="15"/>
        <v>44780</v>
      </c>
      <c r="I212" s="23">
        <f t="shared" si="12"/>
        <v>44780.678229166668</v>
      </c>
      <c r="J212" s="4">
        <f t="shared" si="13"/>
        <v>144</v>
      </c>
      <c r="K212" s="4" t="str">
        <f t="shared" si="14"/>
        <v>CanOnWat/oEmpJ</v>
      </c>
    </row>
    <row r="213" spans="1:11" x14ac:dyDescent="0.35">
      <c r="A213" s="35" t="s">
        <v>176</v>
      </c>
      <c r="B213" s="35" t="s">
        <v>240</v>
      </c>
      <c r="C213" s="36">
        <v>44780</v>
      </c>
      <c r="D213" s="38">
        <v>44780.689479166664</v>
      </c>
      <c r="E213" s="35">
        <v>144</v>
      </c>
      <c r="F213" s="57" t="s">
        <v>242</v>
      </c>
      <c r="G213" s="4" t="s">
        <v>156</v>
      </c>
      <c r="H213" s="61" t="e">
        <f t="shared" si="15"/>
        <v>#N/A</v>
      </c>
      <c r="I213" s="23" t="e">
        <f t="shared" si="12"/>
        <v>#N/A</v>
      </c>
      <c r="J213" s="4" t="e">
        <f t="shared" si="13"/>
        <v>#N/A</v>
      </c>
      <c r="K213" s="4" t="e">
        <f t="shared" si="14"/>
        <v>#N/A</v>
      </c>
    </row>
    <row r="214" spans="1:11" x14ac:dyDescent="0.35">
      <c r="A214" s="35" t="s">
        <v>189</v>
      </c>
      <c r="B214" s="35" t="s">
        <v>244</v>
      </c>
      <c r="C214" s="36">
        <v>44780</v>
      </c>
      <c r="D214" s="38">
        <v>44780.685486111113</v>
      </c>
      <c r="E214" s="35">
        <v>144</v>
      </c>
      <c r="F214" s="57" t="s">
        <v>246</v>
      </c>
      <c r="G214" s="4" t="s">
        <v>156</v>
      </c>
      <c r="H214" s="61">
        <f t="shared" si="15"/>
        <v>44780</v>
      </c>
      <c r="I214" s="23">
        <f t="shared" si="12"/>
        <v>44780.678229166668</v>
      </c>
      <c r="J214" s="4">
        <f t="shared" si="13"/>
        <v>144</v>
      </c>
      <c r="K214" s="4" t="str">
        <f t="shared" si="14"/>
        <v>CanOnWat/oEmpJ</v>
      </c>
    </row>
    <row r="215" spans="1:11" x14ac:dyDescent="0.35">
      <c r="A215" s="35" t="s">
        <v>176</v>
      </c>
      <c r="B215" s="35" t="s">
        <v>248</v>
      </c>
      <c r="C215" s="36">
        <v>44780</v>
      </c>
      <c r="D215" s="38">
        <v>44780.683287037034</v>
      </c>
      <c r="E215" s="35">
        <v>144</v>
      </c>
      <c r="F215" s="41" t="s">
        <v>249</v>
      </c>
      <c r="G215" s="4" t="s">
        <v>156</v>
      </c>
      <c r="H215" s="61">
        <f t="shared" si="15"/>
        <v>44780</v>
      </c>
      <c r="I215" s="23">
        <f t="shared" si="12"/>
        <v>44780.678229166668</v>
      </c>
      <c r="J215" s="4">
        <f t="shared" si="13"/>
        <v>144</v>
      </c>
      <c r="K215" s="4" t="str">
        <f t="shared" si="14"/>
        <v>CanOnWat/oEmpJ</v>
      </c>
    </row>
    <row r="216" spans="1:11" x14ac:dyDescent="0.35">
      <c r="A216" s="35" t="s">
        <v>189</v>
      </c>
      <c r="B216" s="35" t="s">
        <v>250</v>
      </c>
      <c r="C216" s="36">
        <v>44780</v>
      </c>
      <c r="D216" s="38">
        <v>44780.68141203704</v>
      </c>
      <c r="E216" s="35">
        <v>144</v>
      </c>
      <c r="F216" s="41" t="s">
        <v>202</v>
      </c>
      <c r="G216" s="4" t="s">
        <v>156</v>
      </c>
      <c r="H216" s="61">
        <f t="shared" si="15"/>
        <v>44780</v>
      </c>
      <c r="I216" s="23">
        <f t="shared" si="12"/>
        <v>44780.679664351854</v>
      </c>
      <c r="J216" s="4">
        <f t="shared" si="13"/>
        <v>144</v>
      </c>
      <c r="K216" s="4" t="str">
        <f t="shared" si="14"/>
        <v>CanOnTor/cEmpZ</v>
      </c>
    </row>
    <row r="217" spans="1:11" x14ac:dyDescent="0.35">
      <c r="A217" s="35" t="s">
        <v>189</v>
      </c>
      <c r="B217" s="35" t="s">
        <v>251</v>
      </c>
      <c r="C217" s="36">
        <v>44780</v>
      </c>
      <c r="D217" s="38">
        <v>44780.679664351854</v>
      </c>
      <c r="E217" s="35">
        <v>144</v>
      </c>
      <c r="F217" s="57" t="s">
        <v>256</v>
      </c>
      <c r="G217" s="4" t="s">
        <v>156</v>
      </c>
      <c r="H217" s="61">
        <f t="shared" si="15"/>
        <v>44780</v>
      </c>
      <c r="I217" s="23">
        <f t="shared" si="12"/>
        <v>44780.679629629631</v>
      </c>
      <c r="J217" s="4">
        <f t="shared" si="13"/>
        <v>144</v>
      </c>
      <c r="K217" s="4" t="str">
        <f t="shared" si="14"/>
        <v>CanOnTor/cEmpZ</v>
      </c>
    </row>
    <row r="218" spans="1:11" x14ac:dyDescent="0.35">
      <c r="A218" s="35" t="s">
        <v>176</v>
      </c>
      <c r="B218" s="35" t="s">
        <v>253</v>
      </c>
      <c r="C218" s="36">
        <v>44780</v>
      </c>
      <c r="D218" s="38">
        <v>44780.679664351854</v>
      </c>
      <c r="E218" s="35">
        <v>144</v>
      </c>
      <c r="F218" s="57" t="s">
        <v>257</v>
      </c>
      <c r="G218" s="4" t="s">
        <v>156</v>
      </c>
      <c r="H218" s="61">
        <f t="shared" si="15"/>
        <v>44780</v>
      </c>
      <c r="I218" s="23">
        <f t="shared" si="12"/>
        <v>44780.678229166668</v>
      </c>
      <c r="J218" s="4">
        <f t="shared" si="13"/>
        <v>144</v>
      </c>
      <c r="K218" s="4" t="str">
        <f t="shared" si="14"/>
        <v>CanOnWat/oEmpJ</v>
      </c>
    </row>
    <row r="219" spans="1:11" x14ac:dyDescent="0.35">
      <c r="A219" s="35" t="s">
        <v>189</v>
      </c>
      <c r="B219" s="35" t="s">
        <v>255</v>
      </c>
      <c r="C219" s="36">
        <v>44780</v>
      </c>
      <c r="D219" s="38">
        <v>44780.679629629631</v>
      </c>
      <c r="E219" s="35">
        <v>144</v>
      </c>
      <c r="F219" s="41" t="s">
        <v>256</v>
      </c>
      <c r="G219" s="4" t="s">
        <v>156</v>
      </c>
      <c r="H219" s="61" t="e">
        <f t="shared" si="15"/>
        <v>#N/A</v>
      </c>
      <c r="I219" s="23" t="e">
        <f t="shared" si="12"/>
        <v>#N/A</v>
      </c>
      <c r="J219" s="4" t="e">
        <f t="shared" si="13"/>
        <v>#N/A</v>
      </c>
      <c r="K219" s="4" t="e">
        <f t="shared" si="14"/>
        <v>#N/A</v>
      </c>
    </row>
    <row r="220" spans="1:11" x14ac:dyDescent="0.35">
      <c r="A220" s="35" t="s">
        <v>176</v>
      </c>
      <c r="B220" s="35" t="s">
        <v>260</v>
      </c>
      <c r="C220" s="36">
        <v>44780</v>
      </c>
      <c r="D220" s="38">
        <v>44780.678229166668</v>
      </c>
      <c r="E220" s="35">
        <v>144</v>
      </c>
      <c r="F220" s="57" t="s">
        <v>261</v>
      </c>
      <c r="G220" s="4" t="s">
        <v>156</v>
      </c>
      <c r="H220" s="61" t="e">
        <f t="shared" si="15"/>
        <v>#N/A</v>
      </c>
      <c r="I220" s="23" t="e">
        <f t="shared" si="12"/>
        <v>#N/A</v>
      </c>
      <c r="J220" s="4" t="e">
        <f t="shared" si="13"/>
        <v>#N/A</v>
      </c>
      <c r="K220" s="4" t="e">
        <f t="shared" si="14"/>
        <v>#N/A</v>
      </c>
    </row>
    <row r="221" spans="1:11" x14ac:dyDescent="0.35">
      <c r="A221" s="35" t="s">
        <v>189</v>
      </c>
      <c r="B221" s="35" t="s">
        <v>262</v>
      </c>
      <c r="C221" s="36">
        <v>44780</v>
      </c>
      <c r="D221" s="38">
        <v>44780.676516203705</v>
      </c>
      <c r="E221" s="35">
        <v>144</v>
      </c>
      <c r="F221" s="57" t="s">
        <v>266</v>
      </c>
      <c r="G221" s="4" t="s">
        <v>156</v>
      </c>
      <c r="H221" s="61">
        <f t="shared" si="15"/>
        <v>44780</v>
      </c>
      <c r="I221" s="23">
        <f t="shared" si="12"/>
        <v>44780.639270833337</v>
      </c>
      <c r="J221" s="4">
        <f t="shared" si="13"/>
        <v>144</v>
      </c>
      <c r="K221" s="4" t="str">
        <f t="shared" si="14"/>
        <v>CanOnTor/nEmpY</v>
      </c>
    </row>
    <row r="222" spans="1:11" x14ac:dyDescent="0.35">
      <c r="A222" s="35" t="s">
        <v>176</v>
      </c>
      <c r="B222" s="35" t="s">
        <v>264</v>
      </c>
      <c r="C222" s="36">
        <v>44780</v>
      </c>
      <c r="D222" s="38">
        <v>44780.675937499997</v>
      </c>
      <c r="E222" s="35">
        <v>144</v>
      </c>
      <c r="F222" s="57" t="s">
        <v>249</v>
      </c>
      <c r="G222" s="4" t="s">
        <v>156</v>
      </c>
      <c r="H222" s="61">
        <f t="shared" si="15"/>
        <v>44749</v>
      </c>
      <c r="I222" s="23">
        <f t="shared" si="12"/>
        <v>44749.721134259256</v>
      </c>
      <c r="J222" s="4">
        <f t="shared" si="13"/>
        <v>144</v>
      </c>
      <c r="K222" s="4" t="str">
        <f t="shared" si="14"/>
        <v>CanOnWat/wEmpF</v>
      </c>
    </row>
    <row r="223" spans="1:11" x14ac:dyDescent="0.35">
      <c r="A223" s="35" t="s">
        <v>189</v>
      </c>
      <c r="B223" s="35" t="s">
        <v>267</v>
      </c>
      <c r="C223" s="36">
        <v>44780</v>
      </c>
      <c r="D223" s="38">
        <v>44780.67454861111</v>
      </c>
      <c r="E223" s="35">
        <v>144</v>
      </c>
      <c r="F223" s="57" t="s">
        <v>273</v>
      </c>
      <c r="G223" s="4" t="s">
        <v>156</v>
      </c>
      <c r="H223" s="61">
        <f t="shared" si="15"/>
        <v>44780</v>
      </c>
      <c r="I223" s="23">
        <f t="shared" si="12"/>
        <v>44780.664629629631</v>
      </c>
      <c r="J223" s="4">
        <f t="shared" si="13"/>
        <v>144</v>
      </c>
      <c r="K223" s="4" t="str">
        <f t="shared" si="14"/>
        <v>CanOnWat/vEmpQ</v>
      </c>
    </row>
    <row r="224" spans="1:11" x14ac:dyDescent="0.35">
      <c r="A224" s="35" t="s">
        <v>189</v>
      </c>
      <c r="B224" s="35" t="s">
        <v>270</v>
      </c>
      <c r="C224" s="36">
        <v>44780</v>
      </c>
      <c r="D224" s="38">
        <v>44780.673564814817</v>
      </c>
      <c r="E224" s="35">
        <v>144</v>
      </c>
      <c r="F224" s="57" t="s">
        <v>275</v>
      </c>
      <c r="G224" s="4" t="s">
        <v>156</v>
      </c>
      <c r="H224" s="61">
        <f t="shared" si="15"/>
        <v>44749</v>
      </c>
      <c r="I224" s="23">
        <f t="shared" si="12"/>
        <v>44749.719606481478</v>
      </c>
      <c r="J224" s="4">
        <f t="shared" si="13"/>
        <v>144</v>
      </c>
      <c r="K224" s="4" t="str">
        <f t="shared" si="14"/>
        <v>CanOnTor/jEmpG</v>
      </c>
    </row>
    <row r="225" spans="1:11" x14ac:dyDescent="0.35">
      <c r="A225" s="35" t="s">
        <v>189</v>
      </c>
      <c r="B225" s="35" t="s">
        <v>277</v>
      </c>
      <c r="C225" s="36">
        <v>44780</v>
      </c>
      <c r="D225" s="38">
        <v>44780.671377314815</v>
      </c>
      <c r="E225" s="35">
        <v>144</v>
      </c>
      <c r="F225" s="57" t="s">
        <v>279</v>
      </c>
      <c r="G225" s="4" t="s">
        <v>156</v>
      </c>
      <c r="H225" s="61">
        <f t="shared" si="15"/>
        <v>44749</v>
      </c>
      <c r="I225" s="23">
        <f t="shared" si="12"/>
        <v>44749.712071759262</v>
      </c>
      <c r="J225" s="4">
        <f t="shared" si="13"/>
        <v>144</v>
      </c>
      <c r="K225" s="4" t="str">
        <f t="shared" si="14"/>
        <v>CanOnWat/jEmpG</v>
      </c>
    </row>
    <row r="226" spans="1:11" x14ac:dyDescent="0.35">
      <c r="A226" s="35" t="s">
        <v>189</v>
      </c>
      <c r="B226" s="35" t="s">
        <v>281</v>
      </c>
      <c r="C226" s="36">
        <v>44780</v>
      </c>
      <c r="D226" s="38">
        <v>44780.668356481481</v>
      </c>
      <c r="E226" s="35">
        <v>144</v>
      </c>
      <c r="F226" s="57" t="s">
        <v>283</v>
      </c>
      <c r="G226" s="4" t="s">
        <v>156</v>
      </c>
      <c r="H226" s="61">
        <f t="shared" si="15"/>
        <v>44749</v>
      </c>
      <c r="I226" s="23">
        <f t="shared" si="12"/>
        <v>44749.711875000001</v>
      </c>
      <c r="J226" s="4">
        <f t="shared" si="13"/>
        <v>144</v>
      </c>
      <c r="K226" s="4" t="str">
        <f t="shared" si="14"/>
        <v>CanOnTor/sEmpX</v>
      </c>
    </row>
    <row r="227" spans="1:11" x14ac:dyDescent="0.35">
      <c r="A227" s="35" t="s">
        <v>176</v>
      </c>
      <c r="B227" s="35" t="s">
        <v>285</v>
      </c>
      <c r="C227" s="36">
        <v>44780</v>
      </c>
      <c r="D227" s="38">
        <v>44780.664629629631</v>
      </c>
      <c r="E227" s="35">
        <v>144</v>
      </c>
      <c r="F227" s="57" t="s">
        <v>286</v>
      </c>
      <c r="G227" s="4" t="s">
        <v>156</v>
      </c>
      <c r="H227" s="61" t="e">
        <f t="shared" si="15"/>
        <v>#N/A</v>
      </c>
      <c r="I227" s="23" t="e">
        <f t="shared" si="12"/>
        <v>#N/A</v>
      </c>
      <c r="J227" s="4" t="e">
        <f t="shared" si="13"/>
        <v>#N/A</v>
      </c>
      <c r="K227" s="4" t="e">
        <f t="shared" si="14"/>
        <v>#N/A</v>
      </c>
    </row>
    <row r="228" spans="1:11" x14ac:dyDescent="0.35">
      <c r="A228" s="35" t="s">
        <v>176</v>
      </c>
      <c r="B228" s="35" t="s">
        <v>287</v>
      </c>
      <c r="C228" s="36">
        <v>44780</v>
      </c>
      <c r="D228" s="38">
        <v>44780.662546296298</v>
      </c>
      <c r="E228" s="35">
        <v>144</v>
      </c>
      <c r="F228" s="57" t="s">
        <v>288</v>
      </c>
      <c r="G228" s="4" t="s">
        <v>156</v>
      </c>
      <c r="H228" s="61">
        <f t="shared" si="15"/>
        <v>44749</v>
      </c>
      <c r="I228" s="23">
        <f t="shared" si="12"/>
        <v>44749.709733796299</v>
      </c>
      <c r="J228" s="4">
        <f t="shared" si="13"/>
        <v>144</v>
      </c>
      <c r="K228" s="4" t="str">
        <f t="shared" si="14"/>
        <v>CanOnTor/nEmpU</v>
      </c>
    </row>
    <row r="229" spans="1:11" x14ac:dyDescent="0.35">
      <c r="A229" s="35" t="s">
        <v>176</v>
      </c>
      <c r="B229" s="35" t="s">
        <v>289</v>
      </c>
      <c r="C229" s="36">
        <v>44780</v>
      </c>
      <c r="D229" s="38">
        <v>44780.656134259261</v>
      </c>
      <c r="E229" s="35">
        <v>144</v>
      </c>
      <c r="F229" s="57" t="s">
        <v>286</v>
      </c>
      <c r="G229" s="4" t="s">
        <v>156</v>
      </c>
      <c r="H229" s="61">
        <f t="shared" si="15"/>
        <v>44749</v>
      </c>
      <c r="I229" s="23">
        <f t="shared" si="12"/>
        <v>44749.712071759262</v>
      </c>
      <c r="J229" s="4">
        <f t="shared" si="13"/>
        <v>144</v>
      </c>
      <c r="K229" s="4" t="str">
        <f t="shared" si="14"/>
        <v>CanOnWat/jEmpG</v>
      </c>
    </row>
    <row r="230" spans="1:11" x14ac:dyDescent="0.35">
      <c r="A230" s="35" t="s">
        <v>189</v>
      </c>
      <c r="B230" s="35" t="s">
        <v>292</v>
      </c>
      <c r="C230" s="36">
        <v>44780</v>
      </c>
      <c r="D230" s="38">
        <v>44780.653356481482</v>
      </c>
      <c r="E230" s="35">
        <v>144</v>
      </c>
      <c r="F230" s="57" t="s">
        <v>293</v>
      </c>
      <c r="G230" s="4" t="s">
        <v>156</v>
      </c>
      <c r="H230" s="61">
        <f t="shared" si="15"/>
        <v>44749</v>
      </c>
      <c r="I230" s="23">
        <f t="shared" si="12"/>
        <v>44749.719606481478</v>
      </c>
      <c r="J230" s="4">
        <f t="shared" si="13"/>
        <v>144</v>
      </c>
      <c r="K230" s="4" t="str">
        <f t="shared" si="14"/>
        <v>CanOnTor/jEmpG</v>
      </c>
    </row>
    <row r="231" spans="1:11" x14ac:dyDescent="0.35">
      <c r="A231" s="35" t="s">
        <v>189</v>
      </c>
      <c r="B231" s="35" t="s">
        <v>294</v>
      </c>
      <c r="C231" s="36">
        <v>44780</v>
      </c>
      <c r="D231" s="38">
        <v>44780.639270833337</v>
      </c>
      <c r="E231" s="35">
        <v>144</v>
      </c>
      <c r="F231" s="57" t="s">
        <v>293</v>
      </c>
      <c r="G231" s="4" t="s">
        <v>156</v>
      </c>
      <c r="H231" s="61">
        <f t="shared" si="15"/>
        <v>44749</v>
      </c>
      <c r="I231" s="23">
        <f t="shared" si="12"/>
        <v>44749.720486111109</v>
      </c>
      <c r="J231" s="4">
        <f t="shared" si="13"/>
        <v>144</v>
      </c>
      <c r="K231" s="4" t="str">
        <f t="shared" si="14"/>
        <v>CanOnWat/vEmpQ</v>
      </c>
    </row>
    <row r="232" spans="1:11" x14ac:dyDescent="0.35">
      <c r="A232" s="35" t="s">
        <v>176</v>
      </c>
      <c r="B232" s="35" t="s">
        <v>181</v>
      </c>
      <c r="C232" s="36">
        <v>44749</v>
      </c>
      <c r="D232" s="38">
        <v>44749.721134259256</v>
      </c>
      <c r="E232" s="35">
        <v>144</v>
      </c>
      <c r="F232" s="57" t="s">
        <v>183</v>
      </c>
      <c r="G232" s="4" t="s">
        <v>156</v>
      </c>
      <c r="H232" s="61">
        <f t="shared" si="15"/>
        <v>44749</v>
      </c>
      <c r="I232" s="23">
        <f t="shared" si="12"/>
        <v>44749.720486111109</v>
      </c>
      <c r="J232" s="4">
        <f t="shared" si="13"/>
        <v>144</v>
      </c>
      <c r="K232" s="4" t="str">
        <f t="shared" si="14"/>
        <v>CanOnWat/vEmpQ</v>
      </c>
    </row>
    <row r="233" spans="1:11" x14ac:dyDescent="0.35">
      <c r="A233" s="35" t="s">
        <v>176</v>
      </c>
      <c r="B233" s="35" t="s">
        <v>285</v>
      </c>
      <c r="C233" s="36">
        <v>44749</v>
      </c>
      <c r="D233" s="38">
        <v>44749.720486111109</v>
      </c>
      <c r="E233" s="35">
        <v>144</v>
      </c>
      <c r="F233" s="41" t="s">
        <v>286</v>
      </c>
      <c r="G233" s="4" t="s">
        <v>156</v>
      </c>
      <c r="H233" s="61" t="e">
        <f t="shared" si="15"/>
        <v>#N/A</v>
      </c>
      <c r="I233" s="23" t="e">
        <f t="shared" si="12"/>
        <v>#N/A</v>
      </c>
      <c r="J233" s="4" t="e">
        <f t="shared" si="13"/>
        <v>#N/A</v>
      </c>
      <c r="K233" s="4" t="e">
        <f t="shared" si="14"/>
        <v>#N/A</v>
      </c>
    </row>
    <row r="234" spans="1:11" x14ac:dyDescent="0.35">
      <c r="A234" s="35" t="s">
        <v>189</v>
      </c>
      <c r="B234" s="35" t="s">
        <v>205</v>
      </c>
      <c r="C234" s="36">
        <v>44749</v>
      </c>
      <c r="D234" s="38">
        <v>44749.719606481478</v>
      </c>
      <c r="E234" s="35">
        <v>144</v>
      </c>
      <c r="F234" s="57" t="s">
        <v>207</v>
      </c>
      <c r="G234" s="4" t="s">
        <v>156</v>
      </c>
      <c r="H234" s="61">
        <f t="shared" si="15"/>
        <v>44749</v>
      </c>
      <c r="I234" s="23">
        <f t="shared" si="12"/>
        <v>44749.708912037036</v>
      </c>
      <c r="J234" s="4">
        <f t="shared" si="13"/>
        <v>144</v>
      </c>
      <c r="K234" s="4" t="str">
        <f t="shared" si="14"/>
        <v>CanOnWat/xEmpH</v>
      </c>
    </row>
    <row r="235" spans="1:11" x14ac:dyDescent="0.35">
      <c r="A235" s="35" t="s">
        <v>176</v>
      </c>
      <c r="B235" s="35" t="s">
        <v>215</v>
      </c>
      <c r="C235" s="36">
        <v>44749</v>
      </c>
      <c r="D235" s="38">
        <v>44749.712071759262</v>
      </c>
      <c r="E235" s="35">
        <v>144</v>
      </c>
      <c r="F235" s="57" t="s">
        <v>220</v>
      </c>
      <c r="G235" s="4" t="s">
        <v>156</v>
      </c>
      <c r="H235" s="61" t="e">
        <f t="shared" si="15"/>
        <v>#N/A</v>
      </c>
      <c r="I235" s="23" t="e">
        <f t="shared" si="12"/>
        <v>#N/A</v>
      </c>
      <c r="J235" s="4" t="e">
        <f t="shared" si="13"/>
        <v>#N/A</v>
      </c>
      <c r="K235" s="4" t="e">
        <f t="shared" si="14"/>
        <v>#N/A</v>
      </c>
    </row>
    <row r="236" spans="1:11" x14ac:dyDescent="0.35">
      <c r="A236" s="35" t="s">
        <v>189</v>
      </c>
      <c r="B236" s="35" t="s">
        <v>204</v>
      </c>
      <c r="C236" s="36">
        <v>44749</v>
      </c>
      <c r="D236" s="38">
        <v>44749.711875000001</v>
      </c>
      <c r="E236" s="35">
        <v>144</v>
      </c>
      <c r="F236" s="57" t="s">
        <v>206</v>
      </c>
      <c r="G236" s="4" t="s">
        <v>156</v>
      </c>
      <c r="H236" s="61" t="e">
        <f t="shared" si="15"/>
        <v>#N/A</v>
      </c>
      <c r="I236" s="23" t="e">
        <f t="shared" si="12"/>
        <v>#N/A</v>
      </c>
      <c r="J236" s="4" t="e">
        <f t="shared" si="13"/>
        <v>#N/A</v>
      </c>
      <c r="K236" s="4" t="e">
        <f t="shared" si="14"/>
        <v>#N/A</v>
      </c>
    </row>
    <row r="237" spans="1:11" x14ac:dyDescent="0.35">
      <c r="A237" s="35" t="s">
        <v>189</v>
      </c>
      <c r="B237" s="35" t="s">
        <v>190</v>
      </c>
      <c r="C237" s="36">
        <v>44749</v>
      </c>
      <c r="D237" s="38">
        <v>44749.710428240738</v>
      </c>
      <c r="E237" s="35">
        <v>144</v>
      </c>
      <c r="F237" s="57" t="s">
        <v>194</v>
      </c>
      <c r="G237" s="4" t="s">
        <v>156</v>
      </c>
      <c r="H237" s="61">
        <f t="shared" si="15"/>
        <v>44749</v>
      </c>
      <c r="I237" s="23">
        <f t="shared" si="12"/>
        <v>44749.696817129632</v>
      </c>
      <c r="J237" s="4">
        <f t="shared" si="13"/>
        <v>144</v>
      </c>
      <c r="K237" s="4" t="str">
        <f t="shared" si="14"/>
        <v>CanOnTor/zEmpR</v>
      </c>
    </row>
    <row r="238" spans="1:11" x14ac:dyDescent="0.35">
      <c r="A238" s="35" t="s">
        <v>189</v>
      </c>
      <c r="B238" s="35" t="s">
        <v>212</v>
      </c>
      <c r="C238" s="36">
        <v>44749</v>
      </c>
      <c r="D238" s="38">
        <v>44749.709733796299</v>
      </c>
      <c r="E238" s="35">
        <v>144</v>
      </c>
      <c r="F238" s="57" t="s">
        <v>214</v>
      </c>
      <c r="G238" s="4" t="s">
        <v>156</v>
      </c>
      <c r="H238" s="61">
        <f t="shared" si="15"/>
        <v>44749</v>
      </c>
      <c r="I238" s="23">
        <f t="shared" si="12"/>
        <v>44749.696689814817</v>
      </c>
      <c r="J238" s="4">
        <f t="shared" si="13"/>
        <v>144</v>
      </c>
      <c r="K238" s="4" t="str">
        <f t="shared" si="14"/>
        <v>CanOnWat/xEmpH</v>
      </c>
    </row>
    <row r="239" spans="1:11" x14ac:dyDescent="0.35">
      <c r="A239" s="35" t="s">
        <v>176</v>
      </c>
      <c r="B239" s="35" t="s">
        <v>221</v>
      </c>
      <c r="C239" s="36">
        <v>44749</v>
      </c>
      <c r="D239" s="38">
        <v>44749.708912037036</v>
      </c>
      <c r="E239" s="35">
        <v>144</v>
      </c>
      <c r="F239" s="41" t="s">
        <v>187</v>
      </c>
      <c r="G239" s="4" t="s">
        <v>156</v>
      </c>
      <c r="H239" s="61" t="e">
        <f t="shared" si="15"/>
        <v>#N/A</v>
      </c>
      <c r="I239" s="23" t="e">
        <f t="shared" si="12"/>
        <v>#N/A</v>
      </c>
      <c r="J239" s="4" t="e">
        <f t="shared" si="13"/>
        <v>#N/A</v>
      </c>
      <c r="K239" s="4" t="e">
        <f t="shared" si="14"/>
        <v>#N/A</v>
      </c>
    </row>
    <row r="240" spans="1:11" x14ac:dyDescent="0.35">
      <c r="A240" s="35" t="s">
        <v>176</v>
      </c>
      <c r="B240" s="35" t="s">
        <v>192</v>
      </c>
      <c r="C240" s="36">
        <v>44749</v>
      </c>
      <c r="D240" s="38">
        <v>44749.70722222222</v>
      </c>
      <c r="E240" s="35">
        <v>144</v>
      </c>
      <c r="F240" s="41" t="s">
        <v>195</v>
      </c>
      <c r="G240" s="4" t="s">
        <v>156</v>
      </c>
      <c r="H240" s="61">
        <f t="shared" si="15"/>
        <v>44749</v>
      </c>
      <c r="I240" s="23">
        <f t="shared" si="12"/>
        <v>44749.684155092589</v>
      </c>
      <c r="J240" s="4">
        <f t="shared" si="13"/>
        <v>144</v>
      </c>
      <c r="K240" s="4" t="str">
        <f t="shared" si="14"/>
        <v>CanOnWat/oEmpO</v>
      </c>
    </row>
    <row r="241" spans="1:11" x14ac:dyDescent="0.35">
      <c r="A241" s="35" t="s">
        <v>189</v>
      </c>
      <c r="B241" s="35" t="s">
        <v>225</v>
      </c>
      <c r="C241" s="36">
        <v>44749</v>
      </c>
      <c r="D241" s="38">
        <v>44749.707025462965</v>
      </c>
      <c r="E241" s="35">
        <v>144</v>
      </c>
      <c r="F241" s="57" t="s">
        <v>227</v>
      </c>
      <c r="G241" s="4" t="s">
        <v>156</v>
      </c>
      <c r="H241" s="61">
        <f t="shared" si="15"/>
        <v>44749</v>
      </c>
      <c r="I241" s="23">
        <f t="shared" si="12"/>
        <v>44749.684155092589</v>
      </c>
      <c r="J241" s="4">
        <f t="shared" si="13"/>
        <v>144</v>
      </c>
      <c r="K241" s="4" t="str">
        <f t="shared" si="14"/>
        <v>CanOnWat/oEmpO</v>
      </c>
    </row>
    <row r="242" spans="1:11" x14ac:dyDescent="0.35">
      <c r="A242" s="35" t="s">
        <v>176</v>
      </c>
      <c r="B242" s="35" t="s">
        <v>235</v>
      </c>
      <c r="C242" s="36">
        <v>44749</v>
      </c>
      <c r="D242" s="38">
        <v>44749.705370370371</v>
      </c>
      <c r="E242" s="35">
        <v>144</v>
      </c>
      <c r="F242" s="57" t="s">
        <v>238</v>
      </c>
      <c r="G242" s="4" t="s">
        <v>156</v>
      </c>
      <c r="H242" s="61">
        <f t="shared" si="15"/>
        <v>44749</v>
      </c>
      <c r="I242" s="23">
        <f t="shared" si="12"/>
        <v>44749.696689814817</v>
      </c>
      <c r="J242" s="4">
        <f t="shared" si="13"/>
        <v>144</v>
      </c>
      <c r="K242" s="4" t="str">
        <f t="shared" si="14"/>
        <v>CanOnWat/xEmpH</v>
      </c>
    </row>
    <row r="243" spans="1:11" x14ac:dyDescent="0.35">
      <c r="A243" s="35" t="s">
        <v>176</v>
      </c>
      <c r="B243" s="35" t="s">
        <v>229</v>
      </c>
      <c r="C243" s="36">
        <v>44749</v>
      </c>
      <c r="D243" s="38">
        <v>44749.703194444446</v>
      </c>
      <c r="E243" s="35">
        <v>144</v>
      </c>
      <c r="F243" s="41" t="s">
        <v>233</v>
      </c>
      <c r="G243" s="4" t="s">
        <v>156</v>
      </c>
      <c r="H243" s="61">
        <f t="shared" si="15"/>
        <v>44749</v>
      </c>
      <c r="I243" s="23">
        <f t="shared" si="12"/>
        <v>44749.696689814817</v>
      </c>
      <c r="J243" s="4">
        <f t="shared" si="13"/>
        <v>144</v>
      </c>
      <c r="K243" s="4" t="str">
        <f t="shared" si="14"/>
        <v>CanOnWat/xEmpH</v>
      </c>
    </row>
    <row r="244" spans="1:11" x14ac:dyDescent="0.35">
      <c r="A244" s="35" t="s">
        <v>176</v>
      </c>
      <c r="B244" s="35" t="s">
        <v>196</v>
      </c>
      <c r="C244" s="36">
        <v>44749</v>
      </c>
      <c r="D244" s="38">
        <v>44749.69809027778</v>
      </c>
      <c r="E244" s="35">
        <v>144</v>
      </c>
      <c r="F244" s="57" t="s">
        <v>198</v>
      </c>
      <c r="G244" s="4" t="s">
        <v>156</v>
      </c>
      <c r="H244" s="61">
        <f t="shared" si="15"/>
        <v>44749</v>
      </c>
      <c r="I244" s="23">
        <f t="shared" si="12"/>
        <v>44749.696689814817</v>
      </c>
      <c r="J244" s="4">
        <f t="shared" si="13"/>
        <v>144</v>
      </c>
      <c r="K244" s="4" t="str">
        <f t="shared" si="14"/>
        <v>CanOnWat/xEmpH</v>
      </c>
    </row>
    <row r="245" spans="1:11" x14ac:dyDescent="0.35">
      <c r="A245" s="35" t="s">
        <v>176</v>
      </c>
      <c r="B245" s="35" t="s">
        <v>208</v>
      </c>
      <c r="C245" s="36">
        <v>44749</v>
      </c>
      <c r="D245" s="38">
        <v>44749.697905092595</v>
      </c>
      <c r="E245" s="35">
        <v>144</v>
      </c>
      <c r="F245" s="57" t="s">
        <v>210</v>
      </c>
      <c r="G245" s="4" t="s">
        <v>156</v>
      </c>
      <c r="H245" s="61">
        <f t="shared" si="15"/>
        <v>44749</v>
      </c>
      <c r="I245" s="23">
        <f t="shared" si="12"/>
        <v>44749.696689814817</v>
      </c>
      <c r="J245" s="4">
        <f t="shared" si="13"/>
        <v>144</v>
      </c>
      <c r="K245" s="4" t="str">
        <f t="shared" si="14"/>
        <v>CanOnWat/xEmpH</v>
      </c>
    </row>
    <row r="246" spans="1:11" x14ac:dyDescent="0.35">
      <c r="A246" s="35" t="s">
        <v>176</v>
      </c>
      <c r="B246" s="35" t="s">
        <v>240</v>
      </c>
      <c r="C246" s="36">
        <v>44749</v>
      </c>
      <c r="D246" s="38">
        <v>44749.697511574072</v>
      </c>
      <c r="E246" s="35">
        <v>144</v>
      </c>
      <c r="F246" s="57" t="s">
        <v>242</v>
      </c>
      <c r="G246" s="4" t="s">
        <v>156</v>
      </c>
      <c r="H246" s="61" t="e">
        <f t="shared" si="15"/>
        <v>#N/A</v>
      </c>
      <c r="I246" s="23" t="e">
        <f t="shared" si="12"/>
        <v>#N/A</v>
      </c>
      <c r="J246" s="4" t="e">
        <f t="shared" si="13"/>
        <v>#N/A</v>
      </c>
      <c r="K246" s="4" t="e">
        <f t="shared" si="14"/>
        <v>#N/A</v>
      </c>
    </row>
    <row r="247" spans="1:11" x14ac:dyDescent="0.35">
      <c r="A247" s="35" t="s">
        <v>189</v>
      </c>
      <c r="B247" s="35" t="s">
        <v>217</v>
      </c>
      <c r="C247" s="36">
        <v>44749</v>
      </c>
      <c r="D247" s="38">
        <v>44749.696817129632</v>
      </c>
      <c r="E247" s="35">
        <v>144</v>
      </c>
      <c r="F247" s="57" t="s">
        <v>222</v>
      </c>
      <c r="G247" s="4" t="s">
        <v>156</v>
      </c>
      <c r="H247" s="61">
        <f t="shared" si="15"/>
        <v>44749</v>
      </c>
      <c r="I247" s="23">
        <f t="shared" si="12"/>
        <v>44749.696689814817</v>
      </c>
      <c r="J247" s="4">
        <f t="shared" si="13"/>
        <v>144</v>
      </c>
      <c r="K247" s="4" t="str">
        <f t="shared" si="14"/>
        <v>CanOnWat/xEmpH</v>
      </c>
    </row>
    <row r="248" spans="1:11" x14ac:dyDescent="0.35">
      <c r="A248" s="35" t="s">
        <v>176</v>
      </c>
      <c r="B248" s="35" t="s">
        <v>185</v>
      </c>
      <c r="C248" s="36">
        <v>44749</v>
      </c>
      <c r="D248" s="38">
        <v>44749.696689814817</v>
      </c>
      <c r="E248" s="35">
        <v>144</v>
      </c>
      <c r="F248" s="41" t="s">
        <v>187</v>
      </c>
      <c r="G248" s="4" t="s">
        <v>156</v>
      </c>
      <c r="H248" s="61" t="e">
        <f t="shared" si="15"/>
        <v>#N/A</v>
      </c>
      <c r="I248" s="23" t="e">
        <f t="shared" si="12"/>
        <v>#N/A</v>
      </c>
      <c r="J248" s="4" t="e">
        <f t="shared" si="13"/>
        <v>#N/A</v>
      </c>
      <c r="K248" s="4" t="e">
        <f t="shared" si="14"/>
        <v>#N/A</v>
      </c>
    </row>
    <row r="249" spans="1:11" x14ac:dyDescent="0.35">
      <c r="A249" s="35" t="s">
        <v>176</v>
      </c>
      <c r="B249" s="35" t="s">
        <v>231</v>
      </c>
      <c r="C249" s="36">
        <v>44749</v>
      </c>
      <c r="D249" s="38">
        <v>44749.694756944446</v>
      </c>
      <c r="E249" s="35">
        <v>144</v>
      </c>
      <c r="F249" s="57" t="s">
        <v>198</v>
      </c>
      <c r="G249" s="4" t="s">
        <v>156</v>
      </c>
      <c r="H249" s="61">
        <f t="shared" si="15"/>
        <v>44749</v>
      </c>
      <c r="I249" s="23">
        <f t="shared" si="12"/>
        <v>44749.676689814813</v>
      </c>
      <c r="J249" s="4">
        <f t="shared" si="13"/>
        <v>144</v>
      </c>
      <c r="K249" s="4" t="str">
        <f t="shared" si="14"/>
        <v>CanOnTor/tEmpK</v>
      </c>
    </row>
    <row r="250" spans="1:11" x14ac:dyDescent="0.35">
      <c r="A250" s="35" t="s">
        <v>176</v>
      </c>
      <c r="B250" s="35" t="s">
        <v>253</v>
      </c>
      <c r="C250" s="36">
        <v>44749</v>
      </c>
      <c r="D250" s="38">
        <v>44749.684155092589</v>
      </c>
      <c r="E250" s="35">
        <v>144</v>
      </c>
      <c r="F250" s="57" t="s">
        <v>257</v>
      </c>
      <c r="G250" s="4" t="s">
        <v>156</v>
      </c>
      <c r="H250" s="61" t="e">
        <f t="shared" si="15"/>
        <v>#N/A</v>
      </c>
      <c r="I250" s="23" t="e">
        <f t="shared" si="12"/>
        <v>#N/A</v>
      </c>
      <c r="J250" s="4" t="e">
        <f t="shared" si="13"/>
        <v>#N/A</v>
      </c>
      <c r="K250" s="4" t="e">
        <f t="shared" si="14"/>
        <v>#N/A</v>
      </c>
    </row>
    <row r="251" spans="1:11" x14ac:dyDescent="0.35">
      <c r="A251" s="35" t="s">
        <v>189</v>
      </c>
      <c r="B251" s="35" t="s">
        <v>262</v>
      </c>
      <c r="C251" s="36">
        <v>44749</v>
      </c>
      <c r="D251" s="38">
        <v>44749.683703703704</v>
      </c>
      <c r="E251" s="35">
        <v>144</v>
      </c>
      <c r="F251" s="41" t="s">
        <v>266</v>
      </c>
      <c r="G251" s="4" t="s">
        <v>156</v>
      </c>
      <c r="H251" s="61">
        <f t="shared" si="15"/>
        <v>44749</v>
      </c>
      <c r="I251" s="23">
        <f t="shared" si="12"/>
        <v>44749.665555555555</v>
      </c>
      <c r="J251" s="4">
        <f t="shared" si="13"/>
        <v>144</v>
      </c>
      <c r="K251" s="4" t="str">
        <f t="shared" si="14"/>
        <v>CanOnTor/oEmpJ</v>
      </c>
    </row>
    <row r="252" spans="1:11" x14ac:dyDescent="0.35">
      <c r="A252" s="35" t="s">
        <v>189</v>
      </c>
      <c r="B252" s="35" t="s">
        <v>281</v>
      </c>
      <c r="C252" s="36">
        <v>44749</v>
      </c>
      <c r="D252" s="38">
        <v>44749.678194444445</v>
      </c>
      <c r="E252" s="35">
        <v>144</v>
      </c>
      <c r="F252" s="57" t="s">
        <v>283</v>
      </c>
      <c r="G252" s="4" t="s">
        <v>156</v>
      </c>
      <c r="H252" s="61">
        <f t="shared" si="15"/>
        <v>44749</v>
      </c>
      <c r="I252" s="23">
        <f t="shared" si="12"/>
        <v>44749.676689814813</v>
      </c>
      <c r="J252" s="4">
        <f t="shared" si="13"/>
        <v>144</v>
      </c>
      <c r="K252" s="4" t="str">
        <f t="shared" si="14"/>
        <v>CanOnTor/tEmpK</v>
      </c>
    </row>
    <row r="253" spans="1:11" x14ac:dyDescent="0.35">
      <c r="A253" s="35" t="s">
        <v>189</v>
      </c>
      <c r="B253" s="35" t="s">
        <v>250</v>
      </c>
      <c r="C253" s="36">
        <v>44749</v>
      </c>
      <c r="D253" s="38">
        <v>44749.678171296298</v>
      </c>
      <c r="E253" s="35">
        <v>144</v>
      </c>
      <c r="F253" s="57" t="s">
        <v>202</v>
      </c>
      <c r="G253" s="4" t="s">
        <v>156</v>
      </c>
      <c r="H253" s="61">
        <f t="shared" si="15"/>
        <v>44749</v>
      </c>
      <c r="I253" s="23">
        <f t="shared" si="12"/>
        <v>44749.676689814813</v>
      </c>
      <c r="J253" s="4">
        <f t="shared" si="13"/>
        <v>144</v>
      </c>
      <c r="K253" s="4" t="str">
        <f t="shared" si="14"/>
        <v>CanOnTor/tEmpK</v>
      </c>
    </row>
    <row r="254" spans="1:11" x14ac:dyDescent="0.35">
      <c r="A254" s="35" t="s">
        <v>189</v>
      </c>
      <c r="B254" s="35" t="s">
        <v>200</v>
      </c>
      <c r="C254" s="36">
        <v>44749</v>
      </c>
      <c r="D254" s="38">
        <v>44749.676689814813</v>
      </c>
      <c r="E254" s="35">
        <v>144</v>
      </c>
      <c r="F254" s="57" t="s">
        <v>202</v>
      </c>
      <c r="G254" s="4" t="s">
        <v>156</v>
      </c>
      <c r="H254" s="61">
        <f t="shared" si="15"/>
        <v>44749</v>
      </c>
      <c r="I254" s="23">
        <f t="shared" si="12"/>
        <v>44749.67150462963</v>
      </c>
      <c r="J254" s="4">
        <f t="shared" si="13"/>
        <v>144</v>
      </c>
      <c r="K254" s="4" t="str">
        <f t="shared" si="14"/>
        <v>CanOnWat/hEmpP</v>
      </c>
    </row>
    <row r="255" spans="1:11" x14ac:dyDescent="0.35">
      <c r="A255" s="35" t="s">
        <v>189</v>
      </c>
      <c r="B255" s="35" t="s">
        <v>270</v>
      </c>
      <c r="C255" s="36">
        <v>44749</v>
      </c>
      <c r="D255" s="38">
        <v>44749.672303240739</v>
      </c>
      <c r="E255" s="35">
        <v>144</v>
      </c>
      <c r="F255" s="57" t="s">
        <v>275</v>
      </c>
      <c r="G255" s="4" t="s">
        <v>156</v>
      </c>
      <c r="H255" s="61">
        <f t="shared" si="15"/>
        <v>44749</v>
      </c>
      <c r="I255" s="23">
        <f t="shared" si="12"/>
        <v>44749.662407407406</v>
      </c>
      <c r="J255" s="4">
        <f t="shared" si="13"/>
        <v>144</v>
      </c>
      <c r="K255" s="4" t="str">
        <f t="shared" si="14"/>
        <v>CanOnWat/vEmpQ</v>
      </c>
    </row>
    <row r="256" spans="1:11" x14ac:dyDescent="0.35">
      <c r="A256" s="35" t="s">
        <v>176</v>
      </c>
      <c r="B256" s="35" t="s">
        <v>177</v>
      </c>
      <c r="C256" s="36">
        <v>44749</v>
      </c>
      <c r="D256" s="38">
        <v>44749.67150462963</v>
      </c>
      <c r="E256" s="35">
        <v>144</v>
      </c>
      <c r="F256" s="41" t="s">
        <v>179</v>
      </c>
      <c r="G256" s="4" t="s">
        <v>156</v>
      </c>
      <c r="H256" s="61" t="e">
        <f t="shared" si="15"/>
        <v>#N/A</v>
      </c>
      <c r="I256" s="23" t="e">
        <f t="shared" si="12"/>
        <v>#N/A</v>
      </c>
      <c r="J256" s="4" t="e">
        <f t="shared" si="13"/>
        <v>#N/A</v>
      </c>
      <c r="K256" s="4" t="e">
        <f t="shared" si="14"/>
        <v>#N/A</v>
      </c>
    </row>
    <row r="257" spans="1:11" x14ac:dyDescent="0.35">
      <c r="A257" s="35" t="s">
        <v>176</v>
      </c>
      <c r="B257" s="35" t="s">
        <v>264</v>
      </c>
      <c r="C257" s="36">
        <v>44749</v>
      </c>
      <c r="D257" s="38">
        <v>44749.666747685187</v>
      </c>
      <c r="E257" s="35">
        <v>144</v>
      </c>
      <c r="F257" s="57" t="s">
        <v>249</v>
      </c>
      <c r="G257" s="4" t="s">
        <v>156</v>
      </c>
      <c r="H257" s="61">
        <f t="shared" si="15"/>
        <v>44749</v>
      </c>
      <c r="I257" s="23">
        <f t="shared" si="12"/>
        <v>44749.666180555556</v>
      </c>
      <c r="J257" s="4">
        <f t="shared" si="13"/>
        <v>144</v>
      </c>
      <c r="K257" s="4" t="str">
        <f t="shared" si="14"/>
        <v>CanOnTor/oEmpT</v>
      </c>
    </row>
    <row r="258" spans="1:11" x14ac:dyDescent="0.35">
      <c r="A258" s="35" t="s">
        <v>176</v>
      </c>
      <c r="B258" s="35" t="s">
        <v>287</v>
      </c>
      <c r="C258" s="36">
        <v>44749</v>
      </c>
      <c r="D258" s="38">
        <v>44749.666585648149</v>
      </c>
      <c r="E258" s="35">
        <v>144</v>
      </c>
      <c r="F258" s="41" t="s">
        <v>288</v>
      </c>
      <c r="G258" s="4" t="s">
        <v>156</v>
      </c>
      <c r="H258" s="61">
        <f t="shared" si="15"/>
        <v>44749</v>
      </c>
      <c r="I258" s="23">
        <f t="shared" si="12"/>
        <v>44749.639837962961</v>
      </c>
      <c r="J258" s="4">
        <f t="shared" si="13"/>
        <v>144</v>
      </c>
      <c r="K258" s="4" t="str">
        <f t="shared" si="14"/>
        <v>CanOnTor/nEmpY</v>
      </c>
    </row>
    <row r="259" spans="1:11" x14ac:dyDescent="0.35">
      <c r="A259" s="35" t="s">
        <v>176</v>
      </c>
      <c r="B259" s="35" t="s">
        <v>248</v>
      </c>
      <c r="C259" s="36">
        <v>44749</v>
      </c>
      <c r="D259" s="38">
        <v>44749.666400462964</v>
      </c>
      <c r="E259" s="35">
        <v>144</v>
      </c>
      <c r="F259" s="57" t="s">
        <v>249</v>
      </c>
      <c r="G259" s="4" t="s">
        <v>156</v>
      </c>
      <c r="H259" s="61">
        <f t="shared" si="15"/>
        <v>44719</v>
      </c>
      <c r="I259" s="23">
        <f t="shared" si="12"/>
        <v>44719.722291666665</v>
      </c>
      <c r="J259" s="4">
        <f t="shared" si="13"/>
        <v>144</v>
      </c>
      <c r="K259" s="4" t="str">
        <f t="shared" si="14"/>
        <v>CanOnWat/wEmpF</v>
      </c>
    </row>
    <row r="260" spans="1:11" x14ac:dyDescent="0.35">
      <c r="A260" s="35" t="s">
        <v>189</v>
      </c>
      <c r="B260" s="35" t="s">
        <v>244</v>
      </c>
      <c r="C260" s="36">
        <v>44749</v>
      </c>
      <c r="D260" s="38">
        <v>44749.666180555556</v>
      </c>
      <c r="E260" s="35">
        <v>144</v>
      </c>
      <c r="F260" s="57" t="s">
        <v>246</v>
      </c>
      <c r="G260" s="4" t="s">
        <v>156</v>
      </c>
      <c r="H260" s="61">
        <f t="shared" si="15"/>
        <v>44719</v>
      </c>
      <c r="I260" s="23">
        <f t="shared" si="12"/>
        <v>44719.714560185188</v>
      </c>
      <c r="J260" s="4">
        <f t="shared" si="13"/>
        <v>144</v>
      </c>
      <c r="K260" s="4" t="str">
        <f t="shared" si="14"/>
        <v>CanOnTor/jEmpG</v>
      </c>
    </row>
    <row r="261" spans="1:11" x14ac:dyDescent="0.35">
      <c r="A261" s="35" t="s">
        <v>189</v>
      </c>
      <c r="B261" s="35" t="s">
        <v>267</v>
      </c>
      <c r="C261" s="36">
        <v>44749</v>
      </c>
      <c r="D261" s="38">
        <v>44749.665555555555</v>
      </c>
      <c r="E261" s="35">
        <v>144</v>
      </c>
      <c r="F261" s="57" t="s">
        <v>273</v>
      </c>
      <c r="G261" s="4" t="s">
        <v>156</v>
      </c>
      <c r="H261" s="61">
        <f t="shared" si="15"/>
        <v>44719</v>
      </c>
      <c r="I261" s="23">
        <f t="shared" si="12"/>
        <v>44719.714143518519</v>
      </c>
      <c r="J261" s="4">
        <f t="shared" si="13"/>
        <v>144</v>
      </c>
      <c r="K261" s="4" t="str">
        <f t="shared" si="14"/>
        <v>CanOnWat/sEmpX</v>
      </c>
    </row>
    <row r="262" spans="1:11" x14ac:dyDescent="0.35">
      <c r="A262" s="35" t="s">
        <v>189</v>
      </c>
      <c r="B262" s="35" t="s">
        <v>277</v>
      </c>
      <c r="C262" s="36">
        <v>44749</v>
      </c>
      <c r="D262" s="38">
        <v>44749.664803240739</v>
      </c>
      <c r="E262" s="35">
        <v>144</v>
      </c>
      <c r="F262" s="57" t="s">
        <v>279</v>
      </c>
      <c r="G262" s="4" t="s">
        <v>156</v>
      </c>
      <c r="H262" s="61">
        <f t="shared" si="15"/>
        <v>44719</v>
      </c>
      <c r="I262" s="23">
        <f t="shared" si="12"/>
        <v>44719.712581018517</v>
      </c>
      <c r="J262" s="4">
        <f t="shared" si="13"/>
        <v>144</v>
      </c>
      <c r="K262" s="4" t="str">
        <f t="shared" si="14"/>
        <v>CanOnWat/jEmpG</v>
      </c>
    </row>
    <row r="263" spans="1:11" x14ac:dyDescent="0.35">
      <c r="A263" s="35" t="s">
        <v>189</v>
      </c>
      <c r="B263" s="35" t="s">
        <v>255</v>
      </c>
      <c r="C263" s="36">
        <v>44749</v>
      </c>
      <c r="D263" s="38">
        <v>44749.664780092593</v>
      </c>
      <c r="E263" s="35">
        <v>144</v>
      </c>
      <c r="F263" s="57" t="s">
        <v>256</v>
      </c>
      <c r="G263" s="4" t="s">
        <v>156</v>
      </c>
      <c r="H263" s="61" t="e">
        <f t="shared" si="15"/>
        <v>#N/A</v>
      </c>
      <c r="I263" s="23" t="e">
        <f t="shared" si="12"/>
        <v>#N/A</v>
      </c>
      <c r="J263" s="4" t="e">
        <f t="shared" si="13"/>
        <v>#N/A</v>
      </c>
      <c r="K263" s="4" t="e">
        <f t="shared" si="14"/>
        <v>#N/A</v>
      </c>
    </row>
    <row r="264" spans="1:11" x14ac:dyDescent="0.35">
      <c r="A264" s="35" t="s">
        <v>176</v>
      </c>
      <c r="B264" s="35" t="s">
        <v>260</v>
      </c>
      <c r="C264" s="36">
        <v>44749</v>
      </c>
      <c r="D264" s="38">
        <v>44749.664247685185</v>
      </c>
      <c r="E264" s="35">
        <v>144</v>
      </c>
      <c r="F264" s="57" t="s">
        <v>261</v>
      </c>
      <c r="G264" s="4" t="s">
        <v>156</v>
      </c>
      <c r="H264" s="61">
        <f t="shared" si="15"/>
        <v>44719</v>
      </c>
      <c r="I264" s="23">
        <f t="shared" si="12"/>
        <v>44719.712581018517</v>
      </c>
      <c r="J264" s="4">
        <f t="shared" si="13"/>
        <v>144</v>
      </c>
      <c r="K264" s="4" t="str">
        <f t="shared" si="14"/>
        <v>CanOnWat/jEmpG</v>
      </c>
    </row>
    <row r="265" spans="1:11" x14ac:dyDescent="0.35">
      <c r="A265" s="35" t="s">
        <v>176</v>
      </c>
      <c r="B265" s="35" t="s">
        <v>289</v>
      </c>
      <c r="C265" s="36">
        <v>44749</v>
      </c>
      <c r="D265" s="38">
        <v>44749.662407407406</v>
      </c>
      <c r="E265" s="35">
        <v>144</v>
      </c>
      <c r="F265" s="57" t="s">
        <v>286</v>
      </c>
      <c r="G265" s="4" t="s">
        <v>156</v>
      </c>
      <c r="H265" s="61">
        <f t="shared" si="15"/>
        <v>44719</v>
      </c>
      <c r="I265" s="23">
        <f t="shared" si="12"/>
        <v>44719.712581018517</v>
      </c>
      <c r="J265" s="4">
        <f t="shared" si="13"/>
        <v>144</v>
      </c>
      <c r="K265" s="4" t="str">
        <f t="shared" si="14"/>
        <v>CanOnWat/jEmpG</v>
      </c>
    </row>
    <row r="266" spans="1:11" x14ac:dyDescent="0.35">
      <c r="A266" s="35" t="s">
        <v>189</v>
      </c>
      <c r="B266" s="35" t="s">
        <v>251</v>
      </c>
      <c r="C266" s="36">
        <v>44749</v>
      </c>
      <c r="D266" s="38">
        <v>44749.661030092589</v>
      </c>
      <c r="E266" s="35">
        <v>144</v>
      </c>
      <c r="F266" s="57" t="s">
        <v>256</v>
      </c>
      <c r="G266" s="4" t="s">
        <v>156</v>
      </c>
      <c r="H266" s="61">
        <f t="shared" si="15"/>
        <v>44719</v>
      </c>
      <c r="I266" s="23">
        <f t="shared" ref="I266:I329" si="16">VLOOKUP(B266,B267:D276,3,TRUE)</f>
        <v>44719.722291666665</v>
      </c>
      <c r="J266" s="4">
        <f t="shared" ref="J266:J329" si="17">VLOOKUP(B266,B267:E276,4,TRUE)</f>
        <v>144</v>
      </c>
      <c r="K266" s="4" t="str">
        <f t="shared" ref="K266:K329" si="18">VLOOKUP(B266,B267:F276,5,TRUE)</f>
        <v>CanOnWat/wEmpF</v>
      </c>
    </row>
    <row r="267" spans="1:11" x14ac:dyDescent="0.35">
      <c r="A267" s="35" t="s">
        <v>189</v>
      </c>
      <c r="B267" s="35" t="s">
        <v>292</v>
      </c>
      <c r="C267" s="36">
        <v>44749</v>
      </c>
      <c r="D267" s="38">
        <v>44749.65216435185</v>
      </c>
      <c r="E267" s="35">
        <v>144</v>
      </c>
      <c r="F267" s="57" t="s">
        <v>293</v>
      </c>
      <c r="G267" s="4" t="s">
        <v>156</v>
      </c>
      <c r="H267" s="61">
        <f t="shared" ref="H267:H330" si="19">VLOOKUP(B267,B268:C277,2,TRUE)</f>
        <v>44719</v>
      </c>
      <c r="I267" s="23">
        <f t="shared" si="16"/>
        <v>44719.714560185188</v>
      </c>
      <c r="J267" s="4">
        <f t="shared" si="17"/>
        <v>144</v>
      </c>
      <c r="K267" s="4" t="str">
        <f t="shared" si="18"/>
        <v>CanOnTor/jEmpG</v>
      </c>
    </row>
    <row r="268" spans="1:11" x14ac:dyDescent="0.35">
      <c r="A268" s="35" t="s">
        <v>189</v>
      </c>
      <c r="B268" s="35" t="s">
        <v>294</v>
      </c>
      <c r="C268" s="36">
        <v>44749</v>
      </c>
      <c r="D268" s="38">
        <v>44749.639837962961</v>
      </c>
      <c r="E268" s="35">
        <v>144</v>
      </c>
      <c r="F268" s="57" t="s">
        <v>293</v>
      </c>
      <c r="G268" s="4" t="s">
        <v>156</v>
      </c>
      <c r="H268" s="61" t="e">
        <f t="shared" si="19"/>
        <v>#N/A</v>
      </c>
      <c r="I268" s="23" t="e">
        <f t="shared" si="16"/>
        <v>#N/A</v>
      </c>
      <c r="J268" s="4" t="e">
        <f t="shared" si="17"/>
        <v>#N/A</v>
      </c>
      <c r="K268" s="4" t="e">
        <f t="shared" si="18"/>
        <v>#N/A</v>
      </c>
    </row>
    <row r="269" spans="1:11" x14ac:dyDescent="0.35">
      <c r="A269" s="35" t="s">
        <v>176</v>
      </c>
      <c r="B269" s="35" t="s">
        <v>181</v>
      </c>
      <c r="C269" s="36">
        <v>44719</v>
      </c>
      <c r="D269" s="38">
        <v>44719.722291666665</v>
      </c>
      <c r="E269" s="35">
        <v>144</v>
      </c>
      <c r="F269" s="57" t="s">
        <v>183</v>
      </c>
      <c r="G269" s="4" t="s">
        <v>156</v>
      </c>
      <c r="H269" s="61" t="e">
        <f t="shared" si="19"/>
        <v>#N/A</v>
      </c>
      <c r="I269" s="23" t="e">
        <f t="shared" si="16"/>
        <v>#N/A</v>
      </c>
      <c r="J269" s="4" t="e">
        <f t="shared" si="17"/>
        <v>#N/A</v>
      </c>
      <c r="K269" s="4" t="e">
        <f t="shared" si="18"/>
        <v>#N/A</v>
      </c>
    </row>
    <row r="270" spans="1:11" x14ac:dyDescent="0.35">
      <c r="A270" s="35" t="s">
        <v>189</v>
      </c>
      <c r="B270" s="35" t="s">
        <v>205</v>
      </c>
      <c r="C270" s="36">
        <v>44719</v>
      </c>
      <c r="D270" s="38">
        <v>44719.714560185188</v>
      </c>
      <c r="E270" s="35">
        <v>144</v>
      </c>
      <c r="F270" s="41" t="s">
        <v>207</v>
      </c>
      <c r="G270" s="4" t="s">
        <v>156</v>
      </c>
      <c r="H270" s="61" t="e">
        <f t="shared" si="19"/>
        <v>#N/A</v>
      </c>
      <c r="I270" s="23" t="e">
        <f t="shared" si="16"/>
        <v>#N/A</v>
      </c>
      <c r="J270" s="4" t="e">
        <f t="shared" si="17"/>
        <v>#N/A</v>
      </c>
      <c r="K270" s="4" t="e">
        <f t="shared" si="18"/>
        <v>#N/A</v>
      </c>
    </row>
    <row r="271" spans="1:11" x14ac:dyDescent="0.35">
      <c r="A271" s="35" t="s">
        <v>176</v>
      </c>
      <c r="B271" s="35" t="s">
        <v>208</v>
      </c>
      <c r="C271" s="36">
        <v>44719</v>
      </c>
      <c r="D271" s="38">
        <v>44719.714143518519</v>
      </c>
      <c r="E271" s="35">
        <v>144</v>
      </c>
      <c r="F271" s="57" t="s">
        <v>210</v>
      </c>
      <c r="G271" s="4" t="s">
        <v>156</v>
      </c>
      <c r="H271" s="61">
        <f t="shared" si="19"/>
        <v>44719</v>
      </c>
      <c r="I271" s="23">
        <f t="shared" si="16"/>
        <v>44719.712581018517</v>
      </c>
      <c r="J271" s="4">
        <f t="shared" si="17"/>
        <v>144</v>
      </c>
      <c r="K271" s="4" t="str">
        <f t="shared" si="18"/>
        <v>CanOnWat/jEmpG</v>
      </c>
    </row>
    <row r="272" spans="1:11" x14ac:dyDescent="0.35">
      <c r="A272" s="35" t="s">
        <v>176</v>
      </c>
      <c r="B272" s="35" t="s">
        <v>215</v>
      </c>
      <c r="C272" s="36">
        <v>44719</v>
      </c>
      <c r="D272" s="38">
        <v>44719.712581018517</v>
      </c>
      <c r="E272" s="35">
        <v>144</v>
      </c>
      <c r="F272" s="57" t="s">
        <v>220</v>
      </c>
      <c r="G272" s="4" t="s">
        <v>156</v>
      </c>
      <c r="H272" s="61" t="e">
        <f t="shared" si="19"/>
        <v>#N/A</v>
      </c>
      <c r="I272" s="23" t="e">
        <f t="shared" si="16"/>
        <v>#N/A</v>
      </c>
      <c r="J272" s="4" t="e">
        <f t="shared" si="17"/>
        <v>#N/A</v>
      </c>
      <c r="K272" s="4" t="e">
        <f t="shared" si="18"/>
        <v>#N/A</v>
      </c>
    </row>
    <row r="273" spans="1:11" x14ac:dyDescent="0.35">
      <c r="A273" s="35" t="s">
        <v>176</v>
      </c>
      <c r="B273" s="35" t="s">
        <v>192</v>
      </c>
      <c r="C273" s="36">
        <v>44719</v>
      </c>
      <c r="D273" s="38">
        <v>44719.710752314815</v>
      </c>
      <c r="E273" s="35">
        <v>144</v>
      </c>
      <c r="F273" s="57" t="s">
        <v>195</v>
      </c>
      <c r="G273" s="4" t="s">
        <v>156</v>
      </c>
      <c r="H273" s="61">
        <f t="shared" si="19"/>
        <v>44719</v>
      </c>
      <c r="I273" s="23">
        <f t="shared" si="16"/>
        <v>44719.696018518516</v>
      </c>
      <c r="J273" s="4">
        <f t="shared" si="17"/>
        <v>144</v>
      </c>
      <c r="K273" s="4" t="str">
        <f t="shared" si="18"/>
        <v>CanOnWat/oEmpO</v>
      </c>
    </row>
    <row r="274" spans="1:11" x14ac:dyDescent="0.35">
      <c r="A274" s="35" t="s">
        <v>176</v>
      </c>
      <c r="B274" s="35" t="s">
        <v>185</v>
      </c>
      <c r="C274" s="36">
        <v>44719</v>
      </c>
      <c r="D274" s="38">
        <v>44719.708310185182</v>
      </c>
      <c r="E274" s="35">
        <v>144</v>
      </c>
      <c r="F274" s="57" t="s">
        <v>187</v>
      </c>
      <c r="G274" s="4" t="s">
        <v>156</v>
      </c>
      <c r="H274" s="61" t="e">
        <f t="shared" si="19"/>
        <v>#N/A</v>
      </c>
      <c r="I274" s="23" t="e">
        <f t="shared" si="16"/>
        <v>#N/A</v>
      </c>
      <c r="J274" s="4" t="e">
        <f t="shared" si="17"/>
        <v>#N/A</v>
      </c>
      <c r="K274" s="4" t="e">
        <f t="shared" si="18"/>
        <v>#N/A</v>
      </c>
    </row>
    <row r="275" spans="1:11" x14ac:dyDescent="0.35">
      <c r="A275" s="35" t="s">
        <v>189</v>
      </c>
      <c r="B275" s="35" t="s">
        <v>225</v>
      </c>
      <c r="C275" s="36">
        <v>44719</v>
      </c>
      <c r="D275" s="38">
        <v>44719.708124999997</v>
      </c>
      <c r="E275" s="35">
        <v>144</v>
      </c>
      <c r="F275" s="41" t="s">
        <v>227</v>
      </c>
      <c r="G275" s="4" t="s">
        <v>156</v>
      </c>
      <c r="H275" s="61">
        <f t="shared" si="19"/>
        <v>44719</v>
      </c>
      <c r="I275" s="23">
        <f t="shared" si="16"/>
        <v>44719.693831018521</v>
      </c>
      <c r="J275" s="4">
        <f t="shared" si="17"/>
        <v>144</v>
      </c>
      <c r="K275" s="4" t="str">
        <f t="shared" si="18"/>
        <v>CanOnWat/hEmpP</v>
      </c>
    </row>
    <row r="276" spans="1:11" x14ac:dyDescent="0.35">
      <c r="A276" s="35" t="s">
        <v>189</v>
      </c>
      <c r="B276" s="35" t="s">
        <v>204</v>
      </c>
      <c r="C276" s="36">
        <v>44719</v>
      </c>
      <c r="D276" s="38">
        <v>44719.705092592594</v>
      </c>
      <c r="E276" s="35">
        <v>144</v>
      </c>
      <c r="F276" s="57" t="s">
        <v>206</v>
      </c>
      <c r="G276" s="4" t="s">
        <v>156</v>
      </c>
      <c r="H276" s="61">
        <f t="shared" si="19"/>
        <v>44719</v>
      </c>
      <c r="I276" s="23">
        <f t="shared" si="16"/>
        <v>44719.693113425928</v>
      </c>
      <c r="J276" s="4">
        <f t="shared" si="17"/>
        <v>144</v>
      </c>
      <c r="K276" s="4" t="str">
        <f t="shared" si="18"/>
        <v>CanOnWat/xEmpN</v>
      </c>
    </row>
    <row r="277" spans="1:11" x14ac:dyDescent="0.35">
      <c r="A277" s="35" t="s">
        <v>176</v>
      </c>
      <c r="B277" s="35" t="s">
        <v>229</v>
      </c>
      <c r="C277" s="36">
        <v>44719</v>
      </c>
      <c r="D277" s="38">
        <v>44719.703726851854</v>
      </c>
      <c r="E277" s="35">
        <v>144</v>
      </c>
      <c r="F277" s="57" t="s">
        <v>233</v>
      </c>
      <c r="G277" s="4" t="s">
        <v>156</v>
      </c>
      <c r="H277" s="61">
        <f t="shared" si="19"/>
        <v>44719</v>
      </c>
      <c r="I277" s="23">
        <f t="shared" si="16"/>
        <v>44719.693113425928</v>
      </c>
      <c r="J277" s="4">
        <f t="shared" si="17"/>
        <v>144</v>
      </c>
      <c r="K277" s="4" t="str">
        <f t="shared" si="18"/>
        <v>CanOnWat/xEmpN</v>
      </c>
    </row>
    <row r="278" spans="1:11" x14ac:dyDescent="0.35">
      <c r="A278" s="35" t="s">
        <v>189</v>
      </c>
      <c r="B278" s="35" t="s">
        <v>190</v>
      </c>
      <c r="C278" s="36">
        <v>44719</v>
      </c>
      <c r="D278" s="38">
        <v>44719.700069444443</v>
      </c>
      <c r="E278" s="35">
        <v>144</v>
      </c>
      <c r="F278" s="57" t="s">
        <v>194</v>
      </c>
      <c r="G278" s="4" t="s">
        <v>156</v>
      </c>
      <c r="H278" s="61">
        <f t="shared" si="19"/>
        <v>44719</v>
      </c>
      <c r="I278" s="23">
        <f t="shared" si="16"/>
        <v>44719.693113425928</v>
      </c>
      <c r="J278" s="4">
        <f t="shared" si="17"/>
        <v>144</v>
      </c>
      <c r="K278" s="4" t="str">
        <f t="shared" si="18"/>
        <v>CanOnWat/xEmpN</v>
      </c>
    </row>
    <row r="279" spans="1:11" x14ac:dyDescent="0.35">
      <c r="A279" s="35" t="s">
        <v>176</v>
      </c>
      <c r="B279" s="35" t="s">
        <v>235</v>
      </c>
      <c r="C279" s="36">
        <v>44719</v>
      </c>
      <c r="D279" s="38">
        <v>44719.697685185187</v>
      </c>
      <c r="E279" s="35">
        <v>144</v>
      </c>
      <c r="F279" s="57" t="s">
        <v>238</v>
      </c>
      <c r="G279" s="4" t="s">
        <v>156</v>
      </c>
      <c r="H279" s="61">
        <f t="shared" si="19"/>
        <v>44719</v>
      </c>
      <c r="I279" s="23">
        <f t="shared" si="16"/>
        <v>44719.696168981478</v>
      </c>
      <c r="J279" s="4">
        <f t="shared" si="17"/>
        <v>144</v>
      </c>
      <c r="K279" s="4" t="str">
        <f t="shared" si="18"/>
        <v>CanOnTor/cEmpZ</v>
      </c>
    </row>
    <row r="280" spans="1:11" x14ac:dyDescent="0.35">
      <c r="A280" s="35" t="s">
        <v>176</v>
      </c>
      <c r="B280" s="35" t="s">
        <v>231</v>
      </c>
      <c r="C280" s="36">
        <v>44719</v>
      </c>
      <c r="D280" s="38">
        <v>44719.697627314818</v>
      </c>
      <c r="E280" s="35">
        <v>144</v>
      </c>
      <c r="F280" s="41" t="s">
        <v>198</v>
      </c>
      <c r="G280" s="4" t="s">
        <v>156</v>
      </c>
      <c r="H280" s="61">
        <f t="shared" si="19"/>
        <v>44719</v>
      </c>
      <c r="I280" s="23">
        <f t="shared" si="16"/>
        <v>44719.692245370374</v>
      </c>
      <c r="J280" s="4">
        <f t="shared" si="17"/>
        <v>144</v>
      </c>
      <c r="K280" s="4" t="str">
        <f t="shared" si="18"/>
        <v>CanOnWat/oEmpJ</v>
      </c>
    </row>
    <row r="281" spans="1:11" x14ac:dyDescent="0.35">
      <c r="A281" s="35" t="s">
        <v>176</v>
      </c>
      <c r="B281" s="35" t="s">
        <v>221</v>
      </c>
      <c r="C281" s="36">
        <v>44719</v>
      </c>
      <c r="D281" s="38">
        <v>44719.696226851855</v>
      </c>
      <c r="E281" s="35">
        <v>144</v>
      </c>
      <c r="F281" s="41" t="s">
        <v>187</v>
      </c>
      <c r="G281" s="4" t="s">
        <v>156</v>
      </c>
      <c r="H281" s="61">
        <f t="shared" si="19"/>
        <v>44719</v>
      </c>
      <c r="I281" s="23">
        <f t="shared" si="16"/>
        <v>44719.693113425928</v>
      </c>
      <c r="J281" s="4">
        <f t="shared" si="17"/>
        <v>144</v>
      </c>
      <c r="K281" s="4" t="str">
        <f t="shared" si="18"/>
        <v>CanOnWat/xEmpN</v>
      </c>
    </row>
    <row r="282" spans="1:11" x14ac:dyDescent="0.35">
      <c r="A282" s="35" t="s">
        <v>189</v>
      </c>
      <c r="B282" s="35" t="s">
        <v>255</v>
      </c>
      <c r="C282" s="36">
        <v>44719</v>
      </c>
      <c r="D282" s="38">
        <v>44719.696168981478</v>
      </c>
      <c r="E282" s="35">
        <v>144</v>
      </c>
      <c r="F282" s="57" t="s">
        <v>256</v>
      </c>
      <c r="G282" s="4" t="s">
        <v>156</v>
      </c>
      <c r="H282" s="61" t="e">
        <f t="shared" si="19"/>
        <v>#N/A</v>
      </c>
      <c r="I282" s="23" t="e">
        <f t="shared" si="16"/>
        <v>#N/A</v>
      </c>
      <c r="J282" s="4" t="e">
        <f t="shared" si="17"/>
        <v>#N/A</v>
      </c>
      <c r="K282" s="4" t="e">
        <f t="shared" si="18"/>
        <v>#N/A</v>
      </c>
    </row>
    <row r="283" spans="1:11" x14ac:dyDescent="0.35">
      <c r="A283" s="35" t="s">
        <v>176</v>
      </c>
      <c r="B283" s="35" t="s">
        <v>253</v>
      </c>
      <c r="C283" s="36">
        <v>44719</v>
      </c>
      <c r="D283" s="38">
        <v>44719.696018518516</v>
      </c>
      <c r="E283" s="35">
        <v>144</v>
      </c>
      <c r="F283" s="57" t="s">
        <v>257</v>
      </c>
      <c r="G283" s="4" t="s">
        <v>156</v>
      </c>
      <c r="H283" s="61">
        <f t="shared" si="19"/>
        <v>44719</v>
      </c>
      <c r="I283" s="23">
        <f t="shared" si="16"/>
        <v>44719.692245370374</v>
      </c>
      <c r="J283" s="4">
        <f t="shared" si="17"/>
        <v>144</v>
      </c>
      <c r="K283" s="4" t="str">
        <f t="shared" si="18"/>
        <v>CanOnWat/oEmpJ</v>
      </c>
    </row>
    <row r="284" spans="1:11" x14ac:dyDescent="0.35">
      <c r="A284" s="35" t="s">
        <v>176</v>
      </c>
      <c r="B284" s="35" t="s">
        <v>196</v>
      </c>
      <c r="C284" s="36">
        <v>44719</v>
      </c>
      <c r="D284" s="38">
        <v>44719.695833333331</v>
      </c>
      <c r="E284" s="35">
        <v>144</v>
      </c>
      <c r="F284" s="57" t="s">
        <v>198</v>
      </c>
      <c r="G284" s="4" t="s">
        <v>156</v>
      </c>
      <c r="H284" s="61">
        <f t="shared" si="19"/>
        <v>44719</v>
      </c>
      <c r="I284" s="23">
        <f t="shared" si="16"/>
        <v>44719.693113425928</v>
      </c>
      <c r="J284" s="4">
        <f t="shared" si="17"/>
        <v>144</v>
      </c>
      <c r="K284" s="4" t="str">
        <f t="shared" si="18"/>
        <v>CanOnWat/xEmpN</v>
      </c>
    </row>
    <row r="285" spans="1:11" x14ac:dyDescent="0.35">
      <c r="A285" s="35" t="s">
        <v>176</v>
      </c>
      <c r="B285" s="35" t="s">
        <v>177</v>
      </c>
      <c r="C285" s="36">
        <v>44719</v>
      </c>
      <c r="D285" s="38">
        <v>44719.693831018521</v>
      </c>
      <c r="E285" s="35">
        <v>144</v>
      </c>
      <c r="F285" s="57" t="s">
        <v>179</v>
      </c>
      <c r="G285" s="4" t="s">
        <v>156</v>
      </c>
      <c r="H285" s="61" t="e">
        <f t="shared" si="19"/>
        <v>#N/A</v>
      </c>
      <c r="I285" s="23" t="e">
        <f t="shared" si="16"/>
        <v>#N/A</v>
      </c>
      <c r="J285" s="4" t="e">
        <f t="shared" si="17"/>
        <v>#N/A</v>
      </c>
      <c r="K285" s="4" t="e">
        <f t="shared" si="18"/>
        <v>#N/A</v>
      </c>
    </row>
    <row r="286" spans="1:11" x14ac:dyDescent="0.35">
      <c r="A286" s="35" t="s">
        <v>176</v>
      </c>
      <c r="B286" s="35" t="s">
        <v>240</v>
      </c>
      <c r="C286" s="36">
        <v>44719</v>
      </c>
      <c r="D286" s="38">
        <v>44719.693113425928</v>
      </c>
      <c r="E286" s="35">
        <v>144</v>
      </c>
      <c r="F286" s="41" t="s">
        <v>242</v>
      </c>
      <c r="G286" s="4" t="s">
        <v>156</v>
      </c>
      <c r="H286" s="61" t="e">
        <f t="shared" si="19"/>
        <v>#N/A</v>
      </c>
      <c r="I286" s="23" t="e">
        <f t="shared" si="16"/>
        <v>#N/A</v>
      </c>
      <c r="J286" s="4" t="e">
        <f t="shared" si="17"/>
        <v>#N/A</v>
      </c>
      <c r="K286" s="4" t="e">
        <f t="shared" si="18"/>
        <v>#N/A</v>
      </c>
    </row>
    <row r="287" spans="1:11" x14ac:dyDescent="0.35">
      <c r="A287" s="35" t="s">
        <v>189</v>
      </c>
      <c r="B287" s="35" t="s">
        <v>212</v>
      </c>
      <c r="C287" s="36">
        <v>44719</v>
      </c>
      <c r="D287" s="38">
        <v>44719.692685185182</v>
      </c>
      <c r="E287" s="35">
        <v>144</v>
      </c>
      <c r="F287" s="57" t="s">
        <v>214</v>
      </c>
      <c r="G287" s="4" t="s">
        <v>156</v>
      </c>
      <c r="H287" s="61">
        <f t="shared" si="19"/>
        <v>44719</v>
      </c>
      <c r="I287" s="23">
        <f t="shared" si="16"/>
        <v>44719.692245370374</v>
      </c>
      <c r="J287" s="4">
        <f t="shared" si="17"/>
        <v>144</v>
      </c>
      <c r="K287" s="4" t="str">
        <f t="shared" si="18"/>
        <v>CanOnWat/oEmpJ</v>
      </c>
    </row>
    <row r="288" spans="1:11" x14ac:dyDescent="0.35">
      <c r="A288" s="35" t="s">
        <v>176</v>
      </c>
      <c r="B288" s="35" t="s">
        <v>260</v>
      </c>
      <c r="C288" s="36">
        <v>44719</v>
      </c>
      <c r="D288" s="38">
        <v>44719.692245370374</v>
      </c>
      <c r="E288" s="35">
        <v>144</v>
      </c>
      <c r="F288" s="41" t="s">
        <v>261</v>
      </c>
      <c r="G288" s="4" t="s">
        <v>156</v>
      </c>
      <c r="H288" s="61">
        <f t="shared" si="19"/>
        <v>44719</v>
      </c>
      <c r="I288" s="23">
        <f t="shared" si="16"/>
        <v>44719.685532407406</v>
      </c>
      <c r="J288" s="4">
        <f t="shared" si="17"/>
        <v>144</v>
      </c>
      <c r="K288" s="4" t="str">
        <f t="shared" si="18"/>
        <v>CanOnTor/zEmpR</v>
      </c>
    </row>
    <row r="289" spans="1:11" x14ac:dyDescent="0.35">
      <c r="A289" s="35" t="s">
        <v>176</v>
      </c>
      <c r="B289" s="35" t="s">
        <v>264</v>
      </c>
      <c r="C289" s="36">
        <v>44719</v>
      </c>
      <c r="D289" s="38">
        <v>44719.686851851853</v>
      </c>
      <c r="E289" s="35">
        <v>144</v>
      </c>
      <c r="F289" s="57" t="s">
        <v>249</v>
      </c>
      <c r="G289" s="4" t="s">
        <v>156</v>
      </c>
      <c r="H289" s="61">
        <f t="shared" si="19"/>
        <v>44719</v>
      </c>
      <c r="I289" s="23">
        <f t="shared" si="16"/>
        <v>44719.673900462964</v>
      </c>
      <c r="J289" s="4">
        <f t="shared" si="17"/>
        <v>144</v>
      </c>
      <c r="K289" s="4" t="str">
        <f t="shared" si="18"/>
        <v>CanOnTor/tEmpK</v>
      </c>
    </row>
    <row r="290" spans="1:11" x14ac:dyDescent="0.35">
      <c r="A290" s="35" t="s">
        <v>189</v>
      </c>
      <c r="B290" s="35" t="s">
        <v>217</v>
      </c>
      <c r="C290" s="36">
        <v>44719</v>
      </c>
      <c r="D290" s="38">
        <v>44719.685532407406</v>
      </c>
      <c r="E290" s="35">
        <v>144</v>
      </c>
      <c r="F290" s="57" t="s">
        <v>222</v>
      </c>
      <c r="G290" s="4" t="s">
        <v>156</v>
      </c>
      <c r="H290" s="61" t="e">
        <f t="shared" si="19"/>
        <v>#N/A</v>
      </c>
      <c r="I290" s="23" t="e">
        <f t="shared" si="16"/>
        <v>#N/A</v>
      </c>
      <c r="J290" s="4" t="e">
        <f t="shared" si="17"/>
        <v>#N/A</v>
      </c>
      <c r="K290" s="4" t="e">
        <f t="shared" si="18"/>
        <v>#N/A</v>
      </c>
    </row>
    <row r="291" spans="1:11" x14ac:dyDescent="0.35">
      <c r="A291" s="35" t="s">
        <v>189</v>
      </c>
      <c r="B291" s="35" t="s">
        <v>270</v>
      </c>
      <c r="C291" s="36">
        <v>44719</v>
      </c>
      <c r="D291" s="38">
        <v>44719.685497685183</v>
      </c>
      <c r="E291" s="35">
        <v>144</v>
      </c>
      <c r="F291" s="57" t="s">
        <v>275</v>
      </c>
      <c r="G291" s="4" t="s">
        <v>156</v>
      </c>
      <c r="H291" s="61">
        <f t="shared" si="19"/>
        <v>44719</v>
      </c>
      <c r="I291" s="23">
        <f t="shared" si="16"/>
        <v>44719.661446759259</v>
      </c>
      <c r="J291" s="4">
        <f t="shared" si="17"/>
        <v>144</v>
      </c>
      <c r="K291" s="4" t="str">
        <f t="shared" si="18"/>
        <v>CanOnTor/uEmpC</v>
      </c>
    </row>
    <row r="292" spans="1:11" x14ac:dyDescent="0.35">
      <c r="A292" s="35" t="s">
        <v>189</v>
      </c>
      <c r="B292" s="35" t="s">
        <v>267</v>
      </c>
      <c r="C292" s="36">
        <v>44719</v>
      </c>
      <c r="D292" s="38">
        <v>44719.685370370367</v>
      </c>
      <c r="E292" s="35">
        <v>144</v>
      </c>
      <c r="F292" s="57" t="s">
        <v>273</v>
      </c>
      <c r="G292" s="4" t="s">
        <v>156</v>
      </c>
      <c r="H292" s="61">
        <f t="shared" si="19"/>
        <v>44719</v>
      </c>
      <c r="I292" s="23">
        <f t="shared" si="16"/>
        <v>44719.65966435185</v>
      </c>
      <c r="J292" s="4">
        <f t="shared" si="17"/>
        <v>144</v>
      </c>
      <c r="K292" s="4" t="str">
        <f t="shared" si="18"/>
        <v>CanOnWat/vEmpQ</v>
      </c>
    </row>
    <row r="293" spans="1:11" x14ac:dyDescent="0.35">
      <c r="A293" s="35" t="s">
        <v>176</v>
      </c>
      <c r="B293" s="35" t="s">
        <v>287</v>
      </c>
      <c r="C293" s="36">
        <v>44719</v>
      </c>
      <c r="D293" s="38">
        <v>44719.681620370371</v>
      </c>
      <c r="E293" s="35">
        <v>144</v>
      </c>
      <c r="F293" s="57" t="s">
        <v>288</v>
      </c>
      <c r="G293" s="4" t="s">
        <v>156</v>
      </c>
      <c r="H293" s="61">
        <f t="shared" si="19"/>
        <v>44719</v>
      </c>
      <c r="I293" s="23">
        <f t="shared" si="16"/>
        <v>44719.673900462964</v>
      </c>
      <c r="J293" s="4">
        <f t="shared" si="17"/>
        <v>144</v>
      </c>
      <c r="K293" s="4" t="str">
        <f t="shared" si="18"/>
        <v>CanOnTor/tEmpK</v>
      </c>
    </row>
    <row r="294" spans="1:11" x14ac:dyDescent="0.35">
      <c r="A294" s="35" t="s">
        <v>189</v>
      </c>
      <c r="B294" s="35" t="s">
        <v>244</v>
      </c>
      <c r="C294" s="36">
        <v>44719</v>
      </c>
      <c r="D294" s="38">
        <v>44719.678518518522</v>
      </c>
      <c r="E294" s="35">
        <v>144</v>
      </c>
      <c r="F294" s="57" t="s">
        <v>246</v>
      </c>
      <c r="G294" s="4" t="s">
        <v>156</v>
      </c>
      <c r="H294" s="61">
        <f t="shared" si="19"/>
        <v>44719</v>
      </c>
      <c r="I294" s="23">
        <f t="shared" si="16"/>
        <v>44719.646863425929</v>
      </c>
      <c r="J294" s="4">
        <f t="shared" si="17"/>
        <v>144</v>
      </c>
      <c r="K294" s="4" t="str">
        <f t="shared" si="18"/>
        <v>CanOnTor/nEmpY</v>
      </c>
    </row>
    <row r="295" spans="1:11" x14ac:dyDescent="0.35">
      <c r="A295" s="35" t="s">
        <v>189</v>
      </c>
      <c r="B295" s="35" t="s">
        <v>277</v>
      </c>
      <c r="C295" s="36">
        <v>44719</v>
      </c>
      <c r="D295" s="38">
        <v>44719.677106481482</v>
      </c>
      <c r="E295" s="35">
        <v>144</v>
      </c>
      <c r="F295" s="57" t="s">
        <v>279</v>
      </c>
      <c r="G295" s="4" t="s">
        <v>156</v>
      </c>
      <c r="H295" s="61">
        <f t="shared" si="19"/>
        <v>44719</v>
      </c>
      <c r="I295" s="23">
        <f t="shared" si="16"/>
        <v>44719.645428240743</v>
      </c>
      <c r="J295" s="4">
        <f t="shared" si="17"/>
        <v>144</v>
      </c>
      <c r="K295" s="4" t="str">
        <f t="shared" si="18"/>
        <v>CanOnWat/vEmpQ</v>
      </c>
    </row>
    <row r="296" spans="1:11" x14ac:dyDescent="0.35">
      <c r="A296" s="35" t="s">
        <v>189</v>
      </c>
      <c r="B296" s="35" t="s">
        <v>250</v>
      </c>
      <c r="C296" s="36">
        <v>44719</v>
      </c>
      <c r="D296" s="38">
        <v>44719.676678240743</v>
      </c>
      <c r="E296" s="35">
        <v>144</v>
      </c>
      <c r="F296" s="41" t="s">
        <v>202</v>
      </c>
      <c r="G296" s="4" t="s">
        <v>156</v>
      </c>
      <c r="H296" s="61">
        <f t="shared" si="19"/>
        <v>44719</v>
      </c>
      <c r="I296" s="23">
        <f t="shared" si="16"/>
        <v>44719.673900462964</v>
      </c>
      <c r="J296" s="4">
        <f t="shared" si="17"/>
        <v>144</v>
      </c>
      <c r="K296" s="4" t="str">
        <f t="shared" si="18"/>
        <v>CanOnTor/tEmpK</v>
      </c>
    </row>
    <row r="297" spans="1:11" x14ac:dyDescent="0.35">
      <c r="A297" s="35" t="s">
        <v>189</v>
      </c>
      <c r="B297" s="35" t="s">
        <v>200</v>
      </c>
      <c r="C297" s="36">
        <v>44719</v>
      </c>
      <c r="D297" s="38">
        <v>44719.673900462964</v>
      </c>
      <c r="E297" s="35">
        <v>144</v>
      </c>
      <c r="F297" s="57" t="s">
        <v>202</v>
      </c>
      <c r="G297" s="4" t="s">
        <v>156</v>
      </c>
      <c r="H297" s="61">
        <f t="shared" si="19"/>
        <v>44719</v>
      </c>
      <c r="I297" s="23">
        <f t="shared" si="16"/>
        <v>44719.65966435185</v>
      </c>
      <c r="J297" s="4">
        <f t="shared" si="17"/>
        <v>144</v>
      </c>
      <c r="K297" s="4" t="str">
        <f t="shared" si="18"/>
        <v>CanOnWat/vEmpQ</v>
      </c>
    </row>
    <row r="298" spans="1:11" x14ac:dyDescent="0.35">
      <c r="A298" s="35" t="s">
        <v>189</v>
      </c>
      <c r="B298" s="35" t="s">
        <v>262</v>
      </c>
      <c r="C298" s="36">
        <v>44719</v>
      </c>
      <c r="D298" s="38">
        <v>44719.67260416667</v>
      </c>
      <c r="E298" s="35">
        <v>144</v>
      </c>
      <c r="F298" s="41" t="s">
        <v>266</v>
      </c>
      <c r="G298" s="4" t="s">
        <v>156</v>
      </c>
      <c r="H298" s="61">
        <f t="shared" si="19"/>
        <v>44688</v>
      </c>
      <c r="I298" s="23">
        <f t="shared" si="16"/>
        <v>44688.737395833334</v>
      </c>
      <c r="J298" s="4">
        <f t="shared" si="17"/>
        <v>144</v>
      </c>
      <c r="K298" s="4" t="str">
        <f t="shared" si="18"/>
        <v>CanOnWat/oEmpO</v>
      </c>
    </row>
    <row r="299" spans="1:11" x14ac:dyDescent="0.35">
      <c r="A299" s="35" t="s">
        <v>176</v>
      </c>
      <c r="B299" s="35" t="s">
        <v>248</v>
      </c>
      <c r="C299" s="36">
        <v>44719</v>
      </c>
      <c r="D299" s="38">
        <v>44719.671597222223</v>
      </c>
      <c r="E299" s="35">
        <v>144</v>
      </c>
      <c r="F299" s="57" t="s">
        <v>249</v>
      </c>
      <c r="G299" s="4" t="s">
        <v>156</v>
      </c>
      <c r="H299" s="61">
        <f t="shared" si="19"/>
        <v>44688</v>
      </c>
      <c r="I299" s="23">
        <f t="shared" si="16"/>
        <v>44688.760162037041</v>
      </c>
      <c r="J299" s="4">
        <f t="shared" si="17"/>
        <v>144</v>
      </c>
      <c r="K299" s="4" t="str">
        <f t="shared" si="18"/>
        <v>CanOnWat/hEmpW</v>
      </c>
    </row>
    <row r="300" spans="1:11" x14ac:dyDescent="0.35">
      <c r="A300" s="35" t="s">
        <v>189</v>
      </c>
      <c r="B300" s="35" t="s">
        <v>251</v>
      </c>
      <c r="C300" s="36">
        <v>44719</v>
      </c>
      <c r="D300" s="38">
        <v>44719.670312499999</v>
      </c>
      <c r="E300" s="35">
        <v>144</v>
      </c>
      <c r="F300" s="57" t="s">
        <v>256</v>
      </c>
      <c r="G300" s="4" t="s">
        <v>156</v>
      </c>
      <c r="H300" s="61">
        <f t="shared" si="19"/>
        <v>44719</v>
      </c>
      <c r="I300" s="23">
        <f t="shared" si="16"/>
        <v>44719.65966435185</v>
      </c>
      <c r="J300" s="4">
        <f t="shared" si="17"/>
        <v>144</v>
      </c>
      <c r="K300" s="4" t="str">
        <f t="shared" si="18"/>
        <v>CanOnWat/vEmpQ</v>
      </c>
    </row>
    <row r="301" spans="1:11" x14ac:dyDescent="0.35">
      <c r="A301" s="35" t="s">
        <v>189</v>
      </c>
      <c r="B301" s="35" t="s">
        <v>281</v>
      </c>
      <c r="C301" s="36">
        <v>44719</v>
      </c>
      <c r="D301" s="38">
        <v>44719.661446759259</v>
      </c>
      <c r="E301" s="35">
        <v>144</v>
      </c>
      <c r="F301" s="57" t="s">
        <v>283</v>
      </c>
      <c r="G301" s="4" t="s">
        <v>156</v>
      </c>
      <c r="H301" s="61">
        <f t="shared" si="19"/>
        <v>44688</v>
      </c>
      <c r="I301" s="23">
        <f t="shared" si="16"/>
        <v>44688.711076388892</v>
      </c>
      <c r="J301" s="4">
        <f t="shared" si="17"/>
        <v>144</v>
      </c>
      <c r="K301" s="4" t="str">
        <f t="shared" si="18"/>
        <v>CanOnWat/sEmpX</v>
      </c>
    </row>
    <row r="302" spans="1:11" x14ac:dyDescent="0.35">
      <c r="A302" s="35" t="s">
        <v>176</v>
      </c>
      <c r="B302" s="35" t="s">
        <v>285</v>
      </c>
      <c r="C302" s="36">
        <v>44719</v>
      </c>
      <c r="D302" s="38">
        <v>44719.65966435185</v>
      </c>
      <c r="E302" s="35">
        <v>144</v>
      </c>
      <c r="F302" s="41" t="s">
        <v>286</v>
      </c>
      <c r="G302" s="4" t="s">
        <v>156</v>
      </c>
      <c r="H302" s="61" t="e">
        <f t="shared" si="19"/>
        <v>#N/A</v>
      </c>
      <c r="I302" s="23" t="e">
        <f t="shared" si="16"/>
        <v>#N/A</v>
      </c>
      <c r="J302" s="4" t="e">
        <f t="shared" si="17"/>
        <v>#N/A</v>
      </c>
      <c r="K302" s="4" t="e">
        <f t="shared" si="18"/>
        <v>#N/A</v>
      </c>
    </row>
    <row r="303" spans="1:11" x14ac:dyDescent="0.35">
      <c r="A303" s="35" t="s">
        <v>189</v>
      </c>
      <c r="B303" s="35" t="s">
        <v>292</v>
      </c>
      <c r="C303" s="36">
        <v>44719</v>
      </c>
      <c r="D303" s="38">
        <v>44719.648379629631</v>
      </c>
      <c r="E303" s="35">
        <v>144</v>
      </c>
      <c r="F303" s="57" t="s">
        <v>293</v>
      </c>
      <c r="G303" s="4" t="s">
        <v>156</v>
      </c>
      <c r="H303" s="61">
        <f t="shared" si="19"/>
        <v>44719</v>
      </c>
      <c r="I303" s="23">
        <f t="shared" si="16"/>
        <v>44719.646863425929</v>
      </c>
      <c r="J303" s="4">
        <f t="shared" si="17"/>
        <v>144</v>
      </c>
      <c r="K303" s="4" t="str">
        <f t="shared" si="18"/>
        <v>CanOnTor/nEmpY</v>
      </c>
    </row>
    <row r="304" spans="1:11" x14ac:dyDescent="0.35">
      <c r="A304" s="35" t="s">
        <v>189</v>
      </c>
      <c r="B304" s="35" t="s">
        <v>294</v>
      </c>
      <c r="C304" s="36">
        <v>44719</v>
      </c>
      <c r="D304" s="38">
        <v>44719.646863425929</v>
      </c>
      <c r="E304" s="35">
        <v>144</v>
      </c>
      <c r="F304" s="57" t="s">
        <v>293</v>
      </c>
      <c r="G304" s="4" t="s">
        <v>156</v>
      </c>
      <c r="H304" s="61" t="e">
        <f t="shared" si="19"/>
        <v>#N/A</v>
      </c>
      <c r="I304" s="23" t="e">
        <f t="shared" si="16"/>
        <v>#N/A</v>
      </c>
      <c r="J304" s="4" t="e">
        <f t="shared" si="17"/>
        <v>#N/A</v>
      </c>
      <c r="K304" s="4" t="e">
        <f t="shared" si="18"/>
        <v>#N/A</v>
      </c>
    </row>
    <row r="305" spans="1:11" x14ac:dyDescent="0.35">
      <c r="A305" s="35" t="s">
        <v>176</v>
      </c>
      <c r="B305" s="35" t="s">
        <v>289</v>
      </c>
      <c r="C305" s="36">
        <v>44719</v>
      </c>
      <c r="D305" s="38">
        <v>44719.645428240743</v>
      </c>
      <c r="E305" s="35">
        <v>144</v>
      </c>
      <c r="F305" s="57" t="s">
        <v>286</v>
      </c>
      <c r="G305" s="4" t="s">
        <v>156</v>
      </c>
      <c r="H305" s="61">
        <f t="shared" si="19"/>
        <v>44688</v>
      </c>
      <c r="I305" s="23">
        <f t="shared" si="16"/>
        <v>44688.705868055556</v>
      </c>
      <c r="J305" s="4">
        <f t="shared" si="17"/>
        <v>144</v>
      </c>
      <c r="K305" s="4" t="str">
        <f t="shared" si="18"/>
        <v>CanOnWat/xEmpH</v>
      </c>
    </row>
    <row r="306" spans="1:11" x14ac:dyDescent="0.35">
      <c r="A306" s="35" t="s">
        <v>176</v>
      </c>
      <c r="B306" s="35" t="s">
        <v>231</v>
      </c>
      <c r="C306" s="36">
        <v>44688</v>
      </c>
      <c r="D306" s="38">
        <v>44688.766331018516</v>
      </c>
      <c r="E306" s="35">
        <v>144</v>
      </c>
      <c r="F306" s="57" t="s">
        <v>198</v>
      </c>
      <c r="G306" s="4" t="s">
        <v>156</v>
      </c>
      <c r="H306" s="61">
        <f t="shared" si="19"/>
        <v>44688</v>
      </c>
      <c r="I306" s="23">
        <f t="shared" si="16"/>
        <v>44688.705868055556</v>
      </c>
      <c r="J306" s="4">
        <f t="shared" si="17"/>
        <v>144</v>
      </c>
      <c r="K306" s="4" t="str">
        <f t="shared" si="18"/>
        <v>CanOnWat/xEmpH</v>
      </c>
    </row>
    <row r="307" spans="1:11" x14ac:dyDescent="0.35">
      <c r="A307" s="35" t="s">
        <v>176</v>
      </c>
      <c r="B307" s="35" t="s">
        <v>235</v>
      </c>
      <c r="C307" s="36">
        <v>44688</v>
      </c>
      <c r="D307" s="38">
        <v>44688.760162037041</v>
      </c>
      <c r="E307" s="35">
        <v>144</v>
      </c>
      <c r="F307" s="57" t="s">
        <v>238</v>
      </c>
      <c r="G307" s="4" t="s">
        <v>156</v>
      </c>
      <c r="H307" s="61">
        <f t="shared" si="19"/>
        <v>44688</v>
      </c>
      <c r="I307" s="23">
        <f t="shared" si="16"/>
        <v>44688.712951388887</v>
      </c>
      <c r="J307" s="4">
        <f t="shared" si="17"/>
        <v>144</v>
      </c>
      <c r="K307" s="4" t="str">
        <f t="shared" si="18"/>
        <v>CanOnWat/jEmpG</v>
      </c>
    </row>
    <row r="308" spans="1:11" x14ac:dyDescent="0.35">
      <c r="A308" s="35" t="s">
        <v>176</v>
      </c>
      <c r="B308" s="35" t="s">
        <v>253</v>
      </c>
      <c r="C308" s="36">
        <v>44688</v>
      </c>
      <c r="D308" s="38">
        <v>44688.737395833334</v>
      </c>
      <c r="E308" s="35">
        <v>144</v>
      </c>
      <c r="F308" s="57" t="s">
        <v>257</v>
      </c>
      <c r="G308" s="4" t="s">
        <v>156</v>
      </c>
      <c r="H308" s="61">
        <f t="shared" si="19"/>
        <v>44688</v>
      </c>
      <c r="I308" s="23">
        <f t="shared" si="16"/>
        <v>44688.705868055556</v>
      </c>
      <c r="J308" s="4">
        <f t="shared" si="17"/>
        <v>144</v>
      </c>
      <c r="K308" s="4" t="str">
        <f t="shared" si="18"/>
        <v>CanOnWat/xEmpH</v>
      </c>
    </row>
    <row r="309" spans="1:11" x14ac:dyDescent="0.35">
      <c r="A309" s="35" t="s">
        <v>189</v>
      </c>
      <c r="B309" s="35" t="s">
        <v>205</v>
      </c>
      <c r="C309" s="36">
        <v>44688</v>
      </c>
      <c r="D309" s="38">
        <v>44688.71565972222</v>
      </c>
      <c r="E309" s="35">
        <v>144</v>
      </c>
      <c r="F309" s="57" t="s">
        <v>207</v>
      </c>
      <c r="G309" s="4" t="s">
        <v>156</v>
      </c>
      <c r="H309" s="61" t="e">
        <f t="shared" si="19"/>
        <v>#N/A</v>
      </c>
      <c r="I309" s="23" t="e">
        <f t="shared" si="16"/>
        <v>#N/A</v>
      </c>
      <c r="J309" s="4" t="e">
        <f t="shared" si="17"/>
        <v>#N/A</v>
      </c>
      <c r="K309" s="4" t="e">
        <f t="shared" si="18"/>
        <v>#N/A</v>
      </c>
    </row>
    <row r="310" spans="1:11" x14ac:dyDescent="0.35">
      <c r="A310" s="35" t="s">
        <v>176</v>
      </c>
      <c r="B310" s="35" t="s">
        <v>215</v>
      </c>
      <c r="C310" s="36">
        <v>44688</v>
      </c>
      <c r="D310" s="38">
        <v>44688.712951388887</v>
      </c>
      <c r="E310" s="35">
        <v>144</v>
      </c>
      <c r="F310" s="57" t="s">
        <v>220</v>
      </c>
      <c r="G310" s="4" t="s">
        <v>156</v>
      </c>
      <c r="H310" s="61" t="e">
        <f t="shared" si="19"/>
        <v>#N/A</v>
      </c>
      <c r="I310" s="23" t="e">
        <f t="shared" si="16"/>
        <v>#N/A</v>
      </c>
      <c r="J310" s="4" t="e">
        <f t="shared" si="17"/>
        <v>#N/A</v>
      </c>
      <c r="K310" s="4" t="e">
        <f t="shared" si="18"/>
        <v>#N/A</v>
      </c>
    </row>
    <row r="311" spans="1:11" x14ac:dyDescent="0.35">
      <c r="A311" s="35" t="s">
        <v>176</v>
      </c>
      <c r="B311" s="35" t="s">
        <v>208</v>
      </c>
      <c r="C311" s="36">
        <v>44688</v>
      </c>
      <c r="D311" s="38">
        <v>44688.711076388892</v>
      </c>
      <c r="E311" s="35">
        <v>144</v>
      </c>
      <c r="F311" s="41" t="s">
        <v>210</v>
      </c>
      <c r="G311" s="4" t="s">
        <v>156</v>
      </c>
      <c r="H311" s="61">
        <f t="shared" si="19"/>
        <v>44688</v>
      </c>
      <c r="I311" s="23">
        <f t="shared" si="16"/>
        <v>44688.705868055556</v>
      </c>
      <c r="J311" s="4">
        <f t="shared" si="17"/>
        <v>144</v>
      </c>
      <c r="K311" s="4" t="str">
        <f t="shared" si="18"/>
        <v>CanOnWat/xEmpH</v>
      </c>
    </row>
    <row r="312" spans="1:11" x14ac:dyDescent="0.35">
      <c r="A312" s="35" t="s">
        <v>176</v>
      </c>
      <c r="B312" s="35" t="s">
        <v>196</v>
      </c>
      <c r="C312" s="36">
        <v>44688</v>
      </c>
      <c r="D312" s="38">
        <v>44688.706504629627</v>
      </c>
      <c r="E312" s="35">
        <v>144</v>
      </c>
      <c r="F312" s="57" t="s">
        <v>198</v>
      </c>
      <c r="G312" s="4" t="s">
        <v>156</v>
      </c>
      <c r="H312" s="61">
        <f t="shared" si="19"/>
        <v>44688</v>
      </c>
      <c r="I312" s="23">
        <f t="shared" si="16"/>
        <v>44688.698310185187</v>
      </c>
      <c r="J312" s="4">
        <f t="shared" si="17"/>
        <v>144</v>
      </c>
      <c r="K312" s="4" t="str">
        <f t="shared" si="18"/>
        <v>CanOnWat/pEmpL</v>
      </c>
    </row>
    <row r="313" spans="1:11" x14ac:dyDescent="0.35">
      <c r="A313" s="35" t="s">
        <v>176</v>
      </c>
      <c r="B313" s="35" t="s">
        <v>221</v>
      </c>
      <c r="C313" s="36">
        <v>44688</v>
      </c>
      <c r="D313" s="38">
        <v>44688.705868055556</v>
      </c>
      <c r="E313" s="35">
        <v>144</v>
      </c>
      <c r="F313" s="57" t="s">
        <v>187</v>
      </c>
      <c r="G313" s="4" t="s">
        <v>156</v>
      </c>
      <c r="H313" s="61" t="e">
        <f t="shared" si="19"/>
        <v>#N/A</v>
      </c>
      <c r="I313" s="23" t="e">
        <f t="shared" si="16"/>
        <v>#N/A</v>
      </c>
      <c r="J313" s="4" t="e">
        <f t="shared" si="17"/>
        <v>#N/A</v>
      </c>
      <c r="K313" s="4" t="e">
        <f t="shared" si="18"/>
        <v>#N/A</v>
      </c>
    </row>
    <row r="314" spans="1:11" x14ac:dyDescent="0.35">
      <c r="A314" s="35" t="s">
        <v>189</v>
      </c>
      <c r="B314" s="35" t="s">
        <v>267</v>
      </c>
      <c r="C314" s="36">
        <v>44688</v>
      </c>
      <c r="D314" s="38">
        <v>44688.705104166664</v>
      </c>
      <c r="E314" s="35">
        <v>144</v>
      </c>
      <c r="F314" s="57" t="s">
        <v>273</v>
      </c>
      <c r="G314" s="4" t="s">
        <v>156</v>
      </c>
      <c r="H314" s="61">
        <f t="shared" si="19"/>
        <v>44688</v>
      </c>
      <c r="I314" s="23">
        <f t="shared" si="16"/>
        <v>44688.685624999998</v>
      </c>
      <c r="J314" s="4">
        <f t="shared" si="17"/>
        <v>144</v>
      </c>
      <c r="K314" s="4" t="str">
        <f t="shared" si="18"/>
        <v>CanOnWat/oEmpJ</v>
      </c>
    </row>
    <row r="315" spans="1:11" x14ac:dyDescent="0.35">
      <c r="A315" s="35" t="s">
        <v>176</v>
      </c>
      <c r="B315" s="35" t="s">
        <v>192</v>
      </c>
      <c r="C315" s="36">
        <v>44688</v>
      </c>
      <c r="D315" s="38">
        <v>44688.705092592594</v>
      </c>
      <c r="E315" s="35">
        <v>144</v>
      </c>
      <c r="F315" s="57" t="s">
        <v>195</v>
      </c>
      <c r="G315" s="4" t="s">
        <v>156</v>
      </c>
      <c r="H315" s="61">
        <f t="shared" si="19"/>
        <v>44688</v>
      </c>
      <c r="I315" s="23">
        <f t="shared" si="16"/>
        <v>44688.684594907405</v>
      </c>
      <c r="J315" s="4">
        <f t="shared" si="17"/>
        <v>144</v>
      </c>
      <c r="K315" s="4" t="str">
        <f t="shared" si="18"/>
        <v>CanOnTor/nEmpY</v>
      </c>
    </row>
    <row r="316" spans="1:11" x14ac:dyDescent="0.35">
      <c r="A316" s="35" t="s">
        <v>189</v>
      </c>
      <c r="B316" s="35" t="s">
        <v>204</v>
      </c>
      <c r="C316" s="36">
        <v>44688</v>
      </c>
      <c r="D316" s="38">
        <v>44688.704224537039</v>
      </c>
      <c r="E316" s="35">
        <v>144</v>
      </c>
      <c r="F316" s="57" t="s">
        <v>206</v>
      </c>
      <c r="G316" s="4" t="s">
        <v>156</v>
      </c>
      <c r="H316" s="61">
        <f t="shared" si="19"/>
        <v>44688</v>
      </c>
      <c r="I316" s="23">
        <f t="shared" si="16"/>
        <v>44688.698310185187</v>
      </c>
      <c r="J316" s="4">
        <f t="shared" si="17"/>
        <v>144</v>
      </c>
      <c r="K316" s="4" t="str">
        <f t="shared" si="18"/>
        <v>CanOnWat/pEmpL</v>
      </c>
    </row>
    <row r="317" spans="1:11" x14ac:dyDescent="0.35">
      <c r="A317" s="35" t="s">
        <v>176</v>
      </c>
      <c r="B317" s="35" t="s">
        <v>181</v>
      </c>
      <c r="C317" s="36">
        <v>44688</v>
      </c>
      <c r="D317" s="38">
        <v>44688.701689814814</v>
      </c>
      <c r="E317" s="35">
        <v>144</v>
      </c>
      <c r="F317" s="41" t="s">
        <v>183</v>
      </c>
      <c r="G317" s="4" t="s">
        <v>156</v>
      </c>
      <c r="H317" s="61" t="e">
        <f t="shared" si="19"/>
        <v>#N/A</v>
      </c>
      <c r="I317" s="23" t="e">
        <f t="shared" si="16"/>
        <v>#N/A</v>
      </c>
      <c r="J317" s="4" t="e">
        <f t="shared" si="17"/>
        <v>#N/A</v>
      </c>
      <c r="K317" s="4" t="e">
        <f t="shared" si="18"/>
        <v>#N/A</v>
      </c>
    </row>
    <row r="318" spans="1:11" x14ac:dyDescent="0.35">
      <c r="A318" s="35" t="s">
        <v>176</v>
      </c>
      <c r="B318" s="35" t="s">
        <v>185</v>
      </c>
      <c r="C318" s="36">
        <v>44688</v>
      </c>
      <c r="D318" s="38">
        <v>44688.698645833334</v>
      </c>
      <c r="E318" s="35">
        <v>144</v>
      </c>
      <c r="F318" s="57" t="s">
        <v>187</v>
      </c>
      <c r="G318" s="4" t="s">
        <v>156</v>
      </c>
      <c r="H318" s="61">
        <f t="shared" si="19"/>
        <v>44688</v>
      </c>
      <c r="I318" s="23">
        <f t="shared" si="16"/>
        <v>44688.68891203704</v>
      </c>
      <c r="J318" s="4">
        <f t="shared" si="17"/>
        <v>144</v>
      </c>
      <c r="K318" s="4" t="str">
        <f t="shared" si="18"/>
        <v>CanOnWat/hEmpP</v>
      </c>
    </row>
    <row r="319" spans="1:11" x14ac:dyDescent="0.35">
      <c r="A319" s="35" t="s">
        <v>176</v>
      </c>
      <c r="B319" s="35" t="s">
        <v>229</v>
      </c>
      <c r="C319" s="36">
        <v>44688</v>
      </c>
      <c r="D319" s="38">
        <v>44688.698310185187</v>
      </c>
      <c r="E319" s="35">
        <v>144</v>
      </c>
      <c r="F319" s="57" t="s">
        <v>233</v>
      </c>
      <c r="G319" s="4" t="s">
        <v>156</v>
      </c>
      <c r="H319" s="61">
        <f t="shared" si="19"/>
        <v>44688</v>
      </c>
      <c r="I319" s="23">
        <f t="shared" si="16"/>
        <v>44688.674884259257</v>
      </c>
      <c r="J319" s="4">
        <f t="shared" si="17"/>
        <v>144</v>
      </c>
      <c r="K319" s="4" t="str">
        <f t="shared" si="18"/>
        <v>CanOnWat/xEmpN</v>
      </c>
    </row>
    <row r="320" spans="1:11" x14ac:dyDescent="0.35">
      <c r="A320" s="35" t="s">
        <v>189</v>
      </c>
      <c r="B320" s="35" t="s">
        <v>190</v>
      </c>
      <c r="C320" s="36">
        <v>44688</v>
      </c>
      <c r="D320" s="38">
        <v>44688.697384259256</v>
      </c>
      <c r="E320" s="35">
        <v>144</v>
      </c>
      <c r="F320" s="57" t="s">
        <v>194</v>
      </c>
      <c r="G320" s="4" t="s">
        <v>156</v>
      </c>
      <c r="H320" s="61">
        <f t="shared" si="19"/>
        <v>44688</v>
      </c>
      <c r="I320" s="23">
        <f t="shared" si="16"/>
        <v>44688.672662037039</v>
      </c>
      <c r="J320" s="4">
        <f t="shared" si="17"/>
        <v>144</v>
      </c>
      <c r="K320" s="4" t="str">
        <f t="shared" si="18"/>
        <v>CanOnWat/fEmpV</v>
      </c>
    </row>
    <row r="321" spans="1:11" x14ac:dyDescent="0.35">
      <c r="A321" s="35" t="s">
        <v>189</v>
      </c>
      <c r="B321" s="35" t="s">
        <v>225</v>
      </c>
      <c r="C321" s="36">
        <v>44688</v>
      </c>
      <c r="D321" s="38">
        <v>44688.695219907408</v>
      </c>
      <c r="E321" s="35">
        <v>144</v>
      </c>
      <c r="F321" s="57" t="s">
        <v>227</v>
      </c>
      <c r="G321" s="4" t="s">
        <v>156</v>
      </c>
      <c r="H321" s="61">
        <f t="shared" si="19"/>
        <v>44688</v>
      </c>
      <c r="I321" s="23">
        <f t="shared" si="16"/>
        <v>44688.672662037039</v>
      </c>
      <c r="J321" s="4">
        <f t="shared" si="17"/>
        <v>144</v>
      </c>
      <c r="K321" s="4" t="str">
        <f t="shared" si="18"/>
        <v>CanOnWat/fEmpV</v>
      </c>
    </row>
    <row r="322" spans="1:11" x14ac:dyDescent="0.35">
      <c r="A322" s="35" t="s">
        <v>189</v>
      </c>
      <c r="B322" s="35" t="s">
        <v>212</v>
      </c>
      <c r="C322" s="36">
        <v>44688</v>
      </c>
      <c r="D322" s="38">
        <v>44688.692847222221</v>
      </c>
      <c r="E322" s="35">
        <v>144</v>
      </c>
      <c r="F322" s="57" t="s">
        <v>214</v>
      </c>
      <c r="G322" s="4" t="s">
        <v>156</v>
      </c>
      <c r="H322" s="61">
        <f t="shared" si="19"/>
        <v>44688</v>
      </c>
      <c r="I322" s="23">
        <f t="shared" si="16"/>
        <v>44688.672662037039</v>
      </c>
      <c r="J322" s="4">
        <f t="shared" si="17"/>
        <v>144</v>
      </c>
      <c r="K322" s="4" t="str">
        <f t="shared" si="18"/>
        <v>CanOnWat/fEmpV</v>
      </c>
    </row>
    <row r="323" spans="1:11" x14ac:dyDescent="0.35">
      <c r="A323" s="35" t="s">
        <v>176</v>
      </c>
      <c r="B323" s="35" t="s">
        <v>177</v>
      </c>
      <c r="C323" s="36">
        <v>44688</v>
      </c>
      <c r="D323" s="38">
        <v>44688.68891203704</v>
      </c>
      <c r="E323" s="35">
        <v>144</v>
      </c>
      <c r="F323" s="57" t="s">
        <v>179</v>
      </c>
      <c r="G323" s="4" t="s">
        <v>156</v>
      </c>
      <c r="H323" s="61" t="e">
        <f t="shared" si="19"/>
        <v>#N/A</v>
      </c>
      <c r="I323" s="23" t="e">
        <f t="shared" si="16"/>
        <v>#N/A</v>
      </c>
      <c r="J323" s="4" t="e">
        <f t="shared" si="17"/>
        <v>#N/A</v>
      </c>
      <c r="K323" s="4" t="e">
        <f t="shared" si="18"/>
        <v>#N/A</v>
      </c>
    </row>
    <row r="324" spans="1:11" x14ac:dyDescent="0.35">
      <c r="A324" s="35" t="s">
        <v>176</v>
      </c>
      <c r="B324" s="35" t="s">
        <v>260</v>
      </c>
      <c r="C324" s="36">
        <v>44688</v>
      </c>
      <c r="D324" s="38">
        <v>44688.685624999998</v>
      </c>
      <c r="E324" s="35">
        <v>144</v>
      </c>
      <c r="F324" s="57" t="s">
        <v>261</v>
      </c>
      <c r="G324" s="4" t="s">
        <v>156</v>
      </c>
      <c r="H324" s="61">
        <f t="shared" si="19"/>
        <v>44688</v>
      </c>
      <c r="I324" s="23">
        <f t="shared" si="16"/>
        <v>44688.674884259257</v>
      </c>
      <c r="J324" s="4">
        <f t="shared" si="17"/>
        <v>144</v>
      </c>
      <c r="K324" s="4" t="str">
        <f t="shared" si="18"/>
        <v>CanOnWat/xEmpN</v>
      </c>
    </row>
    <row r="325" spans="1:11" x14ac:dyDescent="0.35">
      <c r="A325" s="35" t="s">
        <v>189</v>
      </c>
      <c r="B325" s="35" t="s">
        <v>294</v>
      </c>
      <c r="C325" s="36">
        <v>44688</v>
      </c>
      <c r="D325" s="38">
        <v>44688.684594907405</v>
      </c>
      <c r="E325" s="35">
        <v>144</v>
      </c>
      <c r="F325" s="57" t="s">
        <v>293</v>
      </c>
      <c r="G325" s="4" t="s">
        <v>156</v>
      </c>
      <c r="H325" s="61">
        <f t="shared" si="19"/>
        <v>44688</v>
      </c>
      <c r="I325" s="23">
        <f t="shared" si="16"/>
        <v>44688.681481481479</v>
      </c>
      <c r="J325" s="4">
        <f t="shared" si="17"/>
        <v>144</v>
      </c>
      <c r="K325" s="4" t="str">
        <f t="shared" si="18"/>
        <v>CanOnTor/cEmpZ</v>
      </c>
    </row>
    <row r="326" spans="1:11" x14ac:dyDescent="0.35">
      <c r="A326" s="35" t="s">
        <v>189</v>
      </c>
      <c r="B326" s="35" t="s">
        <v>217</v>
      </c>
      <c r="C326" s="36">
        <v>44688</v>
      </c>
      <c r="D326" s="38">
        <v>44688.683680555558</v>
      </c>
      <c r="E326" s="35">
        <v>144</v>
      </c>
      <c r="F326" s="57" t="s">
        <v>222</v>
      </c>
      <c r="G326" s="4" t="s">
        <v>156</v>
      </c>
      <c r="H326" s="61">
        <f t="shared" si="19"/>
        <v>44688</v>
      </c>
      <c r="I326" s="23">
        <f t="shared" si="16"/>
        <v>44688.681481481479</v>
      </c>
      <c r="J326" s="4">
        <f t="shared" si="17"/>
        <v>144</v>
      </c>
      <c r="K326" s="4" t="str">
        <f t="shared" si="18"/>
        <v>CanOnTor/cEmpZ</v>
      </c>
    </row>
    <row r="327" spans="1:11" x14ac:dyDescent="0.35">
      <c r="A327" s="35" t="s">
        <v>189</v>
      </c>
      <c r="B327" s="35" t="s">
        <v>255</v>
      </c>
      <c r="C327" s="36">
        <v>44688</v>
      </c>
      <c r="D327" s="38">
        <v>44688.681481481479</v>
      </c>
      <c r="E327" s="35">
        <v>144</v>
      </c>
      <c r="F327" s="57" t="s">
        <v>256</v>
      </c>
      <c r="G327" s="4" t="s">
        <v>156</v>
      </c>
      <c r="H327" s="61" t="e">
        <f t="shared" si="19"/>
        <v>#N/A</v>
      </c>
      <c r="I327" s="23" t="e">
        <f t="shared" si="16"/>
        <v>#N/A</v>
      </c>
      <c r="J327" s="4" t="e">
        <f t="shared" si="17"/>
        <v>#N/A</v>
      </c>
      <c r="K327" s="4" t="e">
        <f t="shared" si="18"/>
        <v>#N/A</v>
      </c>
    </row>
    <row r="328" spans="1:11" x14ac:dyDescent="0.35">
      <c r="A328" s="35" t="s">
        <v>189</v>
      </c>
      <c r="B328" s="35" t="s">
        <v>250</v>
      </c>
      <c r="C328" s="36">
        <v>44688</v>
      </c>
      <c r="D328" s="38">
        <v>44688.676921296297</v>
      </c>
      <c r="E328" s="35">
        <v>144</v>
      </c>
      <c r="F328" s="57" t="s">
        <v>202</v>
      </c>
      <c r="G328" s="4" t="s">
        <v>156</v>
      </c>
      <c r="H328" s="61">
        <f t="shared" si="19"/>
        <v>44688</v>
      </c>
      <c r="I328" s="23">
        <f t="shared" si="16"/>
        <v>44688.674884259257</v>
      </c>
      <c r="J328" s="4">
        <f t="shared" si="17"/>
        <v>144</v>
      </c>
      <c r="K328" s="4" t="str">
        <f t="shared" si="18"/>
        <v>CanOnWat/xEmpN</v>
      </c>
    </row>
    <row r="329" spans="1:11" x14ac:dyDescent="0.35">
      <c r="A329" s="35" t="s">
        <v>176</v>
      </c>
      <c r="B329" s="35" t="s">
        <v>240</v>
      </c>
      <c r="C329" s="36">
        <v>44688</v>
      </c>
      <c r="D329" s="38">
        <v>44688.674884259257</v>
      </c>
      <c r="E329" s="35">
        <v>144</v>
      </c>
      <c r="F329" s="57" t="s">
        <v>242</v>
      </c>
      <c r="G329" s="4" t="s">
        <v>156</v>
      </c>
      <c r="H329" s="61" t="e">
        <f t="shared" si="19"/>
        <v>#N/A</v>
      </c>
      <c r="I329" s="23" t="e">
        <f t="shared" si="16"/>
        <v>#N/A</v>
      </c>
      <c r="J329" s="4" t="e">
        <f t="shared" si="17"/>
        <v>#N/A</v>
      </c>
      <c r="K329" s="4" t="e">
        <f t="shared" si="18"/>
        <v>#N/A</v>
      </c>
    </row>
    <row r="330" spans="1:11" x14ac:dyDescent="0.35">
      <c r="A330" s="35" t="s">
        <v>176</v>
      </c>
      <c r="B330" s="35" t="s">
        <v>248</v>
      </c>
      <c r="C330" s="36">
        <v>44688</v>
      </c>
      <c r="D330" s="38">
        <v>44688.672662037039</v>
      </c>
      <c r="E330" s="35">
        <v>144</v>
      </c>
      <c r="F330" s="57" t="s">
        <v>249</v>
      </c>
      <c r="G330" s="4" t="s">
        <v>156</v>
      </c>
      <c r="H330" s="61" t="e">
        <f t="shared" si="19"/>
        <v>#N/A</v>
      </c>
      <c r="I330" s="23" t="e">
        <f t="shared" ref="I330:I393" si="20">VLOOKUP(B330,B331:D340,3,TRUE)</f>
        <v>#N/A</v>
      </c>
      <c r="J330" s="4" t="e">
        <f t="shared" ref="J330:J393" si="21">VLOOKUP(B330,B331:E340,4,TRUE)</f>
        <v>#N/A</v>
      </c>
      <c r="K330" s="4" t="e">
        <f t="shared" ref="K330:K393" si="22">VLOOKUP(B330,B331:F340,5,TRUE)</f>
        <v>#N/A</v>
      </c>
    </row>
    <row r="331" spans="1:11" x14ac:dyDescent="0.35">
      <c r="A331" s="35" t="s">
        <v>189</v>
      </c>
      <c r="B331" s="35" t="s">
        <v>262</v>
      </c>
      <c r="C331" s="36">
        <v>44688</v>
      </c>
      <c r="D331" s="38">
        <v>44688.672615740739</v>
      </c>
      <c r="E331" s="35">
        <v>144</v>
      </c>
      <c r="F331" s="57" t="s">
        <v>266</v>
      </c>
      <c r="G331" s="4" t="s">
        <v>156</v>
      </c>
      <c r="H331" s="61">
        <f t="shared" ref="H331:H379" si="23">VLOOKUP(B331,B332:C341,2,TRUE)</f>
        <v>44688</v>
      </c>
      <c r="I331" s="23">
        <f t="shared" si="20"/>
        <v>44688.654537037037</v>
      </c>
      <c r="J331" s="4">
        <f t="shared" si="21"/>
        <v>144</v>
      </c>
      <c r="K331" s="4" t="str">
        <f t="shared" si="22"/>
        <v>CanOnTor/nEmpY</v>
      </c>
    </row>
    <row r="332" spans="1:11" x14ac:dyDescent="0.35">
      <c r="A332" s="35" t="s">
        <v>189</v>
      </c>
      <c r="B332" s="35" t="s">
        <v>277</v>
      </c>
      <c r="C332" s="36">
        <v>44688</v>
      </c>
      <c r="D332" s="38">
        <v>44688.671550925923</v>
      </c>
      <c r="E332" s="35">
        <v>144</v>
      </c>
      <c r="F332" s="41" t="s">
        <v>279</v>
      </c>
      <c r="G332" s="4" t="s">
        <v>156</v>
      </c>
      <c r="H332" s="61">
        <f t="shared" si="23"/>
        <v>44688</v>
      </c>
      <c r="I332" s="23">
        <f t="shared" si="20"/>
        <v>44688.650173611109</v>
      </c>
      <c r="J332" s="4">
        <f t="shared" si="21"/>
        <v>144</v>
      </c>
      <c r="K332" s="4" t="str">
        <f t="shared" si="22"/>
        <v>CanOnWat/vEmpQ</v>
      </c>
    </row>
    <row r="333" spans="1:11" x14ac:dyDescent="0.35">
      <c r="A333" s="35" t="s">
        <v>189</v>
      </c>
      <c r="B333" s="35" t="s">
        <v>244</v>
      </c>
      <c r="C333" s="36">
        <v>44688</v>
      </c>
      <c r="D333" s="38">
        <v>44688.670844907407</v>
      </c>
      <c r="E333" s="35">
        <v>144</v>
      </c>
      <c r="F333" s="57" t="s">
        <v>246</v>
      </c>
      <c r="G333" s="4" t="s">
        <v>156</v>
      </c>
      <c r="H333" s="61">
        <f t="shared" si="23"/>
        <v>44658</v>
      </c>
      <c r="I333" s="23">
        <f t="shared" si="20"/>
        <v>44658.739004629628</v>
      </c>
      <c r="J333" s="4">
        <f t="shared" si="21"/>
        <v>144</v>
      </c>
      <c r="K333" s="4" t="str">
        <f t="shared" si="22"/>
        <v>CanOnWat/xEmpN</v>
      </c>
    </row>
    <row r="334" spans="1:11" x14ac:dyDescent="0.35">
      <c r="A334" s="35" t="s">
        <v>189</v>
      </c>
      <c r="B334" s="35" t="s">
        <v>281</v>
      </c>
      <c r="C334" s="36">
        <v>44688</v>
      </c>
      <c r="D334" s="38">
        <v>44688.670763888891</v>
      </c>
      <c r="E334" s="35">
        <v>144</v>
      </c>
      <c r="F334" s="57" t="s">
        <v>283</v>
      </c>
      <c r="G334" s="4" t="s">
        <v>156</v>
      </c>
      <c r="H334" s="61" t="e">
        <f t="shared" si="23"/>
        <v>#N/A</v>
      </c>
      <c r="I334" s="23" t="e">
        <f t="shared" si="20"/>
        <v>#N/A</v>
      </c>
      <c r="J334" s="4" t="e">
        <f t="shared" si="21"/>
        <v>#N/A</v>
      </c>
      <c r="K334" s="4" t="e">
        <f t="shared" si="22"/>
        <v>#N/A</v>
      </c>
    </row>
    <row r="335" spans="1:11" x14ac:dyDescent="0.35">
      <c r="A335" s="35" t="s">
        <v>189</v>
      </c>
      <c r="B335" s="35" t="s">
        <v>270</v>
      </c>
      <c r="C335" s="36">
        <v>44688</v>
      </c>
      <c r="D335" s="38">
        <v>44688.66988425926</v>
      </c>
      <c r="E335" s="35">
        <v>144</v>
      </c>
      <c r="F335" s="57" t="s">
        <v>275</v>
      </c>
      <c r="G335" s="4" t="s">
        <v>156</v>
      </c>
      <c r="H335" s="61">
        <f t="shared" si="23"/>
        <v>44658</v>
      </c>
      <c r="I335" s="23">
        <f t="shared" si="20"/>
        <v>44658.716203703705</v>
      </c>
      <c r="J335" s="4">
        <f t="shared" si="21"/>
        <v>144</v>
      </c>
      <c r="K335" s="4" t="str">
        <f t="shared" si="22"/>
        <v>CanOnWat/jEmpG</v>
      </c>
    </row>
    <row r="336" spans="1:11" x14ac:dyDescent="0.35">
      <c r="A336" s="35" t="s">
        <v>176</v>
      </c>
      <c r="B336" s="35" t="s">
        <v>264</v>
      </c>
      <c r="C336" s="36">
        <v>44688</v>
      </c>
      <c r="D336" s="38">
        <v>44688.669641203705</v>
      </c>
      <c r="E336" s="35">
        <v>144</v>
      </c>
      <c r="F336" s="41" t="s">
        <v>249</v>
      </c>
      <c r="G336" s="4" t="s">
        <v>156</v>
      </c>
      <c r="H336" s="61">
        <f t="shared" si="23"/>
        <v>44658</v>
      </c>
      <c r="I336" s="23">
        <f t="shared" si="20"/>
        <v>44658.716203703705</v>
      </c>
      <c r="J336" s="4">
        <f t="shared" si="21"/>
        <v>144</v>
      </c>
      <c r="K336" s="4" t="str">
        <f t="shared" si="22"/>
        <v>CanOnWat/jEmpG</v>
      </c>
    </row>
    <row r="337" spans="1:11" x14ac:dyDescent="0.35">
      <c r="A337" s="35" t="s">
        <v>189</v>
      </c>
      <c r="B337" s="35" t="s">
        <v>251</v>
      </c>
      <c r="C337" s="36">
        <v>44688</v>
      </c>
      <c r="D337" s="38">
        <v>44688.666006944448</v>
      </c>
      <c r="E337" s="35">
        <v>144</v>
      </c>
      <c r="F337" s="57" t="s">
        <v>256</v>
      </c>
      <c r="G337" s="4" t="s">
        <v>156</v>
      </c>
      <c r="H337" s="61">
        <f t="shared" si="23"/>
        <v>44658</v>
      </c>
      <c r="I337" s="23">
        <f t="shared" si="20"/>
        <v>44658.724131944444</v>
      </c>
      <c r="J337" s="4">
        <f t="shared" si="21"/>
        <v>144</v>
      </c>
      <c r="K337" s="4" t="str">
        <f t="shared" si="22"/>
        <v>CanOnWat/wEmpF</v>
      </c>
    </row>
    <row r="338" spans="1:11" x14ac:dyDescent="0.35">
      <c r="A338" s="35" t="s">
        <v>189</v>
      </c>
      <c r="B338" s="35" t="s">
        <v>200</v>
      </c>
      <c r="C338" s="36">
        <v>44688</v>
      </c>
      <c r="D338" s="38">
        <v>44688.664976851855</v>
      </c>
      <c r="E338" s="35">
        <v>144</v>
      </c>
      <c r="F338" s="57" t="s">
        <v>202</v>
      </c>
      <c r="G338" s="4" t="s">
        <v>156</v>
      </c>
      <c r="H338" s="61">
        <f t="shared" si="23"/>
        <v>44658</v>
      </c>
      <c r="I338" s="23">
        <f t="shared" si="20"/>
        <v>44658.739004629628</v>
      </c>
      <c r="J338" s="4">
        <f t="shared" si="21"/>
        <v>144</v>
      </c>
      <c r="K338" s="4" t="str">
        <f t="shared" si="22"/>
        <v>CanOnWat/xEmpN</v>
      </c>
    </row>
    <row r="339" spans="1:11" x14ac:dyDescent="0.35">
      <c r="A339" s="35" t="s">
        <v>176</v>
      </c>
      <c r="B339" s="35" t="s">
        <v>287</v>
      </c>
      <c r="C339" s="36">
        <v>44688</v>
      </c>
      <c r="D339" s="38">
        <v>44688.664583333331</v>
      </c>
      <c r="E339" s="35">
        <v>144</v>
      </c>
      <c r="F339" s="41" t="s">
        <v>288</v>
      </c>
      <c r="G339" s="4" t="s">
        <v>156</v>
      </c>
      <c r="H339" s="61">
        <f t="shared" si="23"/>
        <v>44658</v>
      </c>
      <c r="I339" s="23">
        <f t="shared" si="20"/>
        <v>44658.710127314815</v>
      </c>
      <c r="J339" s="4">
        <f t="shared" si="21"/>
        <v>144</v>
      </c>
      <c r="K339" s="4" t="str">
        <f t="shared" si="22"/>
        <v>CanOnWat/sEmpX</v>
      </c>
    </row>
    <row r="340" spans="1:11" x14ac:dyDescent="0.35">
      <c r="A340" s="35" t="s">
        <v>176</v>
      </c>
      <c r="B340" s="35" t="s">
        <v>289</v>
      </c>
      <c r="C340" s="36">
        <v>44688</v>
      </c>
      <c r="D340" s="38">
        <v>44688.660775462966</v>
      </c>
      <c r="E340" s="35">
        <v>144</v>
      </c>
      <c r="F340" s="57" t="s">
        <v>286</v>
      </c>
      <c r="G340" s="4" t="s">
        <v>156</v>
      </c>
      <c r="H340" s="61">
        <f t="shared" si="23"/>
        <v>44658</v>
      </c>
      <c r="I340" s="23">
        <f t="shared" si="20"/>
        <v>44658.710127314815</v>
      </c>
      <c r="J340" s="4">
        <f t="shared" si="21"/>
        <v>144</v>
      </c>
      <c r="K340" s="4" t="str">
        <f t="shared" si="22"/>
        <v>CanOnWat/sEmpX</v>
      </c>
    </row>
    <row r="341" spans="1:11" x14ac:dyDescent="0.35">
      <c r="A341" s="35" t="s">
        <v>189</v>
      </c>
      <c r="B341" s="35" t="s">
        <v>292</v>
      </c>
      <c r="C341" s="36">
        <v>44688</v>
      </c>
      <c r="D341" s="38">
        <v>44688.654537037037</v>
      </c>
      <c r="E341" s="35">
        <v>144</v>
      </c>
      <c r="F341" s="57" t="s">
        <v>293</v>
      </c>
      <c r="G341" s="4" t="s">
        <v>156</v>
      </c>
      <c r="H341" s="61">
        <f t="shared" si="23"/>
        <v>44658</v>
      </c>
      <c r="I341" s="23">
        <f t="shared" si="20"/>
        <v>44658.724131944444</v>
      </c>
      <c r="J341" s="4">
        <f t="shared" si="21"/>
        <v>144</v>
      </c>
      <c r="K341" s="4" t="str">
        <f t="shared" si="22"/>
        <v>CanOnWat/wEmpF</v>
      </c>
    </row>
    <row r="342" spans="1:11" x14ac:dyDescent="0.35">
      <c r="A342" s="35" t="s">
        <v>176</v>
      </c>
      <c r="B342" s="35" t="s">
        <v>285</v>
      </c>
      <c r="C342" s="36">
        <v>44688</v>
      </c>
      <c r="D342" s="38">
        <v>44688.650173611109</v>
      </c>
      <c r="E342" s="35">
        <v>144</v>
      </c>
      <c r="F342" s="57" t="s">
        <v>286</v>
      </c>
      <c r="G342" s="4" t="s">
        <v>156</v>
      </c>
      <c r="H342" s="61">
        <f t="shared" si="23"/>
        <v>44658</v>
      </c>
      <c r="I342" s="23">
        <f t="shared" si="20"/>
        <v>44658.739004629628</v>
      </c>
      <c r="J342" s="4">
        <f t="shared" si="21"/>
        <v>144</v>
      </c>
      <c r="K342" s="4" t="str">
        <f t="shared" si="22"/>
        <v>CanOnWat/xEmpN</v>
      </c>
    </row>
    <row r="343" spans="1:11" x14ac:dyDescent="0.35">
      <c r="A343" s="35" t="s">
        <v>176</v>
      </c>
      <c r="B343" s="35" t="s">
        <v>240</v>
      </c>
      <c r="C343" s="36">
        <v>44658</v>
      </c>
      <c r="D343" s="38">
        <v>44658.739004629628</v>
      </c>
      <c r="E343" s="35">
        <v>144</v>
      </c>
      <c r="F343" s="57" t="s">
        <v>242</v>
      </c>
      <c r="G343" s="4" t="s">
        <v>156</v>
      </c>
      <c r="H343" s="61" t="e">
        <f t="shared" si="23"/>
        <v>#N/A</v>
      </c>
      <c r="I343" s="23" t="e">
        <f t="shared" si="20"/>
        <v>#N/A</v>
      </c>
      <c r="J343" s="4" t="e">
        <f t="shared" si="21"/>
        <v>#N/A</v>
      </c>
      <c r="K343" s="4" t="e">
        <f t="shared" si="22"/>
        <v>#N/A</v>
      </c>
    </row>
    <row r="344" spans="1:11" x14ac:dyDescent="0.35">
      <c r="A344" s="35" t="s">
        <v>176</v>
      </c>
      <c r="B344" s="35" t="s">
        <v>181</v>
      </c>
      <c r="C344" s="36">
        <v>44658</v>
      </c>
      <c r="D344" s="38">
        <v>44658.724131944444</v>
      </c>
      <c r="E344" s="35">
        <v>144</v>
      </c>
      <c r="F344" s="57" t="s">
        <v>183</v>
      </c>
      <c r="G344" s="4" t="s">
        <v>156</v>
      </c>
      <c r="H344" s="61" t="e">
        <f t="shared" si="23"/>
        <v>#N/A</v>
      </c>
      <c r="I344" s="23" t="e">
        <f t="shared" si="20"/>
        <v>#N/A</v>
      </c>
      <c r="J344" s="4" t="e">
        <f t="shared" si="21"/>
        <v>#N/A</v>
      </c>
      <c r="K344" s="4" t="e">
        <f t="shared" si="22"/>
        <v>#N/A</v>
      </c>
    </row>
    <row r="345" spans="1:11" x14ac:dyDescent="0.35">
      <c r="A345" s="35" t="s">
        <v>176</v>
      </c>
      <c r="B345" s="35" t="s">
        <v>215</v>
      </c>
      <c r="C345" s="36">
        <v>44658</v>
      </c>
      <c r="D345" s="38">
        <v>44658.716203703705</v>
      </c>
      <c r="E345" s="35">
        <v>144</v>
      </c>
      <c r="F345" s="57" t="s">
        <v>220</v>
      </c>
      <c r="G345" s="4" t="s">
        <v>156</v>
      </c>
      <c r="H345" s="61" t="e">
        <f t="shared" si="23"/>
        <v>#N/A</v>
      </c>
      <c r="I345" s="23" t="e">
        <f t="shared" si="20"/>
        <v>#N/A</v>
      </c>
      <c r="J345" s="4" t="e">
        <f t="shared" si="21"/>
        <v>#N/A</v>
      </c>
      <c r="K345" s="4" t="e">
        <f t="shared" si="22"/>
        <v>#N/A</v>
      </c>
    </row>
    <row r="346" spans="1:11" x14ac:dyDescent="0.35">
      <c r="A346" s="35" t="s">
        <v>176</v>
      </c>
      <c r="B346" s="35" t="s">
        <v>192</v>
      </c>
      <c r="C346" s="36">
        <v>44658</v>
      </c>
      <c r="D346" s="38">
        <v>44658.713599537034</v>
      </c>
      <c r="E346" s="35">
        <v>144</v>
      </c>
      <c r="F346" s="57" t="s">
        <v>195</v>
      </c>
      <c r="G346" s="4" t="s">
        <v>156</v>
      </c>
      <c r="H346" s="61">
        <f t="shared" si="23"/>
        <v>44658</v>
      </c>
      <c r="I346" s="23">
        <f t="shared" si="20"/>
        <v>44658.693657407406</v>
      </c>
      <c r="J346" s="4">
        <f t="shared" si="21"/>
        <v>144</v>
      </c>
      <c r="K346" s="4" t="str">
        <f t="shared" si="22"/>
        <v>CanOnWat/lEmpA</v>
      </c>
    </row>
    <row r="347" spans="1:11" x14ac:dyDescent="0.35">
      <c r="A347" s="35" t="s">
        <v>176</v>
      </c>
      <c r="B347" s="35" t="s">
        <v>235</v>
      </c>
      <c r="C347" s="36">
        <v>44658</v>
      </c>
      <c r="D347" s="38">
        <v>44658.711631944447</v>
      </c>
      <c r="E347" s="35">
        <v>144</v>
      </c>
      <c r="F347" s="57" t="s">
        <v>238</v>
      </c>
      <c r="G347" s="4" t="s">
        <v>156</v>
      </c>
      <c r="H347" s="61">
        <f t="shared" si="23"/>
        <v>44658</v>
      </c>
      <c r="I347" s="23">
        <f t="shared" si="20"/>
        <v>44658.703009259261</v>
      </c>
      <c r="J347" s="4">
        <f t="shared" si="21"/>
        <v>144</v>
      </c>
      <c r="K347" s="4" t="str">
        <f t="shared" si="22"/>
        <v>CanOnTor/jEmpG</v>
      </c>
    </row>
    <row r="348" spans="1:11" x14ac:dyDescent="0.35">
      <c r="A348" s="35" t="s">
        <v>176</v>
      </c>
      <c r="B348" s="35" t="s">
        <v>229</v>
      </c>
      <c r="C348" s="36">
        <v>44658</v>
      </c>
      <c r="D348" s="38">
        <v>44658.711099537039</v>
      </c>
      <c r="E348" s="35">
        <v>144</v>
      </c>
      <c r="F348" s="41" t="s">
        <v>233</v>
      </c>
      <c r="G348" s="4" t="s">
        <v>156</v>
      </c>
      <c r="H348" s="61">
        <f t="shared" si="23"/>
        <v>44658</v>
      </c>
      <c r="I348" s="23">
        <f t="shared" si="20"/>
        <v>44658.703009259261</v>
      </c>
      <c r="J348" s="4">
        <f t="shared" si="21"/>
        <v>144</v>
      </c>
      <c r="K348" s="4" t="str">
        <f t="shared" si="22"/>
        <v>CanOnTor/jEmpG</v>
      </c>
    </row>
    <row r="349" spans="1:11" x14ac:dyDescent="0.35">
      <c r="A349" s="35" t="s">
        <v>176</v>
      </c>
      <c r="B349" s="35" t="s">
        <v>208</v>
      </c>
      <c r="C349" s="36">
        <v>44658</v>
      </c>
      <c r="D349" s="38">
        <v>44658.710127314815</v>
      </c>
      <c r="E349" s="35">
        <v>144</v>
      </c>
      <c r="F349" s="57" t="s">
        <v>210</v>
      </c>
      <c r="G349" s="4" t="s">
        <v>156</v>
      </c>
      <c r="H349" s="61" t="e">
        <f t="shared" si="23"/>
        <v>#N/A</v>
      </c>
      <c r="I349" s="23" t="e">
        <f t="shared" si="20"/>
        <v>#N/A</v>
      </c>
      <c r="J349" s="4" t="e">
        <f t="shared" si="21"/>
        <v>#N/A</v>
      </c>
      <c r="K349" s="4" t="e">
        <f t="shared" si="22"/>
        <v>#N/A</v>
      </c>
    </row>
    <row r="350" spans="1:11" x14ac:dyDescent="0.35">
      <c r="A350" s="35" t="s">
        <v>176</v>
      </c>
      <c r="B350" s="35" t="s">
        <v>231</v>
      </c>
      <c r="C350" s="36">
        <v>44658</v>
      </c>
      <c r="D350" s="38">
        <v>44658.709548611114</v>
      </c>
      <c r="E350" s="35">
        <v>144</v>
      </c>
      <c r="F350" s="41" t="s">
        <v>198</v>
      </c>
      <c r="G350" s="4" t="s">
        <v>156</v>
      </c>
      <c r="H350" s="61">
        <f t="shared" si="23"/>
        <v>44658</v>
      </c>
      <c r="I350" s="23">
        <f t="shared" si="20"/>
        <v>44658.689421296294</v>
      </c>
      <c r="J350" s="4">
        <f t="shared" si="21"/>
        <v>144</v>
      </c>
      <c r="K350" s="4" t="str">
        <f t="shared" si="22"/>
        <v>CanOnWat/xEmpH</v>
      </c>
    </row>
    <row r="351" spans="1:11" x14ac:dyDescent="0.35">
      <c r="A351" s="35" t="s">
        <v>189</v>
      </c>
      <c r="B351" s="35" t="s">
        <v>204</v>
      </c>
      <c r="C351" s="36">
        <v>44658</v>
      </c>
      <c r="D351" s="38">
        <v>44658.70685185185</v>
      </c>
      <c r="E351" s="35">
        <v>144</v>
      </c>
      <c r="F351" s="57" t="s">
        <v>206</v>
      </c>
      <c r="G351" s="4" t="s">
        <v>156</v>
      </c>
      <c r="H351" s="61">
        <f t="shared" si="23"/>
        <v>44658</v>
      </c>
      <c r="I351" s="23">
        <f t="shared" si="20"/>
        <v>44658.693657407406</v>
      </c>
      <c r="J351" s="4">
        <f t="shared" si="21"/>
        <v>144</v>
      </c>
      <c r="K351" s="4" t="str">
        <f t="shared" si="22"/>
        <v>CanOnWat/lEmpA</v>
      </c>
    </row>
    <row r="352" spans="1:11" x14ac:dyDescent="0.35">
      <c r="A352" s="35" t="s">
        <v>176</v>
      </c>
      <c r="B352" s="35" t="s">
        <v>185</v>
      </c>
      <c r="C352" s="36">
        <v>44658</v>
      </c>
      <c r="D352" s="38">
        <v>44658.706689814811</v>
      </c>
      <c r="E352" s="35">
        <v>144</v>
      </c>
      <c r="F352" s="41" t="s">
        <v>187</v>
      </c>
      <c r="G352" s="4" t="s">
        <v>156</v>
      </c>
      <c r="H352" s="61">
        <f t="shared" si="23"/>
        <v>44658</v>
      </c>
      <c r="I352" s="23">
        <f t="shared" si="20"/>
        <v>44658.703009259261</v>
      </c>
      <c r="J352" s="4">
        <f t="shared" si="21"/>
        <v>144</v>
      </c>
      <c r="K352" s="4" t="str">
        <f t="shared" si="22"/>
        <v>CanOnTor/jEmpG</v>
      </c>
    </row>
    <row r="353" spans="1:11" x14ac:dyDescent="0.35">
      <c r="A353" s="35" t="s">
        <v>189</v>
      </c>
      <c r="B353" s="35" t="s">
        <v>205</v>
      </c>
      <c r="C353" s="36">
        <v>44658</v>
      </c>
      <c r="D353" s="38">
        <v>44658.703009259261</v>
      </c>
      <c r="E353" s="35">
        <v>144</v>
      </c>
      <c r="F353" s="57" t="s">
        <v>207</v>
      </c>
      <c r="G353" s="4" t="s">
        <v>156</v>
      </c>
      <c r="H353" s="61">
        <f t="shared" si="23"/>
        <v>44658</v>
      </c>
      <c r="I353" s="23">
        <f t="shared" si="20"/>
        <v>44658.684664351851</v>
      </c>
      <c r="J353" s="4">
        <f t="shared" si="21"/>
        <v>144</v>
      </c>
      <c r="K353" s="4" t="str">
        <f t="shared" si="22"/>
        <v>CanOnWat/hEmpP</v>
      </c>
    </row>
    <row r="354" spans="1:11" x14ac:dyDescent="0.35">
      <c r="A354" s="35" t="s">
        <v>189</v>
      </c>
      <c r="B354" s="35" t="s">
        <v>212</v>
      </c>
      <c r="C354" s="36">
        <v>44658</v>
      </c>
      <c r="D354" s="38">
        <v>44658.699745370373</v>
      </c>
      <c r="E354" s="35">
        <v>144</v>
      </c>
      <c r="F354" s="57" t="s">
        <v>214</v>
      </c>
      <c r="G354" s="4" t="s">
        <v>156</v>
      </c>
      <c r="H354" s="61">
        <f t="shared" si="23"/>
        <v>44658</v>
      </c>
      <c r="I354" s="23">
        <f t="shared" si="20"/>
        <v>44658.693657407406</v>
      </c>
      <c r="J354" s="4">
        <f t="shared" si="21"/>
        <v>144</v>
      </c>
      <c r="K354" s="4" t="str">
        <f t="shared" si="22"/>
        <v>CanOnWat/lEmpA</v>
      </c>
    </row>
    <row r="355" spans="1:11" x14ac:dyDescent="0.35">
      <c r="A355" s="35" t="s">
        <v>189</v>
      </c>
      <c r="B355" s="35" t="s">
        <v>190</v>
      </c>
      <c r="C355" s="36">
        <v>44658</v>
      </c>
      <c r="D355" s="38">
        <v>44658.697280092594</v>
      </c>
      <c r="E355" s="35">
        <v>144</v>
      </c>
      <c r="F355" s="57" t="s">
        <v>194</v>
      </c>
      <c r="G355" s="4" t="s">
        <v>156</v>
      </c>
      <c r="H355" s="61">
        <f t="shared" si="23"/>
        <v>44658</v>
      </c>
      <c r="I355" s="23">
        <f t="shared" si="20"/>
        <v>44658.693657407406</v>
      </c>
      <c r="J355" s="4">
        <f t="shared" si="21"/>
        <v>144</v>
      </c>
      <c r="K355" s="4" t="str">
        <f t="shared" si="22"/>
        <v>CanOnWat/lEmpA</v>
      </c>
    </row>
    <row r="356" spans="1:11" x14ac:dyDescent="0.35">
      <c r="A356" s="35" t="s">
        <v>176</v>
      </c>
      <c r="B356" s="35" t="s">
        <v>196</v>
      </c>
      <c r="C356" s="36">
        <v>44658</v>
      </c>
      <c r="D356" s="38">
        <v>44658.693657407406</v>
      </c>
      <c r="E356" s="35">
        <v>144</v>
      </c>
      <c r="F356" s="57" t="s">
        <v>198</v>
      </c>
      <c r="G356" s="4" t="s">
        <v>156</v>
      </c>
      <c r="H356" s="61">
        <f t="shared" si="23"/>
        <v>44658</v>
      </c>
      <c r="I356" s="23">
        <f t="shared" si="20"/>
        <v>44658.683055555557</v>
      </c>
      <c r="J356" s="4">
        <f t="shared" si="21"/>
        <v>144</v>
      </c>
      <c r="K356" s="4" t="str">
        <f t="shared" si="22"/>
        <v>CanOnTor/tEmpK</v>
      </c>
    </row>
    <row r="357" spans="1:11" x14ac:dyDescent="0.35">
      <c r="A357" s="35" t="s">
        <v>189</v>
      </c>
      <c r="B357" s="35" t="s">
        <v>225</v>
      </c>
      <c r="C357" s="36">
        <v>44658</v>
      </c>
      <c r="D357" s="38">
        <v>44658.691319444442</v>
      </c>
      <c r="E357" s="35">
        <v>144</v>
      </c>
      <c r="F357" s="57" t="s">
        <v>227</v>
      </c>
      <c r="G357" s="4" t="s">
        <v>156</v>
      </c>
      <c r="H357" s="61">
        <f t="shared" si="23"/>
        <v>44658</v>
      </c>
      <c r="I357" s="23">
        <f t="shared" si="20"/>
        <v>44658.683055555557</v>
      </c>
      <c r="J357" s="4">
        <f t="shared" si="21"/>
        <v>144</v>
      </c>
      <c r="K357" s="4" t="str">
        <f t="shared" si="22"/>
        <v>CanOnTor/tEmpK</v>
      </c>
    </row>
    <row r="358" spans="1:11" x14ac:dyDescent="0.35">
      <c r="A358" s="35" t="s">
        <v>176</v>
      </c>
      <c r="B358" s="35" t="s">
        <v>221</v>
      </c>
      <c r="C358" s="36">
        <v>44658</v>
      </c>
      <c r="D358" s="38">
        <v>44658.689421296294</v>
      </c>
      <c r="E358" s="35">
        <v>144</v>
      </c>
      <c r="F358" s="57" t="s">
        <v>187</v>
      </c>
      <c r="G358" s="4" t="s">
        <v>156</v>
      </c>
      <c r="H358" s="61" t="e">
        <f t="shared" si="23"/>
        <v>#N/A</v>
      </c>
      <c r="I358" s="23" t="e">
        <f t="shared" si="20"/>
        <v>#N/A</v>
      </c>
      <c r="J358" s="4" t="e">
        <f t="shared" si="21"/>
        <v>#N/A</v>
      </c>
      <c r="K358" s="4" t="e">
        <f t="shared" si="22"/>
        <v>#N/A</v>
      </c>
    </row>
    <row r="359" spans="1:11" x14ac:dyDescent="0.35">
      <c r="A359" s="35" t="s">
        <v>189</v>
      </c>
      <c r="B359" s="35" t="s">
        <v>267</v>
      </c>
      <c r="C359" s="36">
        <v>44658</v>
      </c>
      <c r="D359" s="38">
        <v>44658.687511574077</v>
      </c>
      <c r="E359" s="35">
        <v>144</v>
      </c>
      <c r="F359" s="57" t="s">
        <v>273</v>
      </c>
      <c r="G359" s="4" t="s">
        <v>156</v>
      </c>
      <c r="H359" s="61">
        <f t="shared" si="23"/>
        <v>44658</v>
      </c>
      <c r="I359" s="23">
        <f t="shared" si="20"/>
        <v>44658.683055555557</v>
      </c>
      <c r="J359" s="4">
        <f t="shared" si="21"/>
        <v>144</v>
      </c>
      <c r="K359" s="4" t="str">
        <f t="shared" si="22"/>
        <v>CanOnTor/tEmpK</v>
      </c>
    </row>
    <row r="360" spans="1:11" x14ac:dyDescent="0.35">
      <c r="A360" s="35" t="s">
        <v>176</v>
      </c>
      <c r="B360" s="35" t="s">
        <v>264</v>
      </c>
      <c r="C360" s="36">
        <v>44658</v>
      </c>
      <c r="D360" s="38">
        <v>44658.685879629629</v>
      </c>
      <c r="E360" s="35">
        <v>144</v>
      </c>
      <c r="F360" s="57" t="s">
        <v>249</v>
      </c>
      <c r="G360" s="4" t="s">
        <v>156</v>
      </c>
      <c r="H360" s="61">
        <f t="shared" si="23"/>
        <v>44658</v>
      </c>
      <c r="I360" s="23">
        <f t="shared" si="20"/>
        <v>44658.683055555557</v>
      </c>
      <c r="J360" s="4">
        <f t="shared" si="21"/>
        <v>144</v>
      </c>
      <c r="K360" s="4" t="str">
        <f t="shared" si="22"/>
        <v>CanOnTor/tEmpK</v>
      </c>
    </row>
    <row r="361" spans="1:11" x14ac:dyDescent="0.35">
      <c r="A361" s="35" t="s">
        <v>176</v>
      </c>
      <c r="B361" s="35" t="s">
        <v>177</v>
      </c>
      <c r="C361" s="36">
        <v>44658</v>
      </c>
      <c r="D361" s="38">
        <v>44658.684664351851</v>
      </c>
      <c r="E361" s="35">
        <v>144</v>
      </c>
      <c r="F361" s="57" t="s">
        <v>179</v>
      </c>
      <c r="G361" s="4" t="s">
        <v>156</v>
      </c>
      <c r="H361" s="61" t="e">
        <f t="shared" si="23"/>
        <v>#N/A</v>
      </c>
      <c r="I361" s="23" t="e">
        <f t="shared" si="20"/>
        <v>#N/A</v>
      </c>
      <c r="J361" s="4" t="e">
        <f t="shared" si="21"/>
        <v>#N/A</v>
      </c>
      <c r="K361" s="4" t="e">
        <f t="shared" si="22"/>
        <v>#N/A</v>
      </c>
    </row>
    <row r="362" spans="1:11" x14ac:dyDescent="0.35">
      <c r="A362" s="35" t="s">
        <v>176</v>
      </c>
      <c r="B362" s="35" t="s">
        <v>253</v>
      </c>
      <c r="C362" s="36">
        <v>44658</v>
      </c>
      <c r="D362" s="38">
        <v>44658.683680555558</v>
      </c>
      <c r="E362" s="35">
        <v>144</v>
      </c>
      <c r="F362" s="57" t="s">
        <v>257</v>
      </c>
      <c r="G362" s="4" t="s">
        <v>156</v>
      </c>
      <c r="H362" s="61">
        <f t="shared" si="23"/>
        <v>44658</v>
      </c>
      <c r="I362" s="23">
        <f t="shared" si="20"/>
        <v>44658.683055555557</v>
      </c>
      <c r="J362" s="4">
        <f t="shared" si="21"/>
        <v>144</v>
      </c>
      <c r="K362" s="4" t="str">
        <f t="shared" si="22"/>
        <v>CanOnTor/tEmpK</v>
      </c>
    </row>
    <row r="363" spans="1:11" x14ac:dyDescent="0.35">
      <c r="A363" s="35" t="s">
        <v>189</v>
      </c>
      <c r="B363" s="35" t="s">
        <v>217</v>
      </c>
      <c r="C363" s="36">
        <v>44658</v>
      </c>
      <c r="D363" s="38">
        <v>44658.683576388888</v>
      </c>
      <c r="E363" s="35">
        <v>144</v>
      </c>
      <c r="F363" s="57" t="s">
        <v>222</v>
      </c>
      <c r="G363" s="4" t="s">
        <v>156</v>
      </c>
      <c r="H363" s="61">
        <f t="shared" si="23"/>
        <v>44658</v>
      </c>
      <c r="I363" s="23">
        <f t="shared" si="20"/>
        <v>44658.683055555557</v>
      </c>
      <c r="J363" s="4">
        <f t="shared" si="21"/>
        <v>144</v>
      </c>
      <c r="K363" s="4" t="str">
        <f t="shared" si="22"/>
        <v>CanOnTor/tEmpK</v>
      </c>
    </row>
    <row r="364" spans="1:11" x14ac:dyDescent="0.35">
      <c r="A364" s="35" t="s">
        <v>189</v>
      </c>
      <c r="B364" s="35" t="s">
        <v>200</v>
      </c>
      <c r="C364" s="36">
        <v>44658</v>
      </c>
      <c r="D364" s="38">
        <v>44658.683055555557</v>
      </c>
      <c r="E364" s="35">
        <v>144</v>
      </c>
      <c r="F364" s="41" t="s">
        <v>202</v>
      </c>
      <c r="G364" s="4" t="s">
        <v>156</v>
      </c>
      <c r="H364" s="61">
        <f t="shared" si="23"/>
        <v>44658</v>
      </c>
      <c r="I364" s="23">
        <f t="shared" si="20"/>
        <v>44658.671886574077</v>
      </c>
      <c r="J364" s="4">
        <f t="shared" si="21"/>
        <v>144</v>
      </c>
      <c r="K364" s="4" t="str">
        <f t="shared" si="22"/>
        <v>CanOnTor/cEmpZ</v>
      </c>
    </row>
    <row r="365" spans="1:11" x14ac:dyDescent="0.35">
      <c r="A365" s="35" t="s">
        <v>176</v>
      </c>
      <c r="B365" s="35" t="s">
        <v>287</v>
      </c>
      <c r="C365" s="36">
        <v>44658</v>
      </c>
      <c r="D365" s="38">
        <v>44658.67423611111</v>
      </c>
      <c r="E365" s="35">
        <v>144</v>
      </c>
      <c r="F365" s="57" t="s">
        <v>288</v>
      </c>
      <c r="G365" s="4" t="s">
        <v>156</v>
      </c>
      <c r="H365" s="61">
        <f t="shared" si="23"/>
        <v>44658</v>
      </c>
      <c r="I365" s="23">
        <f t="shared" si="20"/>
        <v>44658.286932870367</v>
      </c>
      <c r="J365" s="4">
        <f t="shared" si="21"/>
        <v>123</v>
      </c>
      <c r="K365" s="4" t="str">
        <f t="shared" si="22"/>
        <v>CanOnTor/cEmpZ</v>
      </c>
    </row>
    <row r="366" spans="1:11" x14ac:dyDescent="0.35">
      <c r="A366" s="35" t="s">
        <v>189</v>
      </c>
      <c r="B366" s="35" t="s">
        <v>270</v>
      </c>
      <c r="C366" s="36">
        <v>44658</v>
      </c>
      <c r="D366" s="38">
        <v>44658.673796296294</v>
      </c>
      <c r="E366" s="35">
        <v>144</v>
      </c>
      <c r="F366" s="57" t="s">
        <v>275</v>
      </c>
      <c r="G366" s="4" t="s">
        <v>156</v>
      </c>
      <c r="H366" s="61">
        <f t="shared" si="23"/>
        <v>44658</v>
      </c>
      <c r="I366" s="23">
        <f t="shared" si="20"/>
        <v>44658.274930555555</v>
      </c>
      <c r="J366" s="4">
        <f t="shared" si="21"/>
        <v>123</v>
      </c>
      <c r="K366" s="4" t="str">
        <f t="shared" si="22"/>
        <v>CanOnWat/vEmpQ</v>
      </c>
    </row>
    <row r="367" spans="1:11" x14ac:dyDescent="0.35">
      <c r="A367" s="35" t="s">
        <v>189</v>
      </c>
      <c r="B367" s="35" t="s">
        <v>262</v>
      </c>
      <c r="C367" s="36">
        <v>44658</v>
      </c>
      <c r="D367" s="38">
        <v>44658.673020833332</v>
      </c>
      <c r="E367" s="35">
        <v>144</v>
      </c>
      <c r="F367" s="57" t="s">
        <v>266</v>
      </c>
      <c r="G367" s="4" t="s">
        <v>156</v>
      </c>
      <c r="H367" s="61">
        <f t="shared" si="23"/>
        <v>44658</v>
      </c>
      <c r="I367" s="23">
        <f t="shared" si="20"/>
        <v>44658.274837962963</v>
      </c>
      <c r="J367" s="4">
        <f t="shared" si="21"/>
        <v>123</v>
      </c>
      <c r="K367" s="4" t="str">
        <f t="shared" si="22"/>
        <v>CanOnTor/nEmpY</v>
      </c>
    </row>
    <row r="368" spans="1:11" x14ac:dyDescent="0.35">
      <c r="A368" s="35" t="s">
        <v>189</v>
      </c>
      <c r="B368" s="35" t="s">
        <v>250</v>
      </c>
      <c r="C368" s="36">
        <v>44658</v>
      </c>
      <c r="D368" s="38">
        <v>44658.672442129631</v>
      </c>
      <c r="E368" s="35">
        <v>144</v>
      </c>
      <c r="F368" s="57" t="s">
        <v>202</v>
      </c>
      <c r="G368" s="4" t="s">
        <v>156</v>
      </c>
      <c r="H368" s="61">
        <f t="shared" si="23"/>
        <v>44658</v>
      </c>
      <c r="I368" s="23">
        <f t="shared" si="20"/>
        <v>44658.671886574077</v>
      </c>
      <c r="J368" s="4">
        <f t="shared" si="21"/>
        <v>144</v>
      </c>
      <c r="K368" s="4" t="str">
        <f t="shared" si="22"/>
        <v>CanOnTor/cEmpZ</v>
      </c>
    </row>
    <row r="369" spans="1:11" x14ac:dyDescent="0.35">
      <c r="A369" s="35" t="s">
        <v>189</v>
      </c>
      <c r="B369" s="35" t="s">
        <v>255</v>
      </c>
      <c r="C369" s="36">
        <v>44658</v>
      </c>
      <c r="D369" s="38">
        <v>44658.671886574077</v>
      </c>
      <c r="E369" s="35">
        <v>144</v>
      </c>
      <c r="F369" s="41" t="s">
        <v>256</v>
      </c>
      <c r="G369" s="4" t="s">
        <v>156</v>
      </c>
      <c r="H369" s="61" t="e">
        <f t="shared" si="23"/>
        <v>#N/A</v>
      </c>
      <c r="I369" s="23" t="e">
        <f t="shared" si="20"/>
        <v>#N/A</v>
      </c>
      <c r="J369" s="4" t="e">
        <f t="shared" si="21"/>
        <v>#N/A</v>
      </c>
      <c r="K369" s="4" t="e">
        <f t="shared" si="22"/>
        <v>#N/A</v>
      </c>
    </row>
    <row r="370" spans="1:11" x14ac:dyDescent="0.35">
      <c r="A370" s="35" t="s">
        <v>176</v>
      </c>
      <c r="B370" s="35" t="s">
        <v>248</v>
      </c>
      <c r="C370" s="36">
        <v>44658</v>
      </c>
      <c r="D370" s="38">
        <v>44658.670856481483</v>
      </c>
      <c r="E370" s="35">
        <v>144</v>
      </c>
      <c r="F370" s="57" t="s">
        <v>249</v>
      </c>
      <c r="G370" s="4" t="s">
        <v>156</v>
      </c>
      <c r="H370" s="61">
        <f t="shared" si="23"/>
        <v>44658</v>
      </c>
      <c r="I370" s="23">
        <f t="shared" si="20"/>
        <v>44658.274328703701</v>
      </c>
      <c r="J370" s="4">
        <f t="shared" si="21"/>
        <v>123</v>
      </c>
      <c r="K370" s="4" t="str">
        <f t="shared" si="22"/>
        <v>CanOnTor/nEmpY</v>
      </c>
    </row>
    <row r="371" spans="1:11" x14ac:dyDescent="0.35">
      <c r="A371" s="35" t="s">
        <v>176</v>
      </c>
      <c r="B371" s="35" t="s">
        <v>260</v>
      </c>
      <c r="C371" s="36">
        <v>44658</v>
      </c>
      <c r="D371" s="38">
        <v>44658.670173611114</v>
      </c>
      <c r="E371" s="35">
        <v>144</v>
      </c>
      <c r="F371" s="57" t="s">
        <v>261</v>
      </c>
      <c r="G371" s="4" t="s">
        <v>156</v>
      </c>
      <c r="H371" s="61">
        <f t="shared" si="23"/>
        <v>44658</v>
      </c>
      <c r="I371" s="23">
        <f t="shared" si="20"/>
        <v>44658.669976851852</v>
      </c>
      <c r="J371" s="4">
        <f t="shared" si="21"/>
        <v>144</v>
      </c>
      <c r="K371" s="4" t="str">
        <f t="shared" si="22"/>
        <v>CanOnTor/cEmpZ</v>
      </c>
    </row>
    <row r="372" spans="1:11" x14ac:dyDescent="0.35">
      <c r="A372" s="35" t="s">
        <v>189</v>
      </c>
      <c r="B372" s="35" t="s">
        <v>251</v>
      </c>
      <c r="C372" s="36">
        <v>44658</v>
      </c>
      <c r="D372" s="38">
        <v>44658.669976851852</v>
      </c>
      <c r="E372" s="35">
        <v>144</v>
      </c>
      <c r="F372" s="57" t="s">
        <v>256</v>
      </c>
      <c r="G372" s="4" t="s">
        <v>156</v>
      </c>
      <c r="H372" s="61">
        <f t="shared" si="23"/>
        <v>44658</v>
      </c>
      <c r="I372" s="23">
        <f t="shared" si="20"/>
        <v>44658.274537037039</v>
      </c>
      <c r="J372" s="4">
        <f t="shared" si="21"/>
        <v>123</v>
      </c>
      <c r="K372" s="4" t="str">
        <f t="shared" si="22"/>
        <v>CanOnWat/vEmpQ</v>
      </c>
    </row>
    <row r="373" spans="1:11" x14ac:dyDescent="0.35">
      <c r="A373" s="35" t="s">
        <v>189</v>
      </c>
      <c r="B373" s="35" t="s">
        <v>277</v>
      </c>
      <c r="C373" s="36">
        <v>44658</v>
      </c>
      <c r="D373" s="38">
        <v>44658.669039351851</v>
      </c>
      <c r="E373" s="35">
        <v>144</v>
      </c>
      <c r="F373" s="57" t="s">
        <v>279</v>
      </c>
      <c r="G373" s="4" t="s">
        <v>156</v>
      </c>
      <c r="H373" s="61">
        <f t="shared" si="23"/>
        <v>44658</v>
      </c>
      <c r="I373" s="23">
        <f t="shared" si="20"/>
        <v>44658.274328703701</v>
      </c>
      <c r="J373" s="4">
        <f t="shared" si="21"/>
        <v>123</v>
      </c>
      <c r="K373" s="4" t="str">
        <f t="shared" si="22"/>
        <v>CanOnTor/nEmpY</v>
      </c>
    </row>
    <row r="374" spans="1:11" x14ac:dyDescent="0.35">
      <c r="A374" s="35" t="s">
        <v>189</v>
      </c>
      <c r="B374" s="35" t="s">
        <v>244</v>
      </c>
      <c r="C374" s="36">
        <v>44658</v>
      </c>
      <c r="D374" s="38">
        <v>44658.669016203705</v>
      </c>
      <c r="E374" s="35">
        <v>144</v>
      </c>
      <c r="F374" s="41" t="s">
        <v>246</v>
      </c>
      <c r="G374" s="4" t="s">
        <v>156</v>
      </c>
      <c r="H374" s="61">
        <f t="shared" si="23"/>
        <v>44658</v>
      </c>
      <c r="I374" s="23">
        <f t="shared" si="20"/>
        <v>44658.274328703701</v>
      </c>
      <c r="J374" s="4">
        <f t="shared" si="21"/>
        <v>123</v>
      </c>
      <c r="K374" s="4" t="str">
        <f t="shared" si="22"/>
        <v>CanOnTor/nEmpY</v>
      </c>
    </row>
    <row r="375" spans="1:11" x14ac:dyDescent="0.35">
      <c r="A375" s="4" t="s">
        <v>189</v>
      </c>
      <c r="B375" s="4" t="s">
        <v>255</v>
      </c>
      <c r="C375" s="22">
        <v>44658</v>
      </c>
      <c r="D375" s="23">
        <v>44658.286932870367</v>
      </c>
      <c r="E375" s="4">
        <v>123</v>
      </c>
      <c r="F375" s="59" t="s">
        <v>256</v>
      </c>
      <c r="G375" s="4" t="s">
        <v>151</v>
      </c>
      <c r="H375" s="61" t="e">
        <f t="shared" si="23"/>
        <v>#N/A</v>
      </c>
      <c r="I375" s="23" t="e">
        <f t="shared" si="20"/>
        <v>#N/A</v>
      </c>
      <c r="J375" s="4" t="e">
        <f t="shared" si="21"/>
        <v>#N/A</v>
      </c>
      <c r="K375" s="4" t="e">
        <f t="shared" si="22"/>
        <v>#N/A</v>
      </c>
    </row>
    <row r="376" spans="1:11" x14ac:dyDescent="0.35">
      <c r="A376" s="4" t="s">
        <v>176</v>
      </c>
      <c r="B376" s="4" t="s">
        <v>289</v>
      </c>
      <c r="C376" s="22">
        <v>44658</v>
      </c>
      <c r="D376" s="23">
        <v>44658.274930555555</v>
      </c>
      <c r="E376" s="4">
        <v>123</v>
      </c>
      <c r="F376" s="59" t="s">
        <v>286</v>
      </c>
      <c r="G376" s="4" t="s">
        <v>151</v>
      </c>
      <c r="H376" s="61">
        <f t="shared" si="23"/>
        <v>44658</v>
      </c>
      <c r="I376" s="23">
        <f t="shared" si="20"/>
        <v>44658.274328703701</v>
      </c>
      <c r="J376" s="4">
        <f t="shared" si="21"/>
        <v>123</v>
      </c>
      <c r="K376" s="4" t="str">
        <f t="shared" si="22"/>
        <v>CanOnTor/nEmpY</v>
      </c>
    </row>
    <row r="377" spans="1:11" x14ac:dyDescent="0.35">
      <c r="A377" s="4" t="s">
        <v>189</v>
      </c>
      <c r="B377" s="4" t="s">
        <v>294</v>
      </c>
      <c r="C377" s="22">
        <v>44658</v>
      </c>
      <c r="D377" s="23">
        <v>44658.274837962963</v>
      </c>
      <c r="E377" s="4">
        <v>123</v>
      </c>
      <c r="F377" s="59" t="s">
        <v>293</v>
      </c>
      <c r="G377" s="4" t="s">
        <v>151</v>
      </c>
      <c r="H377" s="61">
        <f t="shared" si="23"/>
        <v>44658</v>
      </c>
      <c r="I377" s="23">
        <f t="shared" si="20"/>
        <v>44658.274537037039</v>
      </c>
      <c r="J377" s="4">
        <f t="shared" si="21"/>
        <v>123</v>
      </c>
      <c r="K377" s="4" t="str">
        <f t="shared" si="22"/>
        <v>CanOnWat/vEmpQ</v>
      </c>
    </row>
    <row r="378" spans="1:11" x14ac:dyDescent="0.35">
      <c r="A378" s="4" t="s">
        <v>176</v>
      </c>
      <c r="B378" s="4" t="s">
        <v>285</v>
      </c>
      <c r="C378" s="22">
        <v>44658</v>
      </c>
      <c r="D378" s="23">
        <v>44658.274537037039</v>
      </c>
      <c r="E378" s="4">
        <v>123</v>
      </c>
      <c r="F378" s="59" t="s">
        <v>286</v>
      </c>
      <c r="G378" s="4" t="s">
        <v>151</v>
      </c>
      <c r="H378" s="61" t="e">
        <f t="shared" si="23"/>
        <v>#N/A</v>
      </c>
      <c r="I378" s="23" t="e">
        <f t="shared" si="20"/>
        <v>#N/A</v>
      </c>
      <c r="J378" s="4" t="e">
        <f t="shared" si="21"/>
        <v>#N/A</v>
      </c>
      <c r="K378" s="4" t="e">
        <f t="shared" si="22"/>
        <v>#N/A</v>
      </c>
    </row>
    <row r="379" spans="1:11" x14ac:dyDescent="0.35">
      <c r="A379" s="4" t="s">
        <v>189</v>
      </c>
      <c r="B379" s="4" t="s">
        <v>292</v>
      </c>
      <c r="C379" s="22">
        <v>44658</v>
      </c>
      <c r="D379" s="23">
        <v>44658.274328703701</v>
      </c>
      <c r="E379" s="4">
        <v>123</v>
      </c>
      <c r="F379" s="59" t="s">
        <v>293</v>
      </c>
      <c r="G379" s="4" t="s">
        <v>151</v>
      </c>
      <c r="H379" s="61" t="e">
        <f t="shared" si="23"/>
        <v>#N/A</v>
      </c>
      <c r="I379" s="23" t="e">
        <f t="shared" si="20"/>
        <v>#N/A</v>
      </c>
      <c r="J379" s="4" t="e">
        <f t="shared" si="21"/>
        <v>#N/A</v>
      </c>
      <c r="K379" s="4" t="e">
        <f t="shared" si="22"/>
        <v>#N/A</v>
      </c>
    </row>
  </sheetData>
  <autoFilter ref="A9:J9" xr:uid="{DEE10EB2-4268-4D68-AC40-4E835462B693}">
    <sortState xmlns:xlrd2="http://schemas.microsoft.com/office/spreadsheetml/2017/richdata2" ref="A10:J379">
      <sortCondition ref="D9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1D49-580E-4F55-84E9-77E383E627D7}">
  <dimension ref="A1:I43"/>
  <sheetViews>
    <sheetView workbookViewId="0">
      <selection activeCell="H1" sqref="H1:J1"/>
    </sheetView>
  </sheetViews>
  <sheetFormatPr defaultRowHeight="14.5" x14ac:dyDescent="0.35"/>
  <cols>
    <col min="1" max="1" width="12.54296875" bestFit="1" customWidth="1"/>
    <col min="2" max="2" width="14.1796875" bestFit="1" customWidth="1"/>
    <col min="3" max="369" width="10" bestFit="1" customWidth="1"/>
    <col min="370" max="370" width="10.7265625" bestFit="1" customWidth="1"/>
  </cols>
  <sheetData>
    <row r="1" spans="1:9" x14ac:dyDescent="0.35">
      <c r="A1" s="64" t="s">
        <v>34</v>
      </c>
      <c r="B1" s="64" t="s">
        <v>12</v>
      </c>
      <c r="C1" s="64"/>
      <c r="D1" s="64"/>
      <c r="E1" s="65" t="s">
        <v>82</v>
      </c>
      <c r="F1" t="s">
        <v>136</v>
      </c>
      <c r="G1" s="66"/>
      <c r="H1" s="65"/>
      <c r="I1" s="65"/>
    </row>
    <row r="2" spans="1:9" x14ac:dyDescent="0.35">
      <c r="A2" s="64"/>
      <c r="B2" s="64"/>
      <c r="C2" s="64"/>
      <c r="D2" s="64"/>
      <c r="E2" s="65"/>
      <c r="G2" s="66"/>
      <c r="H2" s="65"/>
      <c r="I2" s="65"/>
    </row>
    <row r="3" spans="1:9" x14ac:dyDescent="0.35">
      <c r="A3" s="64"/>
      <c r="B3" s="64"/>
      <c r="C3" s="64"/>
      <c r="D3" s="64"/>
      <c r="E3" s="65"/>
      <c r="G3" s="66"/>
      <c r="H3" s="65"/>
      <c r="I3" s="65"/>
    </row>
    <row r="4" spans="1:9" x14ac:dyDescent="0.35">
      <c r="A4" s="64" t="s">
        <v>395</v>
      </c>
      <c r="B4" s="64"/>
      <c r="C4" s="64"/>
      <c r="D4" s="64"/>
      <c r="E4" s="65"/>
      <c r="G4" s="66"/>
      <c r="H4" s="65"/>
      <c r="I4" s="65"/>
    </row>
    <row r="5" spans="1:9" x14ac:dyDescent="0.35">
      <c r="A5" s="17" t="s">
        <v>165</v>
      </c>
      <c r="B5" t="s">
        <v>396</v>
      </c>
    </row>
    <row r="6" spans="1:9" x14ac:dyDescent="0.35">
      <c r="A6" t="s">
        <v>255</v>
      </c>
      <c r="B6" s="16">
        <v>447192.83550925925</v>
      </c>
    </row>
    <row r="7" spans="1:9" x14ac:dyDescent="0.35">
      <c r="A7" t="s">
        <v>177</v>
      </c>
      <c r="B7" s="16">
        <v>447193.00891203713</v>
      </c>
    </row>
    <row r="8" spans="1:9" x14ac:dyDescent="0.35">
      <c r="A8" t="s">
        <v>240</v>
      </c>
      <c r="B8" s="16">
        <v>447193.01311342587</v>
      </c>
    </row>
    <row r="9" spans="1:9" x14ac:dyDescent="0.35">
      <c r="A9" t="s">
        <v>285</v>
      </c>
      <c r="B9" s="16">
        <v>447192.73456018523</v>
      </c>
    </row>
    <row r="10" spans="1:9" x14ac:dyDescent="0.35">
      <c r="A10" t="s">
        <v>294</v>
      </c>
      <c r="B10" s="16">
        <v>447192.64113425929</v>
      </c>
    </row>
    <row r="11" spans="1:9" x14ac:dyDescent="0.35">
      <c r="A11" t="s">
        <v>200</v>
      </c>
      <c r="B11" s="16">
        <v>447192.89075231482</v>
      </c>
    </row>
    <row r="12" spans="1:9" x14ac:dyDescent="0.35">
      <c r="A12" t="s">
        <v>221</v>
      </c>
      <c r="B12" s="16">
        <v>447193.1212384259</v>
      </c>
    </row>
    <row r="13" spans="1:9" x14ac:dyDescent="0.35">
      <c r="A13" t="s">
        <v>181</v>
      </c>
      <c r="B13" s="16">
        <v>447193.2714814815</v>
      </c>
    </row>
    <row r="14" spans="1:9" x14ac:dyDescent="0.35">
      <c r="A14" t="s">
        <v>251</v>
      </c>
      <c r="B14" s="16">
        <v>447192.79870370362</v>
      </c>
    </row>
    <row r="15" spans="1:9" x14ac:dyDescent="0.35">
      <c r="A15" t="s">
        <v>205</v>
      </c>
      <c r="B15" s="16">
        <v>447193.21552083339</v>
      </c>
    </row>
    <row r="16" spans="1:9" x14ac:dyDescent="0.35">
      <c r="A16" t="s">
        <v>292</v>
      </c>
      <c r="B16" s="16">
        <v>447192.6265509259</v>
      </c>
    </row>
    <row r="17" spans="1:2" x14ac:dyDescent="0.35">
      <c r="A17" t="s">
        <v>215</v>
      </c>
      <c r="B17" s="16">
        <v>447193.21890046296</v>
      </c>
    </row>
    <row r="18" spans="1:2" x14ac:dyDescent="0.35">
      <c r="A18" t="s">
        <v>185</v>
      </c>
      <c r="B18" s="16">
        <v>447193.15598379628</v>
      </c>
    </row>
    <row r="19" spans="1:2" x14ac:dyDescent="0.35">
      <c r="A19" t="s">
        <v>217</v>
      </c>
      <c r="B19" s="16">
        <v>447193.02718749997</v>
      </c>
    </row>
    <row r="20" spans="1:2" x14ac:dyDescent="0.35">
      <c r="A20" t="s">
        <v>260</v>
      </c>
      <c r="B20" s="16">
        <v>447192.8959143518</v>
      </c>
    </row>
    <row r="21" spans="1:2" x14ac:dyDescent="0.35">
      <c r="A21" t="s">
        <v>250</v>
      </c>
      <c r="B21" s="16">
        <v>447192.86332175933</v>
      </c>
    </row>
    <row r="22" spans="1:2" x14ac:dyDescent="0.35">
      <c r="A22" t="s">
        <v>235</v>
      </c>
      <c r="B22" s="16">
        <v>447193.19356481481</v>
      </c>
    </row>
    <row r="23" spans="1:2" x14ac:dyDescent="0.35">
      <c r="A23" t="s">
        <v>248</v>
      </c>
      <c r="B23" s="16">
        <v>447192.86631944438</v>
      </c>
    </row>
    <row r="24" spans="1:2" x14ac:dyDescent="0.35">
      <c r="A24" t="s">
        <v>208</v>
      </c>
      <c r="B24" s="16">
        <v>447193.16827546305</v>
      </c>
    </row>
    <row r="25" spans="1:2" x14ac:dyDescent="0.35">
      <c r="A25" t="s">
        <v>229</v>
      </c>
      <c r="B25" s="16">
        <v>447193.1478703703</v>
      </c>
    </row>
    <row r="26" spans="1:2" x14ac:dyDescent="0.35">
      <c r="A26" t="s">
        <v>196</v>
      </c>
      <c r="B26" s="16">
        <v>447193.13752314815</v>
      </c>
    </row>
    <row r="27" spans="1:2" x14ac:dyDescent="0.35">
      <c r="A27" t="s">
        <v>253</v>
      </c>
      <c r="B27" s="16">
        <v>447193.03914351854</v>
      </c>
    </row>
    <row r="28" spans="1:2" x14ac:dyDescent="0.35">
      <c r="A28" t="s">
        <v>289</v>
      </c>
      <c r="B28" s="16">
        <v>447192.64402777783</v>
      </c>
    </row>
    <row r="29" spans="1:2" x14ac:dyDescent="0.35">
      <c r="A29" t="s">
        <v>204</v>
      </c>
      <c r="B29" s="16">
        <v>447193.16840277769</v>
      </c>
    </row>
    <row r="30" spans="1:2" x14ac:dyDescent="0.35">
      <c r="A30" t="s">
        <v>190</v>
      </c>
      <c r="B30" s="16">
        <v>447193.16032407404</v>
      </c>
    </row>
    <row r="31" spans="1:2" x14ac:dyDescent="0.35">
      <c r="A31" t="s">
        <v>212</v>
      </c>
      <c r="B31" s="16">
        <v>447193.10106481478</v>
      </c>
    </row>
    <row r="32" spans="1:2" x14ac:dyDescent="0.35">
      <c r="A32" t="s">
        <v>231</v>
      </c>
      <c r="B32" s="16">
        <v>447193.17982638895</v>
      </c>
    </row>
    <row r="33" spans="1:2" x14ac:dyDescent="0.35">
      <c r="A33" t="s">
        <v>281</v>
      </c>
      <c r="B33" s="16">
        <v>447192.81788194447</v>
      </c>
    </row>
    <row r="34" spans="1:2" x14ac:dyDescent="0.35">
      <c r="A34" t="s">
        <v>244</v>
      </c>
      <c r="B34" s="16">
        <v>447192.85984953702</v>
      </c>
    </row>
    <row r="35" spans="1:2" x14ac:dyDescent="0.35">
      <c r="A35" t="s">
        <v>264</v>
      </c>
      <c r="B35" s="16">
        <v>447192.88679398148</v>
      </c>
    </row>
    <row r="36" spans="1:2" x14ac:dyDescent="0.35">
      <c r="A36" t="s">
        <v>277</v>
      </c>
      <c r="B36" s="16">
        <v>447192.83696759259</v>
      </c>
    </row>
    <row r="37" spans="1:2" x14ac:dyDescent="0.35">
      <c r="A37" t="s">
        <v>225</v>
      </c>
      <c r="B37" s="16">
        <v>447193.11798611115</v>
      </c>
    </row>
    <row r="38" spans="1:2" x14ac:dyDescent="0.35">
      <c r="A38" t="s">
        <v>267</v>
      </c>
      <c r="B38" s="16">
        <v>447192.92282407411</v>
      </c>
    </row>
    <row r="39" spans="1:2" x14ac:dyDescent="0.35">
      <c r="A39" t="s">
        <v>287</v>
      </c>
      <c r="B39" s="16">
        <v>447192.83047453698</v>
      </c>
    </row>
    <row r="40" spans="1:2" x14ac:dyDescent="0.35">
      <c r="A40" t="s">
        <v>262</v>
      </c>
      <c r="B40" s="16">
        <v>447192.89583333337</v>
      </c>
    </row>
    <row r="41" spans="1:2" x14ac:dyDescent="0.35">
      <c r="A41" t="s">
        <v>192</v>
      </c>
      <c r="B41" s="16">
        <v>447193.18174768524</v>
      </c>
    </row>
    <row r="42" spans="1:2" x14ac:dyDescent="0.35">
      <c r="A42" t="s">
        <v>270</v>
      </c>
      <c r="B42" s="16">
        <v>447192.85861111112</v>
      </c>
    </row>
    <row r="43" spans="1:2" x14ac:dyDescent="0.35">
      <c r="A43" t="s">
        <v>316</v>
      </c>
      <c r="B43" s="16">
        <v>16546140.334097221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43739-ECB1-4921-85E6-F936C00198AB}">
  <dimension ref="A1:K189"/>
  <sheetViews>
    <sheetView tabSelected="1" topLeftCell="A31" workbookViewId="0">
      <selection activeCell="M10" sqref="M10"/>
    </sheetView>
  </sheetViews>
  <sheetFormatPr defaultRowHeight="14.5" x14ac:dyDescent="0.35"/>
  <cols>
    <col min="5" max="5" width="14.7265625" bestFit="1" customWidth="1"/>
  </cols>
  <sheetData>
    <row r="1" spans="1:11" x14ac:dyDescent="0.35">
      <c r="A1" s="64"/>
      <c r="B1" s="64"/>
      <c r="C1" s="64"/>
      <c r="D1" s="64"/>
      <c r="E1" s="65"/>
      <c r="G1" s="66"/>
      <c r="H1" s="65"/>
      <c r="I1" s="65"/>
    </row>
    <row r="4" spans="1:11" x14ac:dyDescent="0.35">
      <c r="A4" t="s">
        <v>164</v>
      </c>
      <c r="B4" t="s">
        <v>165</v>
      </c>
      <c r="C4" t="s">
        <v>166</v>
      </c>
      <c r="D4" t="s">
        <v>167</v>
      </c>
      <c r="E4" t="s">
        <v>168</v>
      </c>
      <c r="F4" t="s">
        <v>169</v>
      </c>
      <c r="G4" t="s">
        <v>170</v>
      </c>
      <c r="H4" t="s">
        <v>171</v>
      </c>
      <c r="I4" t="s">
        <v>172</v>
      </c>
      <c r="J4" t="s">
        <v>173</v>
      </c>
      <c r="K4" t="s">
        <v>174</v>
      </c>
    </row>
    <row r="5" spans="1:11" x14ac:dyDescent="0.35">
      <c r="A5" t="s">
        <v>176</v>
      </c>
      <c r="B5" t="s">
        <v>181</v>
      </c>
      <c r="C5">
        <v>44780</v>
      </c>
      <c r="D5">
        <v>44780.33520833333</v>
      </c>
      <c r="E5">
        <v>123</v>
      </c>
      <c r="F5" t="s">
        <v>183</v>
      </c>
      <c r="G5" t="s">
        <v>151</v>
      </c>
      <c r="H5">
        <v>44780</v>
      </c>
      <c r="I5">
        <v>44780.335046296299</v>
      </c>
      <c r="J5">
        <v>113</v>
      </c>
      <c r="K5" t="s">
        <v>184</v>
      </c>
    </row>
    <row r="6" spans="1:11" x14ac:dyDescent="0.35">
      <c r="A6" t="s">
        <v>176</v>
      </c>
      <c r="B6" t="s">
        <v>215</v>
      </c>
      <c r="C6">
        <v>44780</v>
      </c>
      <c r="D6">
        <v>44780.332511574074</v>
      </c>
      <c r="E6">
        <v>123</v>
      </c>
      <c r="F6" t="s">
        <v>220</v>
      </c>
      <c r="G6" t="s">
        <v>151</v>
      </c>
      <c r="H6">
        <v>44780</v>
      </c>
      <c r="I6">
        <v>44780.332407407404</v>
      </c>
      <c r="J6">
        <v>113</v>
      </c>
      <c r="K6" t="s">
        <v>224</v>
      </c>
    </row>
    <row r="7" spans="1:11" x14ac:dyDescent="0.35">
      <c r="A7" t="s">
        <v>176</v>
      </c>
      <c r="B7" t="s">
        <v>196</v>
      </c>
      <c r="C7">
        <v>44780</v>
      </c>
      <c r="D7">
        <v>44780.331180555557</v>
      </c>
      <c r="E7">
        <v>123</v>
      </c>
      <c r="F7" t="s">
        <v>198</v>
      </c>
      <c r="G7" t="s">
        <v>151</v>
      </c>
      <c r="H7">
        <v>44780</v>
      </c>
      <c r="I7">
        <v>44780.331041666665</v>
      </c>
      <c r="J7">
        <v>113</v>
      </c>
      <c r="K7" t="s">
        <v>198</v>
      </c>
    </row>
    <row r="8" spans="1:11" x14ac:dyDescent="0.35">
      <c r="A8" t="s">
        <v>189</v>
      </c>
      <c r="B8" t="s">
        <v>205</v>
      </c>
      <c r="C8">
        <v>44780</v>
      </c>
      <c r="D8">
        <v>44780.329988425925</v>
      </c>
      <c r="E8">
        <v>123</v>
      </c>
      <c r="F8" t="s">
        <v>207</v>
      </c>
      <c r="G8" t="s">
        <v>151</v>
      </c>
      <c r="H8">
        <v>44780</v>
      </c>
      <c r="I8">
        <v>44780.32984953704</v>
      </c>
      <c r="J8">
        <v>113</v>
      </c>
      <c r="K8" t="s">
        <v>207</v>
      </c>
    </row>
    <row r="9" spans="1:11" x14ac:dyDescent="0.35">
      <c r="A9" t="s">
        <v>189</v>
      </c>
      <c r="B9" t="s">
        <v>190</v>
      </c>
      <c r="C9">
        <v>44780</v>
      </c>
      <c r="D9">
        <v>44780.328692129631</v>
      </c>
      <c r="E9">
        <v>123</v>
      </c>
      <c r="F9" t="s">
        <v>194</v>
      </c>
      <c r="G9" t="s">
        <v>151</v>
      </c>
      <c r="H9">
        <v>44780</v>
      </c>
      <c r="I9">
        <v>44780.328611111108</v>
      </c>
      <c r="J9">
        <v>113</v>
      </c>
      <c r="K9" t="s">
        <v>199</v>
      </c>
    </row>
    <row r="10" spans="1:11" x14ac:dyDescent="0.35">
      <c r="A10" t="s">
        <v>176</v>
      </c>
      <c r="B10" t="s">
        <v>229</v>
      </c>
      <c r="C10">
        <v>44780</v>
      </c>
      <c r="D10">
        <v>44780.327476851853</v>
      </c>
      <c r="E10">
        <v>123</v>
      </c>
      <c r="F10" t="s">
        <v>233</v>
      </c>
      <c r="G10" t="s">
        <v>151</v>
      </c>
      <c r="H10">
        <v>44780</v>
      </c>
      <c r="I10">
        <v>44780.32739583333</v>
      </c>
      <c r="J10">
        <v>113</v>
      </c>
      <c r="K10" t="s">
        <v>234</v>
      </c>
    </row>
    <row r="11" spans="1:11" x14ac:dyDescent="0.35">
      <c r="A11" t="s">
        <v>176</v>
      </c>
      <c r="B11" t="s">
        <v>192</v>
      </c>
      <c r="C11">
        <v>44780</v>
      </c>
      <c r="D11">
        <v>44780.326261574075</v>
      </c>
      <c r="E11">
        <v>123</v>
      </c>
      <c r="F11" t="s">
        <v>195</v>
      </c>
      <c r="G11" t="s">
        <v>151</v>
      </c>
      <c r="H11">
        <v>44780</v>
      </c>
      <c r="I11">
        <v>44780.326180555552</v>
      </c>
      <c r="J11">
        <v>113</v>
      </c>
      <c r="K11" t="s">
        <v>197</v>
      </c>
    </row>
    <row r="12" spans="1:11" x14ac:dyDescent="0.35">
      <c r="A12" t="s">
        <v>176</v>
      </c>
      <c r="B12" t="s">
        <v>235</v>
      </c>
      <c r="C12">
        <v>44780</v>
      </c>
      <c r="D12">
        <v>44780.32576388889</v>
      </c>
      <c r="E12">
        <v>123</v>
      </c>
      <c r="F12" t="s">
        <v>238</v>
      </c>
      <c r="G12" t="s">
        <v>151</v>
      </c>
      <c r="H12">
        <v>44780</v>
      </c>
      <c r="I12">
        <v>44780.325752314813</v>
      </c>
      <c r="J12">
        <v>113</v>
      </c>
      <c r="K12" t="s">
        <v>239</v>
      </c>
    </row>
    <row r="13" spans="1:11" x14ac:dyDescent="0.35">
      <c r="A13" t="s">
        <v>176</v>
      </c>
      <c r="B13" t="s">
        <v>208</v>
      </c>
      <c r="C13">
        <v>44780</v>
      </c>
      <c r="D13">
        <v>44780.325648148151</v>
      </c>
      <c r="E13">
        <v>123</v>
      </c>
      <c r="F13" t="s">
        <v>210</v>
      </c>
      <c r="G13" t="s">
        <v>151</v>
      </c>
      <c r="H13">
        <v>44780</v>
      </c>
      <c r="I13">
        <v>44780.325590277775</v>
      </c>
      <c r="J13">
        <v>113</v>
      </c>
      <c r="K13" t="s">
        <v>211</v>
      </c>
    </row>
    <row r="14" spans="1:11" x14ac:dyDescent="0.35">
      <c r="A14" t="s">
        <v>176</v>
      </c>
      <c r="B14" t="s">
        <v>185</v>
      </c>
      <c r="C14">
        <v>44780</v>
      </c>
      <c r="D14">
        <v>44780.325370370374</v>
      </c>
      <c r="E14">
        <v>123</v>
      </c>
      <c r="F14" t="s">
        <v>187</v>
      </c>
      <c r="G14" t="s">
        <v>151</v>
      </c>
      <c r="H14" t="e">
        <v>#N/A</v>
      </c>
      <c r="I14" t="e">
        <v>#N/A</v>
      </c>
      <c r="J14" t="e">
        <v>#N/A</v>
      </c>
      <c r="K14" t="e">
        <v>#N/A</v>
      </c>
    </row>
    <row r="15" spans="1:11" x14ac:dyDescent="0.35">
      <c r="A15" t="s">
        <v>189</v>
      </c>
      <c r="B15" t="s">
        <v>204</v>
      </c>
      <c r="C15">
        <v>44780</v>
      </c>
      <c r="D15">
        <v>44780.324236111112</v>
      </c>
      <c r="E15">
        <v>123</v>
      </c>
      <c r="F15" t="s">
        <v>206</v>
      </c>
      <c r="G15" t="s">
        <v>151</v>
      </c>
      <c r="H15">
        <v>44780</v>
      </c>
      <c r="I15">
        <v>44780.324155092596</v>
      </c>
      <c r="J15">
        <v>113</v>
      </c>
      <c r="K15" t="s">
        <v>206</v>
      </c>
    </row>
    <row r="16" spans="1:11" x14ac:dyDescent="0.35">
      <c r="A16" t="s">
        <v>176</v>
      </c>
      <c r="B16" t="s">
        <v>231</v>
      </c>
      <c r="C16">
        <v>44780</v>
      </c>
      <c r="D16">
        <v>44780.324224537035</v>
      </c>
      <c r="E16">
        <v>123</v>
      </c>
      <c r="F16" t="s">
        <v>198</v>
      </c>
      <c r="G16" t="s">
        <v>151</v>
      </c>
      <c r="H16">
        <v>44780</v>
      </c>
      <c r="I16">
        <v>44780.324189814812</v>
      </c>
      <c r="J16">
        <v>113</v>
      </c>
      <c r="K16" t="s">
        <v>237</v>
      </c>
    </row>
    <row r="17" spans="1:11" x14ac:dyDescent="0.35">
      <c r="A17" t="s">
        <v>189</v>
      </c>
      <c r="B17" t="s">
        <v>225</v>
      </c>
      <c r="C17">
        <v>44780</v>
      </c>
      <c r="D17">
        <v>44780.323576388888</v>
      </c>
      <c r="E17">
        <v>123</v>
      </c>
      <c r="F17" t="s">
        <v>227</v>
      </c>
      <c r="G17" t="s">
        <v>151</v>
      </c>
      <c r="H17">
        <v>44780</v>
      </c>
      <c r="I17">
        <v>44780.323564814818</v>
      </c>
      <c r="J17">
        <v>113</v>
      </c>
      <c r="K17" t="s">
        <v>228</v>
      </c>
    </row>
    <row r="18" spans="1:11" x14ac:dyDescent="0.35">
      <c r="A18" t="s">
        <v>189</v>
      </c>
      <c r="B18" t="s">
        <v>212</v>
      </c>
      <c r="C18">
        <v>44780</v>
      </c>
      <c r="D18">
        <v>44780.320960648147</v>
      </c>
      <c r="E18">
        <v>123</v>
      </c>
      <c r="F18" t="s">
        <v>214</v>
      </c>
      <c r="G18" t="s">
        <v>151</v>
      </c>
      <c r="H18">
        <v>44780</v>
      </c>
      <c r="I18">
        <v>44780.320937500001</v>
      </c>
      <c r="J18">
        <v>113</v>
      </c>
      <c r="K18" t="s">
        <v>219</v>
      </c>
    </row>
    <row r="19" spans="1:11" x14ac:dyDescent="0.35">
      <c r="A19" t="s">
        <v>176</v>
      </c>
      <c r="B19" t="s">
        <v>221</v>
      </c>
      <c r="C19">
        <v>44780</v>
      </c>
      <c r="D19">
        <v>44780.320752314816</v>
      </c>
      <c r="E19">
        <v>123</v>
      </c>
      <c r="F19" t="s">
        <v>187</v>
      </c>
      <c r="G19" t="s">
        <v>151</v>
      </c>
      <c r="H19">
        <v>44780</v>
      </c>
      <c r="I19">
        <v>44780.320613425924</v>
      </c>
      <c r="J19">
        <v>113</v>
      </c>
      <c r="K19" t="s">
        <v>187</v>
      </c>
    </row>
    <row r="20" spans="1:11" x14ac:dyDescent="0.35">
      <c r="A20" t="s">
        <v>189</v>
      </c>
      <c r="B20" t="s">
        <v>217</v>
      </c>
      <c r="C20">
        <v>44780</v>
      </c>
      <c r="D20">
        <v>44780.314525462964</v>
      </c>
      <c r="E20">
        <v>123</v>
      </c>
      <c r="F20" t="s">
        <v>222</v>
      </c>
      <c r="G20" t="s">
        <v>151</v>
      </c>
      <c r="H20">
        <v>44780</v>
      </c>
      <c r="I20">
        <v>44780.314375000002</v>
      </c>
      <c r="J20">
        <v>113</v>
      </c>
      <c r="K20" t="s">
        <v>223</v>
      </c>
    </row>
    <row r="21" spans="1:11" x14ac:dyDescent="0.35">
      <c r="A21" t="s">
        <v>176</v>
      </c>
      <c r="B21" t="s">
        <v>253</v>
      </c>
      <c r="C21">
        <v>44780</v>
      </c>
      <c r="D21">
        <v>44780.31150462963</v>
      </c>
      <c r="E21">
        <v>123</v>
      </c>
      <c r="F21" t="s">
        <v>257</v>
      </c>
      <c r="G21" t="s">
        <v>151</v>
      </c>
      <c r="H21">
        <v>44780</v>
      </c>
      <c r="I21">
        <v>44780.311354166668</v>
      </c>
      <c r="J21">
        <v>113</v>
      </c>
      <c r="K21" t="s">
        <v>259</v>
      </c>
    </row>
    <row r="22" spans="1:11" x14ac:dyDescent="0.35">
      <c r="A22" t="s">
        <v>176</v>
      </c>
      <c r="B22" t="s">
        <v>177</v>
      </c>
      <c r="C22">
        <v>44780</v>
      </c>
      <c r="D22">
        <v>44780.306597222225</v>
      </c>
      <c r="E22">
        <v>123</v>
      </c>
      <c r="F22" t="s">
        <v>179</v>
      </c>
      <c r="G22" t="s">
        <v>151</v>
      </c>
      <c r="H22">
        <v>44780</v>
      </c>
      <c r="I22">
        <v>44780.306493055556</v>
      </c>
      <c r="J22">
        <v>113</v>
      </c>
      <c r="K22" t="s">
        <v>180</v>
      </c>
    </row>
    <row r="23" spans="1:11" x14ac:dyDescent="0.35">
      <c r="A23" t="s">
        <v>189</v>
      </c>
      <c r="B23" t="s">
        <v>262</v>
      </c>
      <c r="C23">
        <v>44780</v>
      </c>
      <c r="D23">
        <v>44780.305289351854</v>
      </c>
      <c r="E23">
        <v>123</v>
      </c>
      <c r="F23" t="s">
        <v>266</v>
      </c>
      <c r="G23" t="s">
        <v>151</v>
      </c>
      <c r="H23">
        <v>44780</v>
      </c>
      <c r="I23">
        <v>44780.305254629631</v>
      </c>
      <c r="J23">
        <v>113</v>
      </c>
      <c r="K23" t="s">
        <v>268</v>
      </c>
    </row>
    <row r="24" spans="1:11" x14ac:dyDescent="0.35">
      <c r="A24" t="s">
        <v>176</v>
      </c>
      <c r="B24" t="s">
        <v>248</v>
      </c>
      <c r="C24">
        <v>44780</v>
      </c>
      <c r="D24">
        <v>44780.304756944446</v>
      </c>
      <c r="E24">
        <v>123</v>
      </c>
      <c r="F24" t="s">
        <v>249</v>
      </c>
      <c r="G24" t="s">
        <v>151</v>
      </c>
      <c r="H24">
        <v>44780</v>
      </c>
      <c r="I24">
        <v>44780.304664351854</v>
      </c>
      <c r="J24">
        <v>113</v>
      </c>
      <c r="K24" t="s">
        <v>249</v>
      </c>
    </row>
    <row r="25" spans="1:11" x14ac:dyDescent="0.35">
      <c r="A25" t="s">
        <v>176</v>
      </c>
      <c r="B25" t="s">
        <v>240</v>
      </c>
      <c r="C25">
        <v>44780</v>
      </c>
      <c r="D25">
        <v>44780.304166666669</v>
      </c>
      <c r="E25">
        <v>123</v>
      </c>
      <c r="F25" t="s">
        <v>242</v>
      </c>
      <c r="G25" t="s">
        <v>151</v>
      </c>
      <c r="H25">
        <v>44780</v>
      </c>
      <c r="I25">
        <v>44780.304039351853</v>
      </c>
      <c r="J25">
        <v>113</v>
      </c>
      <c r="K25" t="s">
        <v>243</v>
      </c>
    </row>
    <row r="26" spans="1:11" x14ac:dyDescent="0.35">
      <c r="A26" t="s">
        <v>176</v>
      </c>
      <c r="B26" t="s">
        <v>260</v>
      </c>
      <c r="C26">
        <v>44780</v>
      </c>
      <c r="D26">
        <v>44780.304039351853</v>
      </c>
      <c r="E26">
        <v>123</v>
      </c>
      <c r="F26" t="s">
        <v>261</v>
      </c>
      <c r="G26" t="s">
        <v>151</v>
      </c>
      <c r="H26">
        <v>44780</v>
      </c>
      <c r="I26">
        <v>44780.303935185184</v>
      </c>
      <c r="J26">
        <v>113</v>
      </c>
      <c r="K26" t="s">
        <v>261</v>
      </c>
    </row>
    <row r="27" spans="1:11" x14ac:dyDescent="0.35">
      <c r="A27" t="s">
        <v>189</v>
      </c>
      <c r="B27" t="s">
        <v>267</v>
      </c>
      <c r="C27">
        <v>44780</v>
      </c>
      <c r="D27">
        <v>44780.301388888889</v>
      </c>
      <c r="E27">
        <v>123</v>
      </c>
      <c r="F27" t="s">
        <v>273</v>
      </c>
      <c r="G27" t="s">
        <v>151</v>
      </c>
      <c r="H27">
        <v>44780</v>
      </c>
      <c r="I27">
        <v>44780.30128472222</v>
      </c>
      <c r="J27">
        <v>113</v>
      </c>
      <c r="K27" t="s">
        <v>274</v>
      </c>
    </row>
    <row r="28" spans="1:11" x14ac:dyDescent="0.35">
      <c r="A28" t="s">
        <v>176</v>
      </c>
      <c r="B28" t="s">
        <v>264</v>
      </c>
      <c r="C28">
        <v>44780</v>
      </c>
      <c r="D28">
        <v>44780.300347222219</v>
      </c>
      <c r="E28">
        <v>123</v>
      </c>
      <c r="F28" t="s">
        <v>249</v>
      </c>
      <c r="G28" t="s">
        <v>151</v>
      </c>
      <c r="H28">
        <v>44780</v>
      </c>
      <c r="I28">
        <v>44780.300185185188</v>
      </c>
      <c r="J28">
        <v>113</v>
      </c>
      <c r="K28" t="s">
        <v>272</v>
      </c>
    </row>
    <row r="29" spans="1:11" x14ac:dyDescent="0.35">
      <c r="A29" t="s">
        <v>189</v>
      </c>
      <c r="B29" t="s">
        <v>244</v>
      </c>
      <c r="C29">
        <v>44780</v>
      </c>
      <c r="D29">
        <v>44780.297361111108</v>
      </c>
      <c r="E29">
        <v>123</v>
      </c>
      <c r="F29" t="s">
        <v>246</v>
      </c>
      <c r="G29" t="s">
        <v>151</v>
      </c>
      <c r="H29">
        <v>44780</v>
      </c>
      <c r="I29">
        <v>44780.297361111108</v>
      </c>
      <c r="J29">
        <v>113</v>
      </c>
      <c r="K29" t="s">
        <v>247</v>
      </c>
    </row>
    <row r="30" spans="1:11" x14ac:dyDescent="0.35">
      <c r="A30" t="s">
        <v>189</v>
      </c>
      <c r="B30" t="s">
        <v>270</v>
      </c>
      <c r="C30">
        <v>44780</v>
      </c>
      <c r="D30">
        <v>44780.296620370369</v>
      </c>
      <c r="E30">
        <v>123</v>
      </c>
      <c r="F30" t="s">
        <v>275</v>
      </c>
      <c r="G30" t="s">
        <v>151</v>
      </c>
      <c r="H30">
        <v>44780</v>
      </c>
      <c r="I30">
        <v>44780.296597222223</v>
      </c>
      <c r="J30">
        <v>113</v>
      </c>
      <c r="K30" t="s">
        <v>276</v>
      </c>
    </row>
    <row r="31" spans="1:11" x14ac:dyDescent="0.35">
      <c r="A31" t="s">
        <v>189</v>
      </c>
      <c r="B31" t="s">
        <v>200</v>
      </c>
      <c r="C31">
        <v>44780</v>
      </c>
      <c r="D31">
        <v>44780.295810185184</v>
      </c>
      <c r="E31">
        <v>123</v>
      </c>
      <c r="F31" t="s">
        <v>202</v>
      </c>
      <c r="G31" t="s">
        <v>151</v>
      </c>
      <c r="H31">
        <v>44780</v>
      </c>
      <c r="I31">
        <v>44780.295729166668</v>
      </c>
      <c r="J31">
        <v>113</v>
      </c>
      <c r="K31" t="s">
        <v>203</v>
      </c>
    </row>
    <row r="32" spans="1:11" x14ac:dyDescent="0.35">
      <c r="A32" t="s">
        <v>189</v>
      </c>
      <c r="B32" t="s">
        <v>277</v>
      </c>
      <c r="C32">
        <v>44780</v>
      </c>
      <c r="D32">
        <v>44780.295798611114</v>
      </c>
      <c r="E32">
        <v>123</v>
      </c>
      <c r="F32" t="s">
        <v>279</v>
      </c>
      <c r="G32" t="s">
        <v>151</v>
      </c>
      <c r="H32">
        <v>44780</v>
      </c>
      <c r="I32">
        <v>44780.295659722222</v>
      </c>
      <c r="J32">
        <v>113</v>
      </c>
      <c r="K32" t="s">
        <v>280</v>
      </c>
    </row>
    <row r="33" spans="1:11" x14ac:dyDescent="0.35">
      <c r="A33" t="s">
        <v>189</v>
      </c>
      <c r="B33" t="s">
        <v>250</v>
      </c>
      <c r="C33">
        <v>44780</v>
      </c>
      <c r="D33">
        <v>44780.295416666668</v>
      </c>
      <c r="E33">
        <v>123</v>
      </c>
      <c r="F33" t="s">
        <v>202</v>
      </c>
      <c r="G33" t="s">
        <v>151</v>
      </c>
      <c r="H33">
        <v>44780</v>
      </c>
      <c r="I33">
        <v>44780.295312499999</v>
      </c>
      <c r="J33">
        <v>113</v>
      </c>
      <c r="K33" t="s">
        <v>202</v>
      </c>
    </row>
    <row r="34" spans="1:11" x14ac:dyDescent="0.35">
      <c r="A34" t="s">
        <v>176</v>
      </c>
      <c r="B34" t="s">
        <v>287</v>
      </c>
      <c r="C34">
        <v>44780</v>
      </c>
      <c r="D34">
        <v>44780.294444444444</v>
      </c>
      <c r="E34">
        <v>123</v>
      </c>
      <c r="F34" t="s">
        <v>288</v>
      </c>
      <c r="G34" t="s">
        <v>151</v>
      </c>
      <c r="H34">
        <v>44780</v>
      </c>
      <c r="I34">
        <v>44780.294363425928</v>
      </c>
      <c r="J34">
        <v>113</v>
      </c>
      <c r="K34" t="s">
        <v>288</v>
      </c>
    </row>
    <row r="35" spans="1:11" x14ac:dyDescent="0.35">
      <c r="A35" t="s">
        <v>189</v>
      </c>
      <c r="B35" t="s">
        <v>281</v>
      </c>
      <c r="C35">
        <v>44780</v>
      </c>
      <c r="D35">
        <v>44780.294120370374</v>
      </c>
      <c r="E35">
        <v>123</v>
      </c>
      <c r="F35" t="s">
        <v>283</v>
      </c>
      <c r="G35" t="s">
        <v>151</v>
      </c>
      <c r="H35">
        <v>44780</v>
      </c>
      <c r="I35">
        <v>44780.294062499997</v>
      </c>
      <c r="J35">
        <v>113</v>
      </c>
      <c r="K35" t="s">
        <v>284</v>
      </c>
    </row>
    <row r="36" spans="1:11" x14ac:dyDescent="0.35">
      <c r="A36" t="s">
        <v>189</v>
      </c>
      <c r="B36" t="s">
        <v>255</v>
      </c>
      <c r="C36">
        <v>44780</v>
      </c>
      <c r="D36">
        <v>44780.291689814818</v>
      </c>
      <c r="E36">
        <v>123</v>
      </c>
      <c r="F36" t="s">
        <v>256</v>
      </c>
      <c r="G36" t="s">
        <v>151</v>
      </c>
      <c r="H36">
        <v>44780</v>
      </c>
      <c r="I36">
        <v>44780.281388888892</v>
      </c>
      <c r="J36" t="e">
        <v>#N/A</v>
      </c>
      <c r="K36" t="s">
        <v>305</v>
      </c>
    </row>
    <row r="37" spans="1:11" x14ac:dyDescent="0.35">
      <c r="A37" t="s">
        <v>189</v>
      </c>
      <c r="B37" t="s">
        <v>251</v>
      </c>
      <c r="C37">
        <v>44780</v>
      </c>
      <c r="D37">
        <v>44780.291585648149</v>
      </c>
      <c r="E37">
        <v>123</v>
      </c>
      <c r="F37" t="s">
        <v>256</v>
      </c>
      <c r="G37" t="s">
        <v>151</v>
      </c>
      <c r="H37">
        <v>44780</v>
      </c>
      <c r="I37">
        <v>44780.29146990741</v>
      </c>
      <c r="J37">
        <v>113</v>
      </c>
      <c r="K37" t="s">
        <v>258</v>
      </c>
    </row>
    <row r="38" spans="1:11" x14ac:dyDescent="0.35">
      <c r="A38" t="s">
        <v>176</v>
      </c>
      <c r="B38" t="s">
        <v>289</v>
      </c>
      <c r="C38">
        <v>44780</v>
      </c>
      <c r="D38">
        <v>44780.275567129633</v>
      </c>
      <c r="E38">
        <v>123</v>
      </c>
      <c r="F38" t="s">
        <v>286</v>
      </c>
      <c r="G38" t="s">
        <v>151</v>
      </c>
      <c r="H38">
        <v>44780</v>
      </c>
      <c r="I38">
        <v>44780.27542824074</v>
      </c>
      <c r="J38">
        <v>113</v>
      </c>
      <c r="K38" t="s">
        <v>291</v>
      </c>
    </row>
    <row r="39" spans="1:11" x14ac:dyDescent="0.35">
      <c r="A39" t="s">
        <v>176</v>
      </c>
      <c r="B39" t="s">
        <v>285</v>
      </c>
      <c r="C39">
        <v>44780</v>
      </c>
      <c r="D39">
        <v>44780.275173611109</v>
      </c>
      <c r="E39">
        <v>123</v>
      </c>
      <c r="F39" t="s">
        <v>286</v>
      </c>
      <c r="G39" t="s">
        <v>151</v>
      </c>
      <c r="H39">
        <v>44780</v>
      </c>
      <c r="I39">
        <v>44780.275034722225</v>
      </c>
      <c r="J39">
        <v>113</v>
      </c>
      <c r="K39" t="s">
        <v>286</v>
      </c>
    </row>
    <row r="40" spans="1:11" x14ac:dyDescent="0.35">
      <c r="A40" t="s">
        <v>189</v>
      </c>
      <c r="B40" t="s">
        <v>294</v>
      </c>
      <c r="C40">
        <v>44780</v>
      </c>
      <c r="D40">
        <v>44780.274768518517</v>
      </c>
      <c r="E40">
        <v>123</v>
      </c>
      <c r="F40" t="s">
        <v>293</v>
      </c>
      <c r="G40" t="s">
        <v>151</v>
      </c>
      <c r="H40">
        <v>44780</v>
      </c>
      <c r="I40">
        <v>44780.274687500001</v>
      </c>
      <c r="J40">
        <v>113</v>
      </c>
      <c r="K40" t="s">
        <v>296</v>
      </c>
    </row>
    <row r="41" spans="1:11" x14ac:dyDescent="0.35">
      <c r="A41" t="s">
        <v>189</v>
      </c>
      <c r="B41" t="s">
        <v>292</v>
      </c>
      <c r="C41">
        <v>44780</v>
      </c>
      <c r="D41">
        <v>44780.273564814815</v>
      </c>
      <c r="E41">
        <v>123</v>
      </c>
      <c r="F41" t="s">
        <v>293</v>
      </c>
      <c r="G41" t="s">
        <v>151</v>
      </c>
      <c r="H41">
        <v>44780</v>
      </c>
      <c r="I41">
        <v>44780.2734837963</v>
      </c>
      <c r="J41">
        <v>113</v>
      </c>
      <c r="K41" t="s">
        <v>293</v>
      </c>
    </row>
    <row r="42" spans="1:11" x14ac:dyDescent="0.35">
      <c r="A42" t="s">
        <v>176</v>
      </c>
      <c r="B42" t="s">
        <v>181</v>
      </c>
      <c r="C42">
        <v>44749</v>
      </c>
      <c r="D42">
        <v>44749.335509259261</v>
      </c>
      <c r="E42">
        <v>123</v>
      </c>
      <c r="F42" t="s">
        <v>183</v>
      </c>
      <c r="G42" t="s">
        <v>151</v>
      </c>
      <c r="H42">
        <v>44749</v>
      </c>
      <c r="I42">
        <v>44749.335497685184</v>
      </c>
      <c r="J42">
        <v>113</v>
      </c>
      <c r="K42" t="s">
        <v>184</v>
      </c>
    </row>
    <row r="43" spans="1:11" x14ac:dyDescent="0.35">
      <c r="A43" t="s">
        <v>189</v>
      </c>
      <c r="B43" t="s">
        <v>205</v>
      </c>
      <c r="C43">
        <v>44749</v>
      </c>
      <c r="D43">
        <v>44749.334722222222</v>
      </c>
      <c r="E43">
        <v>123</v>
      </c>
      <c r="F43" t="s">
        <v>207</v>
      </c>
      <c r="G43" t="s">
        <v>151</v>
      </c>
      <c r="H43">
        <v>44749</v>
      </c>
      <c r="I43">
        <v>44749.334641203706</v>
      </c>
      <c r="J43">
        <v>113</v>
      </c>
      <c r="K43" t="s">
        <v>207</v>
      </c>
    </row>
    <row r="44" spans="1:11" x14ac:dyDescent="0.35">
      <c r="A44" t="s">
        <v>176</v>
      </c>
      <c r="B44" t="s">
        <v>215</v>
      </c>
      <c r="C44">
        <v>44749</v>
      </c>
      <c r="D44">
        <v>44749.333032407405</v>
      </c>
      <c r="E44">
        <v>123</v>
      </c>
      <c r="F44" t="s">
        <v>220</v>
      </c>
      <c r="G44" t="s">
        <v>151</v>
      </c>
      <c r="H44">
        <v>44749</v>
      </c>
      <c r="I44">
        <v>44749.332962962966</v>
      </c>
      <c r="J44">
        <v>113</v>
      </c>
      <c r="K44" t="s">
        <v>224</v>
      </c>
    </row>
    <row r="45" spans="1:11" x14ac:dyDescent="0.35">
      <c r="A45" t="s">
        <v>189</v>
      </c>
      <c r="B45" t="s">
        <v>190</v>
      </c>
      <c r="C45">
        <v>44749</v>
      </c>
      <c r="D45">
        <v>44749.328333333331</v>
      </c>
      <c r="E45">
        <v>123</v>
      </c>
      <c r="F45" t="s">
        <v>194</v>
      </c>
      <c r="G45" t="s">
        <v>151</v>
      </c>
      <c r="H45">
        <v>44749</v>
      </c>
      <c r="I45">
        <v>44749.328217592592</v>
      </c>
      <c r="J45">
        <v>113</v>
      </c>
      <c r="K45" t="s">
        <v>199</v>
      </c>
    </row>
    <row r="46" spans="1:11" x14ac:dyDescent="0.35">
      <c r="A46" t="s">
        <v>176</v>
      </c>
      <c r="B46" t="s">
        <v>229</v>
      </c>
      <c r="C46">
        <v>44749</v>
      </c>
      <c r="D46">
        <v>44749.327824074076</v>
      </c>
      <c r="E46">
        <v>123</v>
      </c>
      <c r="F46" t="s">
        <v>233</v>
      </c>
      <c r="G46" t="s">
        <v>151</v>
      </c>
      <c r="H46">
        <v>44749</v>
      </c>
      <c r="I46">
        <v>44749.327766203707</v>
      </c>
      <c r="J46">
        <v>113</v>
      </c>
      <c r="K46" t="s">
        <v>234</v>
      </c>
    </row>
    <row r="47" spans="1:11" x14ac:dyDescent="0.35">
      <c r="A47" t="s">
        <v>176</v>
      </c>
      <c r="B47" t="s">
        <v>208</v>
      </c>
      <c r="C47">
        <v>44749</v>
      </c>
      <c r="D47">
        <v>44749.32739583333</v>
      </c>
      <c r="E47">
        <v>123</v>
      </c>
      <c r="F47" t="s">
        <v>210</v>
      </c>
      <c r="G47" t="s">
        <v>151</v>
      </c>
      <c r="H47">
        <v>44749</v>
      </c>
      <c r="I47">
        <v>44749.327372685184</v>
      </c>
      <c r="J47">
        <v>113</v>
      </c>
      <c r="K47" t="s">
        <v>211</v>
      </c>
    </row>
    <row r="48" spans="1:11" x14ac:dyDescent="0.35">
      <c r="A48" t="s">
        <v>176</v>
      </c>
      <c r="B48" t="s">
        <v>221</v>
      </c>
      <c r="C48">
        <v>44749</v>
      </c>
      <c r="D48">
        <v>44749.326909722222</v>
      </c>
      <c r="E48">
        <v>123</v>
      </c>
      <c r="F48" t="s">
        <v>187</v>
      </c>
      <c r="G48" t="s">
        <v>151</v>
      </c>
      <c r="H48">
        <v>44749</v>
      </c>
      <c r="I48">
        <v>44749.326817129629</v>
      </c>
      <c r="J48">
        <v>113</v>
      </c>
      <c r="K48" t="s">
        <v>187</v>
      </c>
    </row>
    <row r="49" spans="1:11" x14ac:dyDescent="0.35">
      <c r="A49" t="s">
        <v>176</v>
      </c>
      <c r="B49" t="s">
        <v>192</v>
      </c>
      <c r="C49">
        <v>44749</v>
      </c>
      <c r="D49">
        <v>44749.326064814813</v>
      </c>
      <c r="E49">
        <v>123</v>
      </c>
      <c r="F49" t="s">
        <v>195</v>
      </c>
      <c r="G49" t="s">
        <v>151</v>
      </c>
      <c r="H49">
        <v>44749</v>
      </c>
      <c r="I49">
        <v>44749.325937499998</v>
      </c>
      <c r="J49">
        <v>113</v>
      </c>
      <c r="K49" t="s">
        <v>197</v>
      </c>
    </row>
    <row r="50" spans="1:11" x14ac:dyDescent="0.35">
      <c r="A50" t="s">
        <v>176</v>
      </c>
      <c r="B50" t="s">
        <v>185</v>
      </c>
      <c r="C50">
        <v>44749</v>
      </c>
      <c r="D50">
        <v>44749.325729166667</v>
      </c>
      <c r="E50">
        <v>123</v>
      </c>
      <c r="F50" t="s">
        <v>187</v>
      </c>
      <c r="G50" t="s">
        <v>151</v>
      </c>
      <c r="H50">
        <v>44749</v>
      </c>
      <c r="I50">
        <v>44749.32571759259</v>
      </c>
      <c r="J50">
        <v>113</v>
      </c>
      <c r="K50" t="s">
        <v>188</v>
      </c>
    </row>
    <row r="51" spans="1:11" x14ac:dyDescent="0.35">
      <c r="A51" t="s">
        <v>176</v>
      </c>
      <c r="B51" t="s">
        <v>196</v>
      </c>
      <c r="C51">
        <v>44749</v>
      </c>
      <c r="D51">
        <v>44749.324861111112</v>
      </c>
      <c r="E51">
        <v>123</v>
      </c>
      <c r="F51" t="s">
        <v>198</v>
      </c>
      <c r="G51" t="s">
        <v>151</v>
      </c>
      <c r="H51">
        <v>44749</v>
      </c>
      <c r="I51">
        <v>44749.324699074074</v>
      </c>
      <c r="J51">
        <v>113</v>
      </c>
      <c r="K51" t="s">
        <v>198</v>
      </c>
    </row>
    <row r="52" spans="1:11" x14ac:dyDescent="0.35">
      <c r="A52" t="s">
        <v>189</v>
      </c>
      <c r="B52" t="s">
        <v>204</v>
      </c>
      <c r="C52">
        <v>44749</v>
      </c>
      <c r="D52">
        <v>44749.324849537035</v>
      </c>
      <c r="E52">
        <v>123</v>
      </c>
      <c r="F52" t="s">
        <v>206</v>
      </c>
      <c r="G52" t="s">
        <v>151</v>
      </c>
      <c r="H52">
        <v>44749</v>
      </c>
      <c r="I52">
        <v>44749.324699074074</v>
      </c>
      <c r="J52">
        <v>113</v>
      </c>
      <c r="K52" t="s">
        <v>206</v>
      </c>
    </row>
    <row r="53" spans="1:11" x14ac:dyDescent="0.35">
      <c r="A53" t="s">
        <v>176</v>
      </c>
      <c r="B53" t="s">
        <v>235</v>
      </c>
      <c r="C53">
        <v>44749</v>
      </c>
      <c r="D53">
        <v>44749.324166666665</v>
      </c>
      <c r="E53">
        <v>123</v>
      </c>
      <c r="F53" t="s">
        <v>238</v>
      </c>
      <c r="G53" t="s">
        <v>151</v>
      </c>
      <c r="H53">
        <v>44749</v>
      </c>
      <c r="I53">
        <v>44749.324062500003</v>
      </c>
      <c r="J53">
        <v>112</v>
      </c>
      <c r="K53" t="s">
        <v>236</v>
      </c>
    </row>
    <row r="54" spans="1:11" x14ac:dyDescent="0.35">
      <c r="A54" t="s">
        <v>176</v>
      </c>
      <c r="B54" t="s">
        <v>231</v>
      </c>
      <c r="C54">
        <v>44749</v>
      </c>
      <c r="D54">
        <v>44749.323819444442</v>
      </c>
      <c r="E54">
        <v>123</v>
      </c>
      <c r="F54" t="s">
        <v>198</v>
      </c>
      <c r="G54" t="s">
        <v>151</v>
      </c>
      <c r="H54">
        <v>44749</v>
      </c>
      <c r="I54">
        <v>44749.323692129627</v>
      </c>
      <c r="J54">
        <v>113</v>
      </c>
      <c r="K54" t="s">
        <v>237</v>
      </c>
    </row>
    <row r="55" spans="1:11" x14ac:dyDescent="0.35">
      <c r="A55" t="s">
        <v>189</v>
      </c>
      <c r="B55" t="s">
        <v>225</v>
      </c>
      <c r="C55">
        <v>44749</v>
      </c>
      <c r="D55">
        <v>44749.323368055557</v>
      </c>
      <c r="E55">
        <v>123</v>
      </c>
      <c r="F55" t="s">
        <v>227</v>
      </c>
      <c r="G55" t="s">
        <v>151</v>
      </c>
      <c r="H55">
        <v>44749</v>
      </c>
      <c r="I55">
        <v>44749.323263888888</v>
      </c>
      <c r="J55">
        <v>113</v>
      </c>
      <c r="K55" t="s">
        <v>228</v>
      </c>
    </row>
    <row r="56" spans="1:11" x14ac:dyDescent="0.35">
      <c r="A56" t="s">
        <v>189</v>
      </c>
      <c r="B56" t="s">
        <v>212</v>
      </c>
      <c r="C56">
        <v>44749</v>
      </c>
      <c r="D56">
        <v>44749.320937500001</v>
      </c>
      <c r="E56">
        <v>123</v>
      </c>
      <c r="F56" t="s">
        <v>214</v>
      </c>
      <c r="G56" t="s">
        <v>151</v>
      </c>
      <c r="H56">
        <v>44749</v>
      </c>
      <c r="I56">
        <v>44749.320891203701</v>
      </c>
      <c r="J56">
        <v>113</v>
      </c>
      <c r="K56" t="s">
        <v>219</v>
      </c>
    </row>
    <row r="57" spans="1:11" x14ac:dyDescent="0.35">
      <c r="A57" t="s">
        <v>189</v>
      </c>
      <c r="B57" t="s">
        <v>217</v>
      </c>
      <c r="C57">
        <v>44749</v>
      </c>
      <c r="D57">
        <v>44749.314120370371</v>
      </c>
      <c r="E57">
        <v>123</v>
      </c>
      <c r="F57" t="s">
        <v>222</v>
      </c>
      <c r="G57" t="s">
        <v>151</v>
      </c>
      <c r="H57">
        <v>44749</v>
      </c>
      <c r="I57">
        <v>44749.314062500001</v>
      </c>
      <c r="J57">
        <v>113</v>
      </c>
      <c r="K57" t="s">
        <v>223</v>
      </c>
    </row>
    <row r="58" spans="1:11" x14ac:dyDescent="0.35">
      <c r="A58" t="s">
        <v>176</v>
      </c>
      <c r="B58" t="s">
        <v>253</v>
      </c>
      <c r="C58">
        <v>44749</v>
      </c>
      <c r="D58">
        <v>44749.311782407407</v>
      </c>
      <c r="E58">
        <v>123</v>
      </c>
      <c r="F58" t="s">
        <v>257</v>
      </c>
      <c r="G58" t="s">
        <v>151</v>
      </c>
      <c r="H58">
        <v>44749</v>
      </c>
      <c r="I58">
        <v>44749.311782407407</v>
      </c>
      <c r="J58">
        <v>113</v>
      </c>
      <c r="K58" t="s">
        <v>259</v>
      </c>
    </row>
    <row r="59" spans="1:11" x14ac:dyDescent="0.35">
      <c r="A59" t="s">
        <v>176</v>
      </c>
      <c r="B59" t="s">
        <v>177</v>
      </c>
      <c r="C59">
        <v>44749</v>
      </c>
      <c r="D59">
        <v>44749.305902777778</v>
      </c>
      <c r="E59">
        <v>123</v>
      </c>
      <c r="F59" t="s">
        <v>179</v>
      </c>
      <c r="G59" t="s">
        <v>151</v>
      </c>
      <c r="H59">
        <v>44749</v>
      </c>
      <c r="I59">
        <v>44749.305856481478</v>
      </c>
      <c r="J59">
        <v>113</v>
      </c>
      <c r="K59" t="s">
        <v>180</v>
      </c>
    </row>
    <row r="60" spans="1:11" x14ac:dyDescent="0.35">
      <c r="A60" t="s">
        <v>176</v>
      </c>
      <c r="B60" t="s">
        <v>240</v>
      </c>
      <c r="C60">
        <v>44749</v>
      </c>
      <c r="D60">
        <v>44749.304097222222</v>
      </c>
      <c r="E60">
        <v>123</v>
      </c>
      <c r="F60" t="s">
        <v>242</v>
      </c>
      <c r="G60" t="s">
        <v>151</v>
      </c>
      <c r="H60">
        <v>44749</v>
      </c>
      <c r="I60">
        <v>44749.304016203707</v>
      </c>
      <c r="J60">
        <v>113</v>
      </c>
      <c r="K60" t="s">
        <v>243</v>
      </c>
    </row>
    <row r="61" spans="1:11" x14ac:dyDescent="0.35">
      <c r="A61" t="s">
        <v>189</v>
      </c>
      <c r="B61" t="s">
        <v>262</v>
      </c>
      <c r="C61">
        <v>44749</v>
      </c>
      <c r="D61">
        <v>44749.30300925926</v>
      </c>
      <c r="E61">
        <v>123</v>
      </c>
      <c r="F61" t="s">
        <v>266</v>
      </c>
      <c r="G61" t="s">
        <v>151</v>
      </c>
      <c r="H61">
        <v>44749</v>
      </c>
      <c r="I61">
        <v>44749.302939814814</v>
      </c>
      <c r="J61">
        <v>113</v>
      </c>
      <c r="K61" t="s">
        <v>268</v>
      </c>
    </row>
    <row r="62" spans="1:11" x14ac:dyDescent="0.35">
      <c r="A62" t="s">
        <v>176</v>
      </c>
      <c r="B62" t="s">
        <v>264</v>
      </c>
      <c r="C62">
        <v>44749</v>
      </c>
      <c r="D62">
        <v>44749.300497685188</v>
      </c>
      <c r="E62">
        <v>123</v>
      </c>
      <c r="F62" t="s">
        <v>249</v>
      </c>
      <c r="G62" t="s">
        <v>151</v>
      </c>
      <c r="H62">
        <v>44749</v>
      </c>
      <c r="I62">
        <v>44749.300474537034</v>
      </c>
      <c r="J62">
        <v>113</v>
      </c>
      <c r="K62" t="s">
        <v>272</v>
      </c>
    </row>
    <row r="63" spans="1:11" x14ac:dyDescent="0.35">
      <c r="A63" t="s">
        <v>189</v>
      </c>
      <c r="B63" t="s">
        <v>267</v>
      </c>
      <c r="C63">
        <v>44749</v>
      </c>
      <c r="D63">
        <v>44749.300300925926</v>
      </c>
      <c r="E63">
        <v>123</v>
      </c>
      <c r="F63" t="s">
        <v>273</v>
      </c>
      <c r="G63" t="s">
        <v>151</v>
      </c>
      <c r="H63">
        <v>44749</v>
      </c>
      <c r="I63">
        <v>44749.300150462965</v>
      </c>
      <c r="J63">
        <v>113</v>
      </c>
      <c r="K63" t="s">
        <v>274</v>
      </c>
    </row>
    <row r="64" spans="1:11" x14ac:dyDescent="0.35">
      <c r="A64" t="s">
        <v>176</v>
      </c>
      <c r="B64" t="s">
        <v>287</v>
      </c>
      <c r="C64">
        <v>44749</v>
      </c>
      <c r="D64">
        <v>44749.29959490741</v>
      </c>
      <c r="E64">
        <v>123</v>
      </c>
      <c r="F64" t="s">
        <v>288</v>
      </c>
      <c r="G64" t="s">
        <v>151</v>
      </c>
      <c r="H64">
        <v>44749</v>
      </c>
      <c r="I64">
        <v>44749.29959490741</v>
      </c>
      <c r="J64">
        <v>113</v>
      </c>
      <c r="K64" t="s">
        <v>288</v>
      </c>
    </row>
    <row r="65" spans="1:11" x14ac:dyDescent="0.35">
      <c r="A65" t="s">
        <v>176</v>
      </c>
      <c r="B65" t="s">
        <v>248</v>
      </c>
      <c r="C65">
        <v>44749</v>
      </c>
      <c r="D65">
        <v>44749.299027777779</v>
      </c>
      <c r="E65">
        <v>123</v>
      </c>
      <c r="F65" t="s">
        <v>249</v>
      </c>
      <c r="G65" t="s">
        <v>151</v>
      </c>
      <c r="H65">
        <v>44749</v>
      </c>
      <c r="I65">
        <v>44749.29896990741</v>
      </c>
      <c r="J65">
        <v>113</v>
      </c>
      <c r="K65" t="s">
        <v>249</v>
      </c>
    </row>
    <row r="66" spans="1:11" x14ac:dyDescent="0.35">
      <c r="A66" t="s">
        <v>189</v>
      </c>
      <c r="B66" t="s">
        <v>244</v>
      </c>
      <c r="C66">
        <v>44749</v>
      </c>
      <c r="D66">
        <v>44749.298321759263</v>
      </c>
      <c r="E66">
        <v>123</v>
      </c>
      <c r="F66" t="s">
        <v>246</v>
      </c>
      <c r="G66" t="s">
        <v>151</v>
      </c>
      <c r="H66">
        <v>44749</v>
      </c>
      <c r="I66">
        <v>44749.298229166663</v>
      </c>
      <c r="J66">
        <v>113</v>
      </c>
      <c r="K66" t="s">
        <v>247</v>
      </c>
    </row>
    <row r="67" spans="1:11" x14ac:dyDescent="0.35">
      <c r="A67" t="s">
        <v>176</v>
      </c>
      <c r="B67" t="s">
        <v>260</v>
      </c>
      <c r="C67">
        <v>44749</v>
      </c>
      <c r="D67">
        <v>44749.298078703701</v>
      </c>
      <c r="E67">
        <v>123</v>
      </c>
      <c r="F67" t="s">
        <v>261</v>
      </c>
      <c r="G67" t="s">
        <v>151</v>
      </c>
      <c r="H67">
        <v>44749</v>
      </c>
      <c r="I67">
        <v>44749.298055555555</v>
      </c>
      <c r="J67">
        <v>113</v>
      </c>
      <c r="K67" t="s">
        <v>261</v>
      </c>
    </row>
    <row r="68" spans="1:11" x14ac:dyDescent="0.35">
      <c r="A68" t="s">
        <v>189</v>
      </c>
      <c r="B68" t="s">
        <v>270</v>
      </c>
      <c r="C68">
        <v>44749</v>
      </c>
      <c r="D68">
        <v>44749.296770833331</v>
      </c>
      <c r="E68">
        <v>123</v>
      </c>
      <c r="F68" t="s">
        <v>275</v>
      </c>
      <c r="G68" t="s">
        <v>151</v>
      </c>
      <c r="H68">
        <v>44749</v>
      </c>
      <c r="I68">
        <v>44749.295775462961</v>
      </c>
      <c r="J68">
        <v>112</v>
      </c>
      <c r="K68" t="s">
        <v>271</v>
      </c>
    </row>
    <row r="69" spans="1:11" x14ac:dyDescent="0.35">
      <c r="A69" t="s">
        <v>189</v>
      </c>
      <c r="B69" t="s">
        <v>200</v>
      </c>
      <c r="C69">
        <v>44749</v>
      </c>
      <c r="D69">
        <v>44749.296527777777</v>
      </c>
      <c r="E69">
        <v>123</v>
      </c>
      <c r="F69" t="s">
        <v>202</v>
      </c>
      <c r="G69" t="s">
        <v>151</v>
      </c>
      <c r="H69">
        <v>44749</v>
      </c>
      <c r="I69">
        <v>44749.29650462963</v>
      </c>
      <c r="J69">
        <v>113</v>
      </c>
      <c r="K69" t="s">
        <v>203</v>
      </c>
    </row>
    <row r="70" spans="1:11" x14ac:dyDescent="0.35">
      <c r="A70" t="s">
        <v>189</v>
      </c>
      <c r="B70" t="s">
        <v>250</v>
      </c>
      <c r="C70">
        <v>44749</v>
      </c>
      <c r="D70">
        <v>44749.296377314815</v>
      </c>
      <c r="E70">
        <v>123</v>
      </c>
      <c r="F70" t="s">
        <v>202</v>
      </c>
      <c r="G70" t="s">
        <v>151</v>
      </c>
      <c r="H70">
        <v>44749</v>
      </c>
      <c r="I70">
        <v>44749.296238425923</v>
      </c>
      <c r="J70">
        <v>113</v>
      </c>
      <c r="K70" t="s">
        <v>202</v>
      </c>
    </row>
    <row r="71" spans="1:11" x14ac:dyDescent="0.35">
      <c r="A71" t="s">
        <v>189</v>
      </c>
      <c r="B71" t="s">
        <v>277</v>
      </c>
      <c r="C71">
        <v>44749</v>
      </c>
      <c r="D71">
        <v>44749.296099537038</v>
      </c>
      <c r="E71">
        <v>123</v>
      </c>
      <c r="F71" t="s">
        <v>279</v>
      </c>
      <c r="G71" t="s">
        <v>151</v>
      </c>
      <c r="H71">
        <v>44749</v>
      </c>
      <c r="I71">
        <v>44749.296053240738</v>
      </c>
      <c r="J71">
        <v>113</v>
      </c>
      <c r="K71" t="s">
        <v>280</v>
      </c>
    </row>
    <row r="72" spans="1:11" x14ac:dyDescent="0.35">
      <c r="A72" t="s">
        <v>189</v>
      </c>
      <c r="B72" t="s">
        <v>281</v>
      </c>
      <c r="C72">
        <v>44749</v>
      </c>
      <c r="D72">
        <v>44749.294965277775</v>
      </c>
      <c r="E72">
        <v>123</v>
      </c>
      <c r="F72" t="s">
        <v>283</v>
      </c>
      <c r="G72" t="s">
        <v>151</v>
      </c>
      <c r="H72">
        <v>44749</v>
      </c>
      <c r="I72">
        <v>44749.294861111113</v>
      </c>
      <c r="J72">
        <v>113</v>
      </c>
      <c r="K72" t="s">
        <v>284</v>
      </c>
    </row>
    <row r="73" spans="1:11" x14ac:dyDescent="0.35">
      <c r="A73" t="s">
        <v>189</v>
      </c>
      <c r="B73" t="s">
        <v>251</v>
      </c>
      <c r="C73">
        <v>44749</v>
      </c>
      <c r="D73">
        <v>44749.292395833334</v>
      </c>
      <c r="E73">
        <v>123</v>
      </c>
      <c r="F73" t="s">
        <v>256</v>
      </c>
      <c r="G73" t="s">
        <v>151</v>
      </c>
      <c r="H73">
        <v>44749</v>
      </c>
      <c r="I73">
        <v>44749.292337962965</v>
      </c>
      <c r="J73">
        <v>113</v>
      </c>
      <c r="K73" t="s">
        <v>258</v>
      </c>
    </row>
    <row r="74" spans="1:11" x14ac:dyDescent="0.35">
      <c r="A74" t="s">
        <v>189</v>
      </c>
      <c r="B74" t="s">
        <v>255</v>
      </c>
      <c r="C74">
        <v>44749</v>
      </c>
      <c r="D74">
        <v>44749.288553240738</v>
      </c>
      <c r="E74">
        <v>123</v>
      </c>
      <c r="F74" t="s">
        <v>256</v>
      </c>
      <c r="G74" t="s">
        <v>151</v>
      </c>
      <c r="H74">
        <v>44749</v>
      </c>
      <c r="I74">
        <v>44749.288518518515</v>
      </c>
      <c r="J74">
        <v>113</v>
      </c>
      <c r="K74" t="s">
        <v>256</v>
      </c>
    </row>
    <row r="75" spans="1:11" x14ac:dyDescent="0.35">
      <c r="A75" t="s">
        <v>176</v>
      </c>
      <c r="B75" t="s">
        <v>285</v>
      </c>
      <c r="C75">
        <v>44749</v>
      </c>
      <c r="D75">
        <v>44749.281307870369</v>
      </c>
      <c r="E75">
        <v>123</v>
      </c>
      <c r="F75" t="s">
        <v>286</v>
      </c>
      <c r="G75" t="s">
        <v>151</v>
      </c>
      <c r="H75">
        <v>44749</v>
      </c>
      <c r="I75">
        <v>44749.28125</v>
      </c>
      <c r="J75">
        <v>113</v>
      </c>
      <c r="K75" t="s">
        <v>286</v>
      </c>
    </row>
    <row r="76" spans="1:11" x14ac:dyDescent="0.35">
      <c r="A76" t="s">
        <v>189</v>
      </c>
      <c r="B76" t="s">
        <v>292</v>
      </c>
      <c r="C76">
        <v>44749</v>
      </c>
      <c r="D76">
        <v>44749.275601851848</v>
      </c>
      <c r="E76">
        <v>123</v>
      </c>
      <c r="F76" t="s">
        <v>293</v>
      </c>
      <c r="G76" t="s">
        <v>151</v>
      </c>
      <c r="H76">
        <v>44749</v>
      </c>
      <c r="I76">
        <v>44749.275578703702</v>
      </c>
      <c r="J76">
        <v>113</v>
      </c>
      <c r="K76" t="s">
        <v>293</v>
      </c>
    </row>
    <row r="77" spans="1:11" x14ac:dyDescent="0.35">
      <c r="A77" t="s">
        <v>176</v>
      </c>
      <c r="B77" t="s">
        <v>289</v>
      </c>
      <c r="C77">
        <v>44749</v>
      </c>
      <c r="D77">
        <v>44749.27542824074</v>
      </c>
      <c r="E77">
        <v>123</v>
      </c>
      <c r="F77" t="s">
        <v>286</v>
      </c>
      <c r="G77" t="s">
        <v>151</v>
      </c>
      <c r="H77">
        <v>44749</v>
      </c>
      <c r="I77">
        <v>44749.275266203702</v>
      </c>
      <c r="J77">
        <v>113</v>
      </c>
      <c r="K77" t="s">
        <v>291</v>
      </c>
    </row>
    <row r="78" spans="1:11" x14ac:dyDescent="0.35">
      <c r="A78" t="s">
        <v>189</v>
      </c>
      <c r="B78" t="s">
        <v>294</v>
      </c>
      <c r="C78">
        <v>44749</v>
      </c>
      <c r="D78">
        <v>44749.274675925924</v>
      </c>
      <c r="E78">
        <v>123</v>
      </c>
      <c r="F78" t="s">
        <v>293</v>
      </c>
      <c r="G78" t="s">
        <v>151</v>
      </c>
      <c r="H78">
        <v>44749</v>
      </c>
      <c r="I78">
        <v>44749.274583333332</v>
      </c>
      <c r="J78">
        <v>113</v>
      </c>
      <c r="K78" t="s">
        <v>296</v>
      </c>
    </row>
    <row r="79" spans="1:11" x14ac:dyDescent="0.35">
      <c r="A79" t="s">
        <v>176</v>
      </c>
      <c r="B79" t="s">
        <v>181</v>
      </c>
      <c r="C79">
        <v>44719</v>
      </c>
      <c r="D79">
        <v>44719.336516203701</v>
      </c>
      <c r="E79">
        <v>123</v>
      </c>
      <c r="F79" t="s">
        <v>183</v>
      </c>
      <c r="G79" t="s">
        <v>151</v>
      </c>
      <c r="H79">
        <v>44719</v>
      </c>
      <c r="I79">
        <v>44719.336377314816</v>
      </c>
      <c r="J79">
        <v>113</v>
      </c>
      <c r="K79" t="s">
        <v>184</v>
      </c>
    </row>
    <row r="80" spans="1:11" x14ac:dyDescent="0.35">
      <c r="A80" t="s">
        <v>176</v>
      </c>
      <c r="B80" t="s">
        <v>215</v>
      </c>
      <c r="C80">
        <v>44719</v>
      </c>
      <c r="D80">
        <v>44719.332557870373</v>
      </c>
      <c r="E80">
        <v>123</v>
      </c>
      <c r="F80" t="s">
        <v>220</v>
      </c>
      <c r="G80" t="s">
        <v>151</v>
      </c>
      <c r="H80">
        <v>44719</v>
      </c>
      <c r="I80">
        <v>44719.33253472222</v>
      </c>
      <c r="J80">
        <v>113</v>
      </c>
      <c r="K80" t="s">
        <v>224</v>
      </c>
    </row>
    <row r="81" spans="1:11" x14ac:dyDescent="0.35">
      <c r="A81" t="s">
        <v>189</v>
      </c>
      <c r="B81" t="s">
        <v>205</v>
      </c>
      <c r="C81">
        <v>44719</v>
      </c>
      <c r="D81">
        <v>44719.330567129633</v>
      </c>
      <c r="E81">
        <v>123</v>
      </c>
      <c r="F81" t="s">
        <v>207</v>
      </c>
      <c r="G81" t="s">
        <v>151</v>
      </c>
      <c r="H81">
        <v>44719</v>
      </c>
      <c r="I81">
        <v>44719.330520833333</v>
      </c>
      <c r="J81">
        <v>113</v>
      </c>
      <c r="K81" t="s">
        <v>207</v>
      </c>
    </row>
    <row r="82" spans="1:11" x14ac:dyDescent="0.35">
      <c r="A82" t="s">
        <v>189</v>
      </c>
      <c r="B82" t="s">
        <v>190</v>
      </c>
      <c r="C82">
        <v>44719</v>
      </c>
      <c r="D82">
        <v>44719.32849537037</v>
      </c>
      <c r="E82">
        <v>123</v>
      </c>
      <c r="F82" t="s">
        <v>194</v>
      </c>
      <c r="G82" t="s">
        <v>151</v>
      </c>
      <c r="H82">
        <v>44719</v>
      </c>
      <c r="I82">
        <v>44719.328356481485</v>
      </c>
      <c r="J82">
        <v>113</v>
      </c>
      <c r="K82" t="s">
        <v>199</v>
      </c>
    </row>
    <row r="83" spans="1:11" x14ac:dyDescent="0.35">
      <c r="A83" t="s">
        <v>176</v>
      </c>
      <c r="B83" t="s">
        <v>229</v>
      </c>
      <c r="C83">
        <v>44719</v>
      </c>
      <c r="D83">
        <v>44719.327025462961</v>
      </c>
      <c r="E83">
        <v>123</v>
      </c>
      <c r="F83" t="s">
        <v>233</v>
      </c>
      <c r="G83" t="s">
        <v>151</v>
      </c>
      <c r="H83">
        <v>44719</v>
      </c>
      <c r="I83">
        <v>44719.326874999999</v>
      </c>
      <c r="J83">
        <v>113</v>
      </c>
      <c r="K83" t="s">
        <v>234</v>
      </c>
    </row>
    <row r="84" spans="1:11" x14ac:dyDescent="0.35">
      <c r="A84" t="s">
        <v>176</v>
      </c>
      <c r="B84" t="s">
        <v>192</v>
      </c>
      <c r="C84">
        <v>44719</v>
      </c>
      <c r="D84">
        <v>44719.326689814814</v>
      </c>
      <c r="E84">
        <v>123</v>
      </c>
      <c r="F84" t="s">
        <v>195</v>
      </c>
      <c r="G84" t="s">
        <v>151</v>
      </c>
      <c r="H84">
        <v>44719</v>
      </c>
      <c r="I84">
        <v>44719.326562499999</v>
      </c>
      <c r="J84">
        <v>113</v>
      </c>
      <c r="K84" t="s">
        <v>197</v>
      </c>
    </row>
    <row r="85" spans="1:11" x14ac:dyDescent="0.35">
      <c r="A85" t="s">
        <v>176</v>
      </c>
      <c r="B85" t="s">
        <v>196</v>
      </c>
      <c r="C85">
        <v>44719</v>
      </c>
      <c r="D85">
        <v>44719.326238425929</v>
      </c>
      <c r="E85">
        <v>123</v>
      </c>
      <c r="F85" t="s">
        <v>198</v>
      </c>
      <c r="G85" t="s">
        <v>151</v>
      </c>
      <c r="H85">
        <v>44719</v>
      </c>
      <c r="I85">
        <v>44719.326226851852</v>
      </c>
      <c r="J85">
        <v>113</v>
      </c>
      <c r="K85" t="s">
        <v>198</v>
      </c>
    </row>
    <row r="86" spans="1:11" x14ac:dyDescent="0.35">
      <c r="A86" t="s">
        <v>176</v>
      </c>
      <c r="B86" t="s">
        <v>235</v>
      </c>
      <c r="C86">
        <v>44719</v>
      </c>
      <c r="D86">
        <v>44719.325983796298</v>
      </c>
      <c r="E86">
        <v>123</v>
      </c>
      <c r="F86" t="s">
        <v>238</v>
      </c>
      <c r="G86" t="s">
        <v>151</v>
      </c>
      <c r="H86">
        <v>44719</v>
      </c>
      <c r="I86">
        <v>44719.325856481482</v>
      </c>
      <c r="J86">
        <v>113</v>
      </c>
      <c r="K86" t="s">
        <v>239</v>
      </c>
    </row>
    <row r="87" spans="1:11" x14ac:dyDescent="0.35">
      <c r="A87" t="s">
        <v>189</v>
      </c>
      <c r="B87" t="s">
        <v>204</v>
      </c>
      <c r="C87">
        <v>44719</v>
      </c>
      <c r="D87">
        <v>44719.32534722222</v>
      </c>
      <c r="E87">
        <v>123</v>
      </c>
      <c r="F87" t="s">
        <v>206</v>
      </c>
      <c r="G87" t="s">
        <v>151</v>
      </c>
      <c r="H87">
        <v>44719</v>
      </c>
      <c r="I87">
        <v>44719.325300925928</v>
      </c>
      <c r="J87">
        <v>113</v>
      </c>
      <c r="K87" t="s">
        <v>206</v>
      </c>
    </row>
    <row r="88" spans="1:11" x14ac:dyDescent="0.35">
      <c r="A88" t="s">
        <v>176</v>
      </c>
      <c r="B88" t="s">
        <v>185</v>
      </c>
      <c r="C88">
        <v>44719</v>
      </c>
      <c r="D88">
        <v>44719.325231481482</v>
      </c>
      <c r="E88">
        <v>123</v>
      </c>
      <c r="F88" t="s">
        <v>187</v>
      </c>
      <c r="G88" t="s">
        <v>151</v>
      </c>
      <c r="H88">
        <v>44719</v>
      </c>
      <c r="I88">
        <v>44719.325219907405</v>
      </c>
      <c r="J88">
        <v>113</v>
      </c>
      <c r="K88" t="s">
        <v>188</v>
      </c>
    </row>
    <row r="89" spans="1:11" x14ac:dyDescent="0.35">
      <c r="A89" t="s">
        <v>176</v>
      </c>
      <c r="B89" t="s">
        <v>208</v>
      </c>
      <c r="C89">
        <v>44719</v>
      </c>
      <c r="D89">
        <v>44719.325069444443</v>
      </c>
      <c r="E89">
        <v>123</v>
      </c>
      <c r="F89" t="s">
        <v>210</v>
      </c>
      <c r="G89" t="s">
        <v>151</v>
      </c>
      <c r="H89">
        <v>44719</v>
      </c>
      <c r="I89">
        <v>44719.324918981481</v>
      </c>
      <c r="J89">
        <v>113</v>
      </c>
      <c r="K89" t="s">
        <v>211</v>
      </c>
    </row>
    <row r="90" spans="1:11" x14ac:dyDescent="0.35">
      <c r="A90" t="s">
        <v>176</v>
      </c>
      <c r="B90" t="s">
        <v>231</v>
      </c>
      <c r="C90">
        <v>44719</v>
      </c>
      <c r="D90">
        <v>44719.324074074073</v>
      </c>
      <c r="E90">
        <v>123</v>
      </c>
      <c r="F90" t="s">
        <v>198</v>
      </c>
      <c r="G90" t="s">
        <v>151</v>
      </c>
      <c r="H90">
        <v>44719</v>
      </c>
      <c r="I90">
        <v>44719.324004629627</v>
      </c>
      <c r="J90">
        <v>113</v>
      </c>
      <c r="K90" t="s">
        <v>237</v>
      </c>
    </row>
    <row r="91" spans="1:11" x14ac:dyDescent="0.35">
      <c r="A91" t="s">
        <v>189</v>
      </c>
      <c r="B91" t="s">
        <v>225</v>
      </c>
      <c r="C91">
        <v>44719</v>
      </c>
      <c r="D91">
        <v>44719.323101851849</v>
      </c>
      <c r="E91">
        <v>123</v>
      </c>
      <c r="F91" t="s">
        <v>227</v>
      </c>
      <c r="G91" t="s">
        <v>151</v>
      </c>
      <c r="H91">
        <v>44719</v>
      </c>
      <c r="I91">
        <v>44719.323101851849</v>
      </c>
      <c r="J91">
        <v>113</v>
      </c>
      <c r="K91" t="s">
        <v>228</v>
      </c>
    </row>
    <row r="92" spans="1:11" x14ac:dyDescent="0.35">
      <c r="A92" t="s">
        <v>176</v>
      </c>
      <c r="B92" t="s">
        <v>221</v>
      </c>
      <c r="C92">
        <v>44719</v>
      </c>
      <c r="D92">
        <v>44719.321875000001</v>
      </c>
      <c r="E92">
        <v>123</v>
      </c>
      <c r="F92" t="s">
        <v>187</v>
      </c>
      <c r="G92" t="s">
        <v>151</v>
      </c>
      <c r="H92">
        <v>44719</v>
      </c>
      <c r="I92">
        <v>44719.321759259263</v>
      </c>
      <c r="J92">
        <v>113</v>
      </c>
      <c r="K92" t="s">
        <v>187</v>
      </c>
    </row>
    <row r="93" spans="1:11" x14ac:dyDescent="0.35">
      <c r="A93" t="s">
        <v>189</v>
      </c>
      <c r="B93" t="s">
        <v>212</v>
      </c>
      <c r="C93">
        <v>44719</v>
      </c>
      <c r="D93">
        <v>44719.319664351853</v>
      </c>
      <c r="E93">
        <v>123</v>
      </c>
      <c r="F93" t="s">
        <v>214</v>
      </c>
      <c r="G93" t="s">
        <v>151</v>
      </c>
      <c r="H93">
        <v>44719</v>
      </c>
      <c r="I93">
        <v>44719.319652777776</v>
      </c>
      <c r="J93">
        <v>113</v>
      </c>
      <c r="K93" t="s">
        <v>219</v>
      </c>
    </row>
    <row r="94" spans="1:11" x14ac:dyDescent="0.35">
      <c r="A94" t="s">
        <v>189</v>
      </c>
      <c r="B94" t="s">
        <v>217</v>
      </c>
      <c r="C94">
        <v>44719</v>
      </c>
      <c r="D94">
        <v>44719.314166666663</v>
      </c>
      <c r="E94">
        <v>123</v>
      </c>
      <c r="F94" t="s">
        <v>222</v>
      </c>
      <c r="G94" t="s">
        <v>151</v>
      </c>
      <c r="H94">
        <v>44719</v>
      </c>
      <c r="I94">
        <v>44719.314097222225</v>
      </c>
      <c r="J94">
        <v>113</v>
      </c>
      <c r="K94" t="s">
        <v>223</v>
      </c>
    </row>
    <row r="95" spans="1:11" x14ac:dyDescent="0.35">
      <c r="A95" t="s">
        <v>176</v>
      </c>
      <c r="B95" t="s">
        <v>253</v>
      </c>
      <c r="C95">
        <v>44719</v>
      </c>
      <c r="D95">
        <v>44719.312245370369</v>
      </c>
      <c r="E95">
        <v>123</v>
      </c>
      <c r="F95" t="s">
        <v>257</v>
      </c>
      <c r="G95" t="s">
        <v>151</v>
      </c>
      <c r="H95">
        <v>44719</v>
      </c>
      <c r="I95">
        <v>44719.312118055554</v>
      </c>
      <c r="J95">
        <v>113</v>
      </c>
      <c r="K95" t="s">
        <v>259</v>
      </c>
    </row>
    <row r="96" spans="1:11" x14ac:dyDescent="0.35">
      <c r="A96" t="s">
        <v>176</v>
      </c>
      <c r="B96" t="s">
        <v>177</v>
      </c>
      <c r="C96">
        <v>44719</v>
      </c>
      <c r="D96">
        <v>44719.306817129633</v>
      </c>
      <c r="E96">
        <v>123</v>
      </c>
      <c r="F96" t="s">
        <v>179</v>
      </c>
      <c r="G96" t="s">
        <v>151</v>
      </c>
      <c r="H96">
        <v>44719</v>
      </c>
      <c r="I96">
        <v>44719.30678240741</v>
      </c>
      <c r="J96">
        <v>113</v>
      </c>
      <c r="K96" t="s">
        <v>180</v>
      </c>
    </row>
    <row r="97" spans="1:11" x14ac:dyDescent="0.35">
      <c r="A97" t="s">
        <v>176</v>
      </c>
      <c r="B97" t="s">
        <v>260</v>
      </c>
      <c r="C97">
        <v>44719</v>
      </c>
      <c r="D97">
        <v>44719.304571759261</v>
      </c>
      <c r="E97">
        <v>123</v>
      </c>
      <c r="F97" t="s">
        <v>261</v>
      </c>
      <c r="G97" t="s">
        <v>151</v>
      </c>
      <c r="H97">
        <v>44719</v>
      </c>
      <c r="I97">
        <v>44719.304432870369</v>
      </c>
      <c r="J97">
        <v>113</v>
      </c>
      <c r="K97" t="s">
        <v>261</v>
      </c>
    </row>
    <row r="98" spans="1:11" x14ac:dyDescent="0.35">
      <c r="A98" t="s">
        <v>176</v>
      </c>
      <c r="B98" t="s">
        <v>240</v>
      </c>
      <c r="C98">
        <v>44719</v>
      </c>
      <c r="D98">
        <v>44719.304016203707</v>
      </c>
      <c r="E98">
        <v>123</v>
      </c>
      <c r="F98" t="s">
        <v>242</v>
      </c>
      <c r="G98" t="s">
        <v>151</v>
      </c>
      <c r="H98">
        <v>44719</v>
      </c>
      <c r="I98">
        <v>44719.303969907407</v>
      </c>
      <c r="J98">
        <v>113</v>
      </c>
      <c r="K98" t="s">
        <v>243</v>
      </c>
    </row>
    <row r="99" spans="1:11" x14ac:dyDescent="0.35">
      <c r="A99" t="s">
        <v>189</v>
      </c>
      <c r="B99" t="s">
        <v>262</v>
      </c>
      <c r="C99">
        <v>44719</v>
      </c>
      <c r="D99">
        <v>44719.302476851852</v>
      </c>
      <c r="E99">
        <v>123</v>
      </c>
      <c r="F99" t="s">
        <v>266</v>
      </c>
      <c r="G99" t="s">
        <v>151</v>
      </c>
      <c r="H99">
        <v>44719</v>
      </c>
      <c r="I99">
        <v>44719.302430555559</v>
      </c>
      <c r="J99">
        <v>113</v>
      </c>
      <c r="K99" t="s">
        <v>268</v>
      </c>
    </row>
    <row r="100" spans="1:11" x14ac:dyDescent="0.35">
      <c r="A100" t="s">
        <v>189</v>
      </c>
      <c r="B100" t="s">
        <v>267</v>
      </c>
      <c r="C100">
        <v>44719</v>
      </c>
      <c r="D100">
        <v>44719.300833333335</v>
      </c>
      <c r="E100">
        <v>123</v>
      </c>
      <c r="F100" t="s">
        <v>273</v>
      </c>
      <c r="G100" t="s">
        <v>151</v>
      </c>
      <c r="H100">
        <v>44719</v>
      </c>
      <c r="I100">
        <v>44719.300740740742</v>
      </c>
      <c r="J100">
        <v>113</v>
      </c>
      <c r="K100" t="s">
        <v>274</v>
      </c>
    </row>
    <row r="101" spans="1:11" x14ac:dyDescent="0.35">
      <c r="A101" t="s">
        <v>176</v>
      </c>
      <c r="B101" t="s">
        <v>264</v>
      </c>
      <c r="C101">
        <v>44719</v>
      </c>
      <c r="D101">
        <v>44719.299988425926</v>
      </c>
      <c r="E101">
        <v>123</v>
      </c>
      <c r="F101" t="s">
        <v>249</v>
      </c>
      <c r="G101" t="s">
        <v>151</v>
      </c>
      <c r="H101">
        <v>44719</v>
      </c>
      <c r="I101">
        <v>44719.299872685187</v>
      </c>
      <c r="J101">
        <v>113</v>
      </c>
      <c r="K101" t="s">
        <v>272</v>
      </c>
    </row>
    <row r="102" spans="1:11" x14ac:dyDescent="0.35">
      <c r="A102" t="s">
        <v>176</v>
      </c>
      <c r="B102" t="s">
        <v>248</v>
      </c>
      <c r="C102">
        <v>44719</v>
      </c>
      <c r="D102">
        <v>44719.298194444447</v>
      </c>
      <c r="E102">
        <v>123</v>
      </c>
      <c r="F102" t="s">
        <v>249</v>
      </c>
      <c r="G102" t="s">
        <v>151</v>
      </c>
      <c r="H102">
        <v>44719</v>
      </c>
      <c r="I102">
        <v>44719.298159722224</v>
      </c>
      <c r="J102">
        <v>113</v>
      </c>
      <c r="K102" t="s">
        <v>249</v>
      </c>
    </row>
    <row r="103" spans="1:11" x14ac:dyDescent="0.35">
      <c r="A103" t="s">
        <v>189</v>
      </c>
      <c r="B103" t="s">
        <v>244</v>
      </c>
      <c r="C103">
        <v>44719</v>
      </c>
      <c r="D103">
        <v>44719.297662037039</v>
      </c>
      <c r="E103">
        <v>123</v>
      </c>
      <c r="F103" t="s">
        <v>246</v>
      </c>
      <c r="G103" t="s">
        <v>151</v>
      </c>
      <c r="H103">
        <v>44719</v>
      </c>
      <c r="I103">
        <v>44719.297534722224</v>
      </c>
      <c r="J103">
        <v>113</v>
      </c>
      <c r="K103" t="s">
        <v>247</v>
      </c>
    </row>
    <row r="104" spans="1:11" x14ac:dyDescent="0.35">
      <c r="A104" t="s">
        <v>189</v>
      </c>
      <c r="B104" t="s">
        <v>270</v>
      </c>
      <c r="C104">
        <v>44719</v>
      </c>
      <c r="D104">
        <v>44719.297210648147</v>
      </c>
      <c r="E104">
        <v>123</v>
      </c>
      <c r="F104" t="s">
        <v>275</v>
      </c>
      <c r="G104" t="s">
        <v>151</v>
      </c>
      <c r="H104">
        <v>44719</v>
      </c>
      <c r="I104">
        <v>44719.297106481485</v>
      </c>
      <c r="J104">
        <v>113</v>
      </c>
      <c r="K104" t="s">
        <v>276</v>
      </c>
    </row>
    <row r="105" spans="1:11" x14ac:dyDescent="0.35">
      <c r="A105" t="s">
        <v>189</v>
      </c>
      <c r="B105" t="s">
        <v>200</v>
      </c>
      <c r="C105">
        <v>44719</v>
      </c>
      <c r="D105">
        <v>44719.296365740738</v>
      </c>
      <c r="E105">
        <v>123</v>
      </c>
      <c r="F105" t="s">
        <v>202</v>
      </c>
      <c r="G105" t="s">
        <v>151</v>
      </c>
      <c r="H105">
        <v>44719</v>
      </c>
      <c r="I105">
        <v>44719.296226851853</v>
      </c>
      <c r="J105">
        <v>113</v>
      </c>
      <c r="K105" t="s">
        <v>203</v>
      </c>
    </row>
    <row r="106" spans="1:11" x14ac:dyDescent="0.35">
      <c r="A106" t="s">
        <v>189</v>
      </c>
      <c r="B106" t="s">
        <v>277</v>
      </c>
      <c r="C106">
        <v>44719</v>
      </c>
      <c r="D106">
        <v>44719.29550925926</v>
      </c>
      <c r="E106">
        <v>123</v>
      </c>
      <c r="F106" t="s">
        <v>279</v>
      </c>
      <c r="G106" t="s">
        <v>151</v>
      </c>
      <c r="H106">
        <v>44719</v>
      </c>
      <c r="I106">
        <v>44719.295439814814</v>
      </c>
      <c r="J106">
        <v>113</v>
      </c>
      <c r="K106" t="s">
        <v>280</v>
      </c>
    </row>
    <row r="107" spans="1:11" x14ac:dyDescent="0.35">
      <c r="A107" t="s">
        <v>189</v>
      </c>
      <c r="B107" t="s">
        <v>250</v>
      </c>
      <c r="C107">
        <v>44719</v>
      </c>
      <c r="D107">
        <v>44719.295439814814</v>
      </c>
      <c r="E107">
        <v>123</v>
      </c>
      <c r="F107" t="s">
        <v>202</v>
      </c>
      <c r="G107" t="s">
        <v>151</v>
      </c>
      <c r="H107">
        <v>44719</v>
      </c>
      <c r="I107">
        <v>44719.295428240737</v>
      </c>
      <c r="J107">
        <v>113</v>
      </c>
      <c r="K107" t="s">
        <v>202</v>
      </c>
    </row>
    <row r="108" spans="1:11" x14ac:dyDescent="0.35">
      <c r="A108" t="s">
        <v>189</v>
      </c>
      <c r="B108" t="s">
        <v>281</v>
      </c>
      <c r="C108">
        <v>44719</v>
      </c>
      <c r="D108">
        <v>44719.295289351852</v>
      </c>
      <c r="E108">
        <v>123</v>
      </c>
      <c r="F108" t="s">
        <v>283</v>
      </c>
      <c r="G108" t="s">
        <v>151</v>
      </c>
      <c r="H108">
        <v>44719</v>
      </c>
      <c r="I108">
        <v>44719.295277777775</v>
      </c>
      <c r="J108">
        <v>113</v>
      </c>
      <c r="K108" t="s">
        <v>284</v>
      </c>
    </row>
    <row r="109" spans="1:11" x14ac:dyDescent="0.35">
      <c r="A109" t="s">
        <v>176</v>
      </c>
      <c r="B109" t="s">
        <v>287</v>
      </c>
      <c r="C109">
        <v>44719</v>
      </c>
      <c r="D109">
        <v>44719.294606481482</v>
      </c>
      <c r="E109">
        <v>123</v>
      </c>
      <c r="F109" t="s">
        <v>288</v>
      </c>
      <c r="G109" t="s">
        <v>151</v>
      </c>
      <c r="H109">
        <v>44719</v>
      </c>
      <c r="I109">
        <v>44719.294444444444</v>
      </c>
      <c r="J109">
        <v>113</v>
      </c>
      <c r="K109" t="s">
        <v>288</v>
      </c>
    </row>
    <row r="110" spans="1:11" x14ac:dyDescent="0.35">
      <c r="A110" t="s">
        <v>189</v>
      </c>
      <c r="B110" t="s">
        <v>251</v>
      </c>
      <c r="C110">
        <v>44719</v>
      </c>
      <c r="D110">
        <v>44719.289050925923</v>
      </c>
      <c r="E110">
        <v>123</v>
      </c>
      <c r="F110" t="s">
        <v>256</v>
      </c>
      <c r="G110" t="s">
        <v>151</v>
      </c>
      <c r="H110">
        <v>44719</v>
      </c>
      <c r="I110">
        <v>44719.288946759261</v>
      </c>
      <c r="J110">
        <v>112</v>
      </c>
      <c r="K110" t="s">
        <v>252</v>
      </c>
    </row>
    <row r="111" spans="1:11" x14ac:dyDescent="0.35">
      <c r="A111" t="s">
        <v>189</v>
      </c>
      <c r="B111" t="s">
        <v>255</v>
      </c>
      <c r="C111">
        <v>44719</v>
      </c>
      <c r="D111">
        <v>44719.287615740737</v>
      </c>
      <c r="E111">
        <v>123</v>
      </c>
      <c r="F111" t="s">
        <v>256</v>
      </c>
      <c r="G111" t="s">
        <v>151</v>
      </c>
      <c r="H111">
        <v>44719</v>
      </c>
      <c r="I111">
        <v>44719.287569444445</v>
      </c>
      <c r="J111">
        <v>113</v>
      </c>
      <c r="K111" t="s">
        <v>256</v>
      </c>
    </row>
    <row r="112" spans="1:11" x14ac:dyDescent="0.35">
      <c r="A112" t="s">
        <v>176</v>
      </c>
      <c r="B112" t="s">
        <v>289</v>
      </c>
      <c r="C112">
        <v>44719</v>
      </c>
      <c r="D112">
        <v>44719.275659722225</v>
      </c>
      <c r="E112">
        <v>123</v>
      </c>
      <c r="F112" t="s">
        <v>286</v>
      </c>
      <c r="G112" t="s">
        <v>151</v>
      </c>
      <c r="H112">
        <v>44719</v>
      </c>
      <c r="I112">
        <v>44719.275543981479</v>
      </c>
      <c r="J112">
        <v>113</v>
      </c>
      <c r="K112" t="s">
        <v>291</v>
      </c>
    </row>
    <row r="113" spans="1:11" x14ac:dyDescent="0.35">
      <c r="A113" t="s">
        <v>176</v>
      </c>
      <c r="B113" t="s">
        <v>285</v>
      </c>
      <c r="C113">
        <v>44719</v>
      </c>
      <c r="D113">
        <v>44719.274988425925</v>
      </c>
      <c r="E113">
        <v>123</v>
      </c>
      <c r="F113" t="s">
        <v>286</v>
      </c>
      <c r="G113" t="s">
        <v>151</v>
      </c>
      <c r="H113">
        <v>44719</v>
      </c>
      <c r="I113">
        <v>44719.274872685186</v>
      </c>
      <c r="J113">
        <v>113</v>
      </c>
      <c r="K113" t="s">
        <v>286</v>
      </c>
    </row>
    <row r="114" spans="1:11" x14ac:dyDescent="0.35">
      <c r="A114" t="s">
        <v>189</v>
      </c>
      <c r="B114" t="s">
        <v>294</v>
      </c>
      <c r="C114">
        <v>44719</v>
      </c>
      <c r="D114">
        <v>44719.274629629632</v>
      </c>
      <c r="E114">
        <v>123</v>
      </c>
      <c r="F114" t="s">
        <v>293</v>
      </c>
      <c r="G114" t="s">
        <v>151</v>
      </c>
      <c r="H114">
        <v>44719</v>
      </c>
      <c r="I114">
        <v>44719.274606481478</v>
      </c>
      <c r="J114">
        <v>113</v>
      </c>
      <c r="K114" t="s">
        <v>296</v>
      </c>
    </row>
    <row r="115" spans="1:11" x14ac:dyDescent="0.35">
      <c r="A115" t="s">
        <v>189</v>
      </c>
      <c r="B115" t="s">
        <v>292</v>
      </c>
      <c r="C115">
        <v>44719</v>
      </c>
      <c r="D115">
        <v>44719.273472222223</v>
      </c>
      <c r="E115">
        <v>123</v>
      </c>
      <c r="F115" t="s">
        <v>293</v>
      </c>
      <c r="G115" t="s">
        <v>151</v>
      </c>
      <c r="H115">
        <v>44719</v>
      </c>
      <c r="I115">
        <v>44719.268634259257</v>
      </c>
      <c r="J115">
        <v>112</v>
      </c>
      <c r="K115" t="s">
        <v>307</v>
      </c>
    </row>
    <row r="116" spans="1:11" x14ac:dyDescent="0.35">
      <c r="A116" t="s">
        <v>176</v>
      </c>
      <c r="B116" t="s">
        <v>181</v>
      </c>
      <c r="C116">
        <v>44688</v>
      </c>
      <c r="D116">
        <v>44688.335601851853</v>
      </c>
      <c r="E116">
        <v>123</v>
      </c>
      <c r="F116" t="s">
        <v>183</v>
      </c>
      <c r="G116" t="s">
        <v>151</v>
      </c>
      <c r="H116">
        <v>44688</v>
      </c>
      <c r="I116">
        <v>44688.335462962961</v>
      </c>
      <c r="J116">
        <v>113</v>
      </c>
      <c r="K116" t="s">
        <v>184</v>
      </c>
    </row>
    <row r="117" spans="1:11" x14ac:dyDescent="0.35">
      <c r="A117" t="s">
        <v>176</v>
      </c>
      <c r="B117" t="s">
        <v>215</v>
      </c>
      <c r="C117">
        <v>44688</v>
      </c>
      <c r="D117">
        <v>44688.332731481481</v>
      </c>
      <c r="E117">
        <v>123</v>
      </c>
      <c r="F117" t="s">
        <v>220</v>
      </c>
      <c r="G117" t="s">
        <v>151</v>
      </c>
      <c r="H117">
        <v>44688</v>
      </c>
      <c r="I117">
        <v>44688.332708333335</v>
      </c>
      <c r="J117">
        <v>113</v>
      </c>
      <c r="K117" t="s">
        <v>224</v>
      </c>
    </row>
    <row r="118" spans="1:11" x14ac:dyDescent="0.35">
      <c r="A118" t="s">
        <v>189</v>
      </c>
      <c r="B118" t="s">
        <v>204</v>
      </c>
      <c r="C118">
        <v>44688</v>
      </c>
      <c r="D118">
        <v>44688.330787037034</v>
      </c>
      <c r="E118">
        <v>123</v>
      </c>
      <c r="F118" t="s">
        <v>206</v>
      </c>
      <c r="G118" t="s">
        <v>151</v>
      </c>
      <c r="H118">
        <v>44688</v>
      </c>
      <c r="I118">
        <v>44688.330636574072</v>
      </c>
      <c r="J118">
        <v>113</v>
      </c>
      <c r="K118" t="s">
        <v>206</v>
      </c>
    </row>
    <row r="119" spans="1:11" x14ac:dyDescent="0.35">
      <c r="A119" t="s">
        <v>189</v>
      </c>
      <c r="B119" t="s">
        <v>205</v>
      </c>
      <c r="C119">
        <v>44688</v>
      </c>
      <c r="D119">
        <v>44688.329409722224</v>
      </c>
      <c r="E119">
        <v>123</v>
      </c>
      <c r="F119" t="s">
        <v>207</v>
      </c>
      <c r="G119" t="s">
        <v>151</v>
      </c>
      <c r="H119">
        <v>44688</v>
      </c>
      <c r="I119">
        <v>44688.329317129632</v>
      </c>
      <c r="J119">
        <v>113</v>
      </c>
      <c r="K119" t="s">
        <v>207</v>
      </c>
    </row>
    <row r="120" spans="1:11" x14ac:dyDescent="0.35">
      <c r="A120" t="s">
        <v>176</v>
      </c>
      <c r="B120" t="s">
        <v>229</v>
      </c>
      <c r="C120">
        <v>44688</v>
      </c>
      <c r="D120">
        <v>44688.32912037037</v>
      </c>
      <c r="E120">
        <v>123</v>
      </c>
      <c r="F120" t="s">
        <v>233</v>
      </c>
      <c r="G120" t="s">
        <v>151</v>
      </c>
      <c r="H120">
        <v>44688</v>
      </c>
      <c r="I120">
        <v>44688.328958333332</v>
      </c>
      <c r="J120">
        <v>113</v>
      </c>
      <c r="K120" t="s">
        <v>234</v>
      </c>
    </row>
    <row r="121" spans="1:11" x14ac:dyDescent="0.35">
      <c r="A121" t="s">
        <v>189</v>
      </c>
      <c r="B121" t="s">
        <v>190</v>
      </c>
      <c r="C121">
        <v>44688</v>
      </c>
      <c r="D121">
        <v>44688.327835648146</v>
      </c>
      <c r="E121">
        <v>123</v>
      </c>
      <c r="F121" t="s">
        <v>194</v>
      </c>
      <c r="G121" t="s">
        <v>151</v>
      </c>
      <c r="H121">
        <v>44688</v>
      </c>
      <c r="I121">
        <v>44688.3278125</v>
      </c>
      <c r="J121">
        <v>113</v>
      </c>
      <c r="K121" t="s">
        <v>199</v>
      </c>
    </row>
    <row r="122" spans="1:11" x14ac:dyDescent="0.35">
      <c r="A122" t="s">
        <v>176</v>
      </c>
      <c r="B122" t="s">
        <v>221</v>
      </c>
      <c r="C122">
        <v>44688</v>
      </c>
      <c r="D122">
        <v>44688.327835648146</v>
      </c>
      <c r="E122">
        <v>123</v>
      </c>
      <c r="F122" t="s">
        <v>187</v>
      </c>
      <c r="G122" t="s">
        <v>151</v>
      </c>
      <c r="H122">
        <v>44688</v>
      </c>
      <c r="I122">
        <v>44688.327824074076</v>
      </c>
      <c r="J122">
        <v>113</v>
      </c>
      <c r="K122" t="s">
        <v>187</v>
      </c>
    </row>
    <row r="123" spans="1:11" x14ac:dyDescent="0.35">
      <c r="A123" t="s">
        <v>176</v>
      </c>
      <c r="B123" t="s">
        <v>192</v>
      </c>
      <c r="C123">
        <v>44688</v>
      </c>
      <c r="D123">
        <v>44688.327060185184</v>
      </c>
      <c r="E123">
        <v>123</v>
      </c>
      <c r="F123" t="s">
        <v>195</v>
      </c>
      <c r="G123" t="s">
        <v>151</v>
      </c>
      <c r="H123">
        <v>44688</v>
      </c>
      <c r="I123">
        <v>44688.326898148145</v>
      </c>
      <c r="J123">
        <v>113</v>
      </c>
      <c r="K123" t="s">
        <v>197</v>
      </c>
    </row>
    <row r="124" spans="1:11" x14ac:dyDescent="0.35">
      <c r="A124" t="s">
        <v>176</v>
      </c>
      <c r="B124" t="s">
        <v>235</v>
      </c>
      <c r="C124">
        <v>44688</v>
      </c>
      <c r="D124">
        <v>44688.326909722222</v>
      </c>
      <c r="E124">
        <v>123</v>
      </c>
      <c r="F124" t="s">
        <v>238</v>
      </c>
      <c r="G124" t="s">
        <v>151</v>
      </c>
      <c r="H124">
        <v>44688</v>
      </c>
      <c r="I124">
        <v>44688.326805555553</v>
      </c>
      <c r="J124">
        <v>113</v>
      </c>
      <c r="K124" t="s">
        <v>239</v>
      </c>
    </row>
    <row r="125" spans="1:11" x14ac:dyDescent="0.35">
      <c r="A125" t="s">
        <v>176</v>
      </c>
      <c r="B125" t="s">
        <v>208</v>
      </c>
      <c r="C125">
        <v>44688</v>
      </c>
      <c r="D125">
        <v>44688.325428240743</v>
      </c>
      <c r="E125">
        <v>123</v>
      </c>
      <c r="F125" t="s">
        <v>210</v>
      </c>
      <c r="G125" t="s">
        <v>151</v>
      </c>
      <c r="H125">
        <v>44688</v>
      </c>
      <c r="I125">
        <v>44688.32539351852</v>
      </c>
      <c r="J125">
        <v>113</v>
      </c>
      <c r="K125" t="s">
        <v>211</v>
      </c>
    </row>
    <row r="126" spans="1:11" x14ac:dyDescent="0.35">
      <c r="A126" t="s">
        <v>176</v>
      </c>
      <c r="B126" t="s">
        <v>196</v>
      </c>
      <c r="C126">
        <v>44688</v>
      </c>
      <c r="D126">
        <v>44688.325023148151</v>
      </c>
      <c r="E126">
        <v>123</v>
      </c>
      <c r="F126" t="s">
        <v>198</v>
      </c>
      <c r="G126" t="s">
        <v>151</v>
      </c>
      <c r="H126">
        <v>44688</v>
      </c>
      <c r="I126">
        <v>44688.324872685182</v>
      </c>
      <c r="J126">
        <v>113</v>
      </c>
      <c r="K126" t="s">
        <v>198</v>
      </c>
    </row>
    <row r="127" spans="1:11" x14ac:dyDescent="0.35">
      <c r="A127" t="s">
        <v>176</v>
      </c>
      <c r="B127" t="s">
        <v>185</v>
      </c>
      <c r="C127">
        <v>44688</v>
      </c>
      <c r="D127">
        <v>44688.324803240743</v>
      </c>
      <c r="E127">
        <v>123</v>
      </c>
      <c r="F127" t="s">
        <v>187</v>
      </c>
      <c r="G127" t="s">
        <v>151</v>
      </c>
      <c r="H127">
        <v>44688</v>
      </c>
      <c r="I127">
        <v>44688.32471064815</v>
      </c>
      <c r="J127">
        <v>113</v>
      </c>
      <c r="K127" t="s">
        <v>188</v>
      </c>
    </row>
    <row r="128" spans="1:11" x14ac:dyDescent="0.35">
      <c r="A128" t="s">
        <v>189</v>
      </c>
      <c r="B128" t="s">
        <v>225</v>
      </c>
      <c r="C128">
        <v>44688</v>
      </c>
      <c r="D128">
        <v>44688.324247685188</v>
      </c>
      <c r="E128">
        <v>123</v>
      </c>
      <c r="F128" t="s">
        <v>227</v>
      </c>
      <c r="G128" t="s">
        <v>151</v>
      </c>
      <c r="H128">
        <v>44688</v>
      </c>
      <c r="I128">
        <v>44688.324120370373</v>
      </c>
      <c r="J128">
        <v>113</v>
      </c>
      <c r="K128" t="s">
        <v>228</v>
      </c>
    </row>
    <row r="129" spans="1:11" x14ac:dyDescent="0.35">
      <c r="A129" t="s">
        <v>176</v>
      </c>
      <c r="B129" t="s">
        <v>231</v>
      </c>
      <c r="C129">
        <v>44688</v>
      </c>
      <c r="D129">
        <v>44688.324201388888</v>
      </c>
      <c r="E129">
        <v>123</v>
      </c>
      <c r="F129" t="s">
        <v>198</v>
      </c>
      <c r="G129" t="s">
        <v>151</v>
      </c>
      <c r="H129">
        <v>44688</v>
      </c>
      <c r="I129">
        <v>44688.32408564815</v>
      </c>
      <c r="J129">
        <v>113</v>
      </c>
      <c r="K129" t="s">
        <v>237</v>
      </c>
    </row>
    <row r="130" spans="1:11" x14ac:dyDescent="0.35">
      <c r="A130" t="s">
        <v>189</v>
      </c>
      <c r="B130" t="s">
        <v>212</v>
      </c>
      <c r="C130">
        <v>44688</v>
      </c>
      <c r="D130">
        <v>44688.320370370369</v>
      </c>
      <c r="E130">
        <v>123</v>
      </c>
      <c r="F130" t="s">
        <v>214</v>
      </c>
      <c r="G130" t="s">
        <v>151</v>
      </c>
      <c r="H130">
        <v>44688</v>
      </c>
      <c r="I130">
        <v>44688.320231481484</v>
      </c>
      <c r="J130">
        <v>113</v>
      </c>
      <c r="K130" t="s">
        <v>219</v>
      </c>
    </row>
    <row r="131" spans="1:11" x14ac:dyDescent="0.35">
      <c r="A131" t="s">
        <v>189</v>
      </c>
      <c r="B131" t="s">
        <v>217</v>
      </c>
      <c r="C131">
        <v>44688</v>
      </c>
      <c r="D131">
        <v>44688.316921296297</v>
      </c>
      <c r="E131">
        <v>123</v>
      </c>
      <c r="F131" t="s">
        <v>222</v>
      </c>
      <c r="G131" t="s">
        <v>151</v>
      </c>
      <c r="H131">
        <v>44688</v>
      </c>
      <c r="I131">
        <v>44688.316770833335</v>
      </c>
      <c r="J131">
        <v>113</v>
      </c>
      <c r="K131" t="s">
        <v>223</v>
      </c>
    </row>
    <row r="132" spans="1:11" x14ac:dyDescent="0.35">
      <c r="A132" t="s">
        <v>176</v>
      </c>
      <c r="B132" t="s">
        <v>253</v>
      </c>
      <c r="C132">
        <v>44688</v>
      </c>
      <c r="D132">
        <v>44688.311435185184</v>
      </c>
      <c r="E132">
        <v>123</v>
      </c>
      <c r="F132" t="s">
        <v>257</v>
      </c>
      <c r="G132" t="s">
        <v>151</v>
      </c>
      <c r="H132">
        <v>44688</v>
      </c>
      <c r="I132">
        <v>44688.311273148145</v>
      </c>
      <c r="J132">
        <v>113</v>
      </c>
      <c r="K132" t="s">
        <v>259</v>
      </c>
    </row>
    <row r="133" spans="1:11" x14ac:dyDescent="0.35">
      <c r="A133" t="s">
        <v>176</v>
      </c>
      <c r="B133" t="s">
        <v>177</v>
      </c>
      <c r="C133">
        <v>44688</v>
      </c>
      <c r="D133">
        <v>44688.305914351855</v>
      </c>
      <c r="E133">
        <v>123</v>
      </c>
      <c r="F133" t="s">
        <v>179</v>
      </c>
      <c r="G133" t="s">
        <v>151</v>
      </c>
      <c r="H133">
        <v>44688</v>
      </c>
      <c r="I133">
        <v>44688.305844907409</v>
      </c>
      <c r="J133">
        <v>113</v>
      </c>
      <c r="K133" t="s">
        <v>180</v>
      </c>
    </row>
    <row r="134" spans="1:11" x14ac:dyDescent="0.35">
      <c r="A134" t="s">
        <v>176</v>
      </c>
      <c r="B134" t="s">
        <v>240</v>
      </c>
      <c r="C134">
        <v>44688</v>
      </c>
      <c r="D134">
        <v>44688.303333333337</v>
      </c>
      <c r="E134">
        <v>123</v>
      </c>
      <c r="F134" t="s">
        <v>242</v>
      </c>
      <c r="G134" t="s">
        <v>151</v>
      </c>
      <c r="H134">
        <v>44688</v>
      </c>
      <c r="I134">
        <v>44688.303298611114</v>
      </c>
      <c r="J134">
        <v>113</v>
      </c>
      <c r="K134" t="s">
        <v>243</v>
      </c>
    </row>
    <row r="135" spans="1:11" x14ac:dyDescent="0.35">
      <c r="A135" t="s">
        <v>189</v>
      </c>
      <c r="B135" t="s">
        <v>262</v>
      </c>
      <c r="C135">
        <v>44688</v>
      </c>
      <c r="D135">
        <v>44688.303113425929</v>
      </c>
      <c r="E135">
        <v>123</v>
      </c>
      <c r="F135" t="s">
        <v>266</v>
      </c>
      <c r="G135" t="s">
        <v>151</v>
      </c>
      <c r="H135">
        <v>44688</v>
      </c>
      <c r="I135">
        <v>44688.302997685183</v>
      </c>
      <c r="J135">
        <v>113</v>
      </c>
      <c r="K135" t="s">
        <v>268</v>
      </c>
    </row>
    <row r="136" spans="1:11" x14ac:dyDescent="0.35">
      <c r="A136" t="s">
        <v>176</v>
      </c>
      <c r="B136" t="s">
        <v>264</v>
      </c>
      <c r="C136">
        <v>44688</v>
      </c>
      <c r="D136">
        <v>44688.301157407404</v>
      </c>
      <c r="E136">
        <v>123</v>
      </c>
      <c r="F136" t="s">
        <v>249</v>
      </c>
      <c r="G136" t="s">
        <v>151</v>
      </c>
      <c r="H136">
        <v>44688</v>
      </c>
      <c r="I136">
        <v>44688.301006944443</v>
      </c>
      <c r="J136">
        <v>113</v>
      </c>
      <c r="K136" t="s">
        <v>272</v>
      </c>
    </row>
    <row r="137" spans="1:11" x14ac:dyDescent="0.35">
      <c r="A137" t="s">
        <v>189</v>
      </c>
      <c r="B137" t="s">
        <v>267</v>
      </c>
      <c r="C137">
        <v>44688</v>
      </c>
      <c r="D137">
        <v>44688.300844907404</v>
      </c>
      <c r="E137">
        <v>123</v>
      </c>
      <c r="F137" t="s">
        <v>273</v>
      </c>
      <c r="G137" t="s">
        <v>151</v>
      </c>
      <c r="H137">
        <v>44688</v>
      </c>
      <c r="I137">
        <v>44688.300821759258</v>
      </c>
      <c r="J137">
        <v>113</v>
      </c>
      <c r="K137" t="s">
        <v>274</v>
      </c>
    </row>
    <row r="138" spans="1:11" x14ac:dyDescent="0.35">
      <c r="A138" t="s">
        <v>176</v>
      </c>
      <c r="B138" t="s">
        <v>248</v>
      </c>
      <c r="C138">
        <v>44688</v>
      </c>
      <c r="D138">
        <v>44688.30028935185</v>
      </c>
      <c r="E138">
        <v>123</v>
      </c>
      <c r="F138" t="s">
        <v>249</v>
      </c>
      <c r="G138" t="s">
        <v>151</v>
      </c>
      <c r="H138">
        <v>44688</v>
      </c>
      <c r="I138">
        <v>44688.30028935185</v>
      </c>
      <c r="J138">
        <v>113</v>
      </c>
      <c r="K138" t="s">
        <v>249</v>
      </c>
    </row>
    <row r="139" spans="1:11" x14ac:dyDescent="0.35">
      <c r="A139" t="s">
        <v>189</v>
      </c>
      <c r="B139" t="s">
        <v>277</v>
      </c>
      <c r="C139">
        <v>44688</v>
      </c>
      <c r="D139">
        <v>44688.299618055556</v>
      </c>
      <c r="E139">
        <v>123</v>
      </c>
      <c r="F139" t="s">
        <v>279</v>
      </c>
      <c r="G139" t="s">
        <v>151</v>
      </c>
      <c r="H139">
        <v>44688</v>
      </c>
      <c r="I139">
        <v>44688.299456018518</v>
      </c>
      <c r="J139">
        <v>113</v>
      </c>
      <c r="K139" t="s">
        <v>280</v>
      </c>
    </row>
    <row r="140" spans="1:11" x14ac:dyDescent="0.35">
      <c r="A140" t="s">
        <v>176</v>
      </c>
      <c r="B140" t="s">
        <v>287</v>
      </c>
      <c r="C140">
        <v>44688</v>
      </c>
      <c r="D140">
        <v>44688.299143518518</v>
      </c>
      <c r="E140">
        <v>123</v>
      </c>
      <c r="F140" t="s">
        <v>288</v>
      </c>
      <c r="G140" t="s">
        <v>151</v>
      </c>
      <c r="H140">
        <v>44688</v>
      </c>
      <c r="I140">
        <v>44688.299050925925</v>
      </c>
      <c r="J140">
        <v>113</v>
      </c>
      <c r="K140" t="s">
        <v>288</v>
      </c>
    </row>
    <row r="141" spans="1:11" x14ac:dyDescent="0.35">
      <c r="A141" t="s">
        <v>176</v>
      </c>
      <c r="B141" t="s">
        <v>260</v>
      </c>
      <c r="C141">
        <v>44688</v>
      </c>
      <c r="D141">
        <v>44688.29855324074</v>
      </c>
      <c r="E141">
        <v>123</v>
      </c>
      <c r="F141" t="s">
        <v>261</v>
      </c>
      <c r="G141" t="s">
        <v>151</v>
      </c>
      <c r="H141">
        <v>44688</v>
      </c>
      <c r="I141">
        <v>44688.29855324074</v>
      </c>
      <c r="J141">
        <v>113</v>
      </c>
      <c r="K141" t="s">
        <v>261</v>
      </c>
    </row>
    <row r="142" spans="1:11" x14ac:dyDescent="0.35">
      <c r="A142" t="s">
        <v>189</v>
      </c>
      <c r="B142" t="s">
        <v>244</v>
      </c>
      <c r="C142">
        <v>44688</v>
      </c>
      <c r="D142">
        <v>44688.298356481479</v>
      </c>
      <c r="E142">
        <v>123</v>
      </c>
      <c r="F142" t="s">
        <v>246</v>
      </c>
      <c r="G142" t="s">
        <v>151</v>
      </c>
      <c r="H142">
        <v>44688</v>
      </c>
      <c r="I142">
        <v>44688.298275462963</v>
      </c>
      <c r="J142">
        <v>113</v>
      </c>
      <c r="K142" t="s">
        <v>247</v>
      </c>
    </row>
    <row r="143" spans="1:11" x14ac:dyDescent="0.35">
      <c r="A143" t="s">
        <v>189</v>
      </c>
      <c r="B143" t="s">
        <v>270</v>
      </c>
      <c r="C143">
        <v>44688</v>
      </c>
      <c r="D143">
        <v>44688.29650462963</v>
      </c>
      <c r="E143">
        <v>123</v>
      </c>
      <c r="F143" t="s">
        <v>275</v>
      </c>
      <c r="G143" t="s">
        <v>151</v>
      </c>
      <c r="H143">
        <v>44688</v>
      </c>
      <c r="I143">
        <v>44688.296435185184</v>
      </c>
      <c r="J143">
        <v>113</v>
      </c>
      <c r="K143" t="s">
        <v>276</v>
      </c>
    </row>
    <row r="144" spans="1:11" x14ac:dyDescent="0.35">
      <c r="A144" t="s">
        <v>189</v>
      </c>
      <c r="B144" t="s">
        <v>200</v>
      </c>
      <c r="C144">
        <v>44688</v>
      </c>
      <c r="D144">
        <v>44688.296157407407</v>
      </c>
      <c r="E144">
        <v>123</v>
      </c>
      <c r="F144" t="s">
        <v>202</v>
      </c>
      <c r="G144" t="s">
        <v>151</v>
      </c>
      <c r="H144">
        <v>44688</v>
      </c>
      <c r="I144">
        <v>44688.296018518522</v>
      </c>
      <c r="J144">
        <v>113</v>
      </c>
      <c r="K144" t="s">
        <v>203</v>
      </c>
    </row>
    <row r="145" spans="1:11" x14ac:dyDescent="0.35">
      <c r="A145" t="s">
        <v>189</v>
      </c>
      <c r="B145" t="s">
        <v>250</v>
      </c>
      <c r="C145">
        <v>44688</v>
      </c>
      <c r="D145">
        <v>44688.294803240744</v>
      </c>
      <c r="E145">
        <v>123</v>
      </c>
      <c r="F145" t="s">
        <v>202</v>
      </c>
      <c r="G145" t="s">
        <v>151</v>
      </c>
      <c r="H145">
        <v>44688</v>
      </c>
      <c r="I145">
        <v>44688.294756944444</v>
      </c>
      <c r="J145">
        <v>113</v>
      </c>
      <c r="K145" t="s">
        <v>202</v>
      </c>
    </row>
    <row r="146" spans="1:11" x14ac:dyDescent="0.35">
      <c r="A146" t="s">
        <v>189</v>
      </c>
      <c r="B146" t="s">
        <v>281</v>
      </c>
      <c r="C146">
        <v>44688</v>
      </c>
      <c r="D146">
        <v>44688.294166666667</v>
      </c>
      <c r="E146">
        <v>123</v>
      </c>
      <c r="F146" t="s">
        <v>283</v>
      </c>
      <c r="G146" t="s">
        <v>151</v>
      </c>
      <c r="H146">
        <v>44688</v>
      </c>
      <c r="I146">
        <v>44688.294108796297</v>
      </c>
      <c r="J146">
        <v>113</v>
      </c>
      <c r="K146" t="s">
        <v>284</v>
      </c>
    </row>
    <row r="147" spans="1:11" x14ac:dyDescent="0.35">
      <c r="A147" t="s">
        <v>189</v>
      </c>
      <c r="B147" t="s">
        <v>251</v>
      </c>
      <c r="C147">
        <v>44688</v>
      </c>
      <c r="D147">
        <v>44688.289803240739</v>
      </c>
      <c r="E147">
        <v>123</v>
      </c>
      <c r="F147" t="s">
        <v>256</v>
      </c>
      <c r="G147" t="s">
        <v>151</v>
      </c>
      <c r="H147">
        <v>44688</v>
      </c>
      <c r="I147">
        <v>44688.289687500001</v>
      </c>
      <c r="J147">
        <v>113</v>
      </c>
      <c r="K147" t="s">
        <v>258</v>
      </c>
    </row>
    <row r="148" spans="1:11" x14ac:dyDescent="0.35">
      <c r="A148" t="s">
        <v>189</v>
      </c>
      <c r="B148" t="s">
        <v>255</v>
      </c>
      <c r="C148">
        <v>44688</v>
      </c>
      <c r="D148">
        <v>44688.286770833336</v>
      </c>
      <c r="E148">
        <v>123</v>
      </c>
      <c r="F148" t="s">
        <v>256</v>
      </c>
      <c r="G148" t="s">
        <v>151</v>
      </c>
      <c r="H148">
        <v>44688</v>
      </c>
      <c r="I148">
        <v>44688.286736111113</v>
      </c>
      <c r="J148">
        <v>113</v>
      </c>
      <c r="K148" t="s">
        <v>256</v>
      </c>
    </row>
    <row r="149" spans="1:11" x14ac:dyDescent="0.35">
      <c r="A149" t="s">
        <v>189</v>
      </c>
      <c r="B149" t="s">
        <v>292</v>
      </c>
      <c r="C149">
        <v>44688</v>
      </c>
      <c r="D149">
        <v>44688.279409722221</v>
      </c>
      <c r="E149">
        <v>123</v>
      </c>
      <c r="F149" t="s">
        <v>293</v>
      </c>
      <c r="G149" t="s">
        <v>151</v>
      </c>
      <c r="H149">
        <v>44688</v>
      </c>
      <c r="I149">
        <v>44688.279340277775</v>
      </c>
      <c r="J149">
        <v>113</v>
      </c>
      <c r="K149" t="s">
        <v>293</v>
      </c>
    </row>
    <row r="150" spans="1:11" x14ac:dyDescent="0.35">
      <c r="A150" t="s">
        <v>189</v>
      </c>
      <c r="B150" t="s">
        <v>294</v>
      </c>
      <c r="C150">
        <v>44688</v>
      </c>
      <c r="D150">
        <v>44688.27615740741</v>
      </c>
      <c r="E150">
        <v>123</v>
      </c>
      <c r="F150" t="s">
        <v>293</v>
      </c>
      <c r="G150" t="s">
        <v>151</v>
      </c>
      <c r="H150">
        <v>44688</v>
      </c>
      <c r="I150">
        <v>44688.276006944441</v>
      </c>
      <c r="J150">
        <v>113</v>
      </c>
      <c r="K150" t="s">
        <v>296</v>
      </c>
    </row>
    <row r="151" spans="1:11" x14ac:dyDescent="0.35">
      <c r="A151" t="s">
        <v>176</v>
      </c>
      <c r="B151" t="s">
        <v>285</v>
      </c>
      <c r="C151">
        <v>44688</v>
      </c>
      <c r="D151">
        <v>44688.275601851848</v>
      </c>
      <c r="E151">
        <v>123</v>
      </c>
      <c r="F151" t="s">
        <v>286</v>
      </c>
      <c r="G151" t="s">
        <v>151</v>
      </c>
      <c r="H151">
        <v>44688</v>
      </c>
      <c r="I151">
        <v>44688.275509259256</v>
      </c>
      <c r="J151">
        <v>113</v>
      </c>
      <c r="K151" t="s">
        <v>286</v>
      </c>
    </row>
    <row r="152" spans="1:11" x14ac:dyDescent="0.35">
      <c r="A152" t="s">
        <v>176</v>
      </c>
      <c r="B152" t="s">
        <v>289</v>
      </c>
      <c r="C152">
        <v>44688</v>
      </c>
      <c r="D152">
        <v>44688.274317129632</v>
      </c>
      <c r="E152">
        <v>123</v>
      </c>
      <c r="F152" t="s">
        <v>286</v>
      </c>
      <c r="G152" t="s">
        <v>151</v>
      </c>
      <c r="H152">
        <v>44688</v>
      </c>
      <c r="I152">
        <v>44688.274293981478</v>
      </c>
      <c r="J152">
        <v>113</v>
      </c>
      <c r="K152" t="s">
        <v>291</v>
      </c>
    </row>
    <row r="153" spans="1:11" x14ac:dyDescent="0.35">
      <c r="A153" t="s">
        <v>176</v>
      </c>
      <c r="B153" t="s">
        <v>181</v>
      </c>
      <c r="C153">
        <v>44658</v>
      </c>
      <c r="D153">
        <v>44658.339386574073</v>
      </c>
      <c r="E153">
        <v>123</v>
      </c>
      <c r="F153" t="s">
        <v>183</v>
      </c>
      <c r="G153" t="s">
        <v>151</v>
      </c>
      <c r="H153">
        <v>44658</v>
      </c>
      <c r="I153">
        <v>44658.339236111111</v>
      </c>
      <c r="J153">
        <v>113</v>
      </c>
      <c r="K153" t="s">
        <v>184</v>
      </c>
    </row>
    <row r="154" spans="1:11" x14ac:dyDescent="0.35">
      <c r="A154" t="s">
        <v>176</v>
      </c>
      <c r="B154" t="s">
        <v>215</v>
      </c>
      <c r="C154">
        <v>44658</v>
      </c>
      <c r="D154">
        <v>44658.331967592596</v>
      </c>
      <c r="E154">
        <v>123</v>
      </c>
      <c r="F154" t="s">
        <v>220</v>
      </c>
      <c r="G154" t="s">
        <v>151</v>
      </c>
      <c r="H154">
        <v>44658</v>
      </c>
      <c r="I154">
        <v>44658.331932870373</v>
      </c>
      <c r="J154">
        <v>113</v>
      </c>
      <c r="K154" t="s">
        <v>224</v>
      </c>
    </row>
    <row r="155" spans="1:11" x14ac:dyDescent="0.35">
      <c r="A155" t="s">
        <v>189</v>
      </c>
      <c r="B155" t="s">
        <v>205</v>
      </c>
      <c r="C155">
        <v>44658</v>
      </c>
      <c r="D155">
        <v>44658.329687500001</v>
      </c>
      <c r="E155">
        <v>123</v>
      </c>
      <c r="F155" t="s">
        <v>207</v>
      </c>
      <c r="G155" t="s">
        <v>151</v>
      </c>
      <c r="H155">
        <v>44658</v>
      </c>
      <c r="I155">
        <v>44658.329664351855</v>
      </c>
      <c r="J155">
        <v>113</v>
      </c>
      <c r="K155" t="s">
        <v>207</v>
      </c>
    </row>
    <row r="156" spans="1:11" x14ac:dyDescent="0.35">
      <c r="A156" t="s">
        <v>189</v>
      </c>
      <c r="B156" t="s">
        <v>190</v>
      </c>
      <c r="C156">
        <v>44658</v>
      </c>
      <c r="D156">
        <v>44658.329004629632</v>
      </c>
      <c r="E156">
        <v>123</v>
      </c>
      <c r="F156" t="s">
        <v>194</v>
      </c>
      <c r="G156" t="s">
        <v>151</v>
      </c>
      <c r="H156">
        <v>44658</v>
      </c>
      <c r="I156">
        <v>44658.32885416667</v>
      </c>
      <c r="J156">
        <v>113</v>
      </c>
      <c r="K156" t="s">
        <v>199</v>
      </c>
    </row>
    <row r="157" spans="1:11" x14ac:dyDescent="0.35">
      <c r="A157" t="s">
        <v>176</v>
      </c>
      <c r="B157" t="s">
        <v>229</v>
      </c>
      <c r="C157">
        <v>44658</v>
      </c>
      <c r="D157">
        <v>44658.327361111114</v>
      </c>
      <c r="E157">
        <v>123</v>
      </c>
      <c r="F157" t="s">
        <v>233</v>
      </c>
      <c r="G157" t="s">
        <v>151</v>
      </c>
      <c r="H157">
        <v>44658</v>
      </c>
      <c r="I157">
        <v>44658.327256944445</v>
      </c>
      <c r="J157">
        <v>113</v>
      </c>
      <c r="K157" t="s">
        <v>234</v>
      </c>
    </row>
    <row r="158" spans="1:11" x14ac:dyDescent="0.35">
      <c r="A158" t="s">
        <v>176</v>
      </c>
      <c r="B158" t="s">
        <v>185</v>
      </c>
      <c r="C158">
        <v>44658</v>
      </c>
      <c r="D158">
        <v>44658.326817129629</v>
      </c>
      <c r="E158">
        <v>123</v>
      </c>
      <c r="F158" t="s">
        <v>187</v>
      </c>
      <c r="G158" t="s">
        <v>151</v>
      </c>
      <c r="H158">
        <v>44658</v>
      </c>
      <c r="I158">
        <v>44658.326701388891</v>
      </c>
      <c r="J158">
        <v>113</v>
      </c>
      <c r="K158" t="s">
        <v>188</v>
      </c>
    </row>
    <row r="159" spans="1:11" x14ac:dyDescent="0.35">
      <c r="A159" t="s">
        <v>176</v>
      </c>
      <c r="B159" t="s">
        <v>192</v>
      </c>
      <c r="C159">
        <v>44658</v>
      </c>
      <c r="D159">
        <v>44658.326782407406</v>
      </c>
      <c r="E159">
        <v>123</v>
      </c>
      <c r="F159" t="s">
        <v>195</v>
      </c>
      <c r="G159" t="s">
        <v>151</v>
      </c>
      <c r="H159">
        <v>44658</v>
      </c>
      <c r="I159">
        <v>44658.326678240737</v>
      </c>
      <c r="J159">
        <v>113</v>
      </c>
      <c r="K159" t="s">
        <v>197</v>
      </c>
    </row>
    <row r="160" spans="1:11" x14ac:dyDescent="0.35">
      <c r="A160" t="s">
        <v>189</v>
      </c>
      <c r="B160" t="s">
        <v>204</v>
      </c>
      <c r="C160">
        <v>44658</v>
      </c>
      <c r="D160">
        <v>44658.326701388891</v>
      </c>
      <c r="E160">
        <v>123</v>
      </c>
      <c r="F160" t="s">
        <v>206</v>
      </c>
      <c r="G160" t="s">
        <v>151</v>
      </c>
      <c r="H160">
        <v>44658</v>
      </c>
      <c r="I160">
        <v>44658.326620370368</v>
      </c>
      <c r="J160">
        <v>113</v>
      </c>
      <c r="K160" t="s">
        <v>206</v>
      </c>
    </row>
    <row r="161" spans="1:11" x14ac:dyDescent="0.35">
      <c r="A161" t="s">
        <v>176</v>
      </c>
      <c r="B161" t="s">
        <v>208</v>
      </c>
      <c r="C161">
        <v>44658</v>
      </c>
      <c r="D161">
        <v>44658.325150462966</v>
      </c>
      <c r="E161">
        <v>123</v>
      </c>
      <c r="F161" t="s">
        <v>210</v>
      </c>
      <c r="G161" t="s">
        <v>151</v>
      </c>
      <c r="H161">
        <v>44658</v>
      </c>
      <c r="I161">
        <v>44658.325057870374</v>
      </c>
      <c r="J161">
        <v>113</v>
      </c>
      <c r="K161" t="s">
        <v>211</v>
      </c>
    </row>
    <row r="162" spans="1:11" x14ac:dyDescent="0.35">
      <c r="A162" t="s">
        <v>176</v>
      </c>
      <c r="B162" t="s">
        <v>235</v>
      </c>
      <c r="C162">
        <v>44658</v>
      </c>
      <c r="D162">
        <v>44658.324872685182</v>
      </c>
      <c r="E162">
        <v>123</v>
      </c>
      <c r="F162" t="s">
        <v>238</v>
      </c>
      <c r="G162" t="s">
        <v>151</v>
      </c>
      <c r="H162">
        <v>44658</v>
      </c>
      <c r="I162">
        <v>44658.324733796297</v>
      </c>
      <c r="J162">
        <v>113</v>
      </c>
      <c r="K162" t="s">
        <v>239</v>
      </c>
    </row>
    <row r="163" spans="1:11" x14ac:dyDescent="0.35">
      <c r="A163" t="s">
        <v>176</v>
      </c>
      <c r="B163" t="s">
        <v>196</v>
      </c>
      <c r="C163">
        <v>44658</v>
      </c>
      <c r="D163">
        <v>44658.32440972222</v>
      </c>
      <c r="E163">
        <v>123</v>
      </c>
      <c r="F163" t="s">
        <v>198</v>
      </c>
      <c r="G163" t="s">
        <v>151</v>
      </c>
      <c r="H163">
        <v>44658</v>
      </c>
      <c r="I163">
        <v>44658.324374999997</v>
      </c>
      <c r="J163">
        <v>113</v>
      </c>
      <c r="K163" t="s">
        <v>198</v>
      </c>
    </row>
    <row r="164" spans="1:11" x14ac:dyDescent="0.35">
      <c r="A164" t="s">
        <v>176</v>
      </c>
      <c r="B164" t="s">
        <v>231</v>
      </c>
      <c r="C164">
        <v>44658</v>
      </c>
      <c r="D164">
        <v>44658.323634259257</v>
      </c>
      <c r="E164">
        <v>123</v>
      </c>
      <c r="F164" t="s">
        <v>198</v>
      </c>
      <c r="G164" t="s">
        <v>151</v>
      </c>
      <c r="H164">
        <v>44658</v>
      </c>
      <c r="I164">
        <v>44658.323518518519</v>
      </c>
      <c r="J164">
        <v>113</v>
      </c>
      <c r="K164" t="s">
        <v>237</v>
      </c>
    </row>
    <row r="165" spans="1:11" x14ac:dyDescent="0.35">
      <c r="A165" t="s">
        <v>189</v>
      </c>
      <c r="B165" t="s">
        <v>225</v>
      </c>
      <c r="C165">
        <v>44658</v>
      </c>
      <c r="D165">
        <v>44658.323263888888</v>
      </c>
      <c r="E165">
        <v>123</v>
      </c>
      <c r="F165" t="s">
        <v>227</v>
      </c>
      <c r="G165" t="s">
        <v>151</v>
      </c>
      <c r="H165">
        <v>44658</v>
      </c>
      <c r="I165">
        <v>44658.32236111111</v>
      </c>
      <c r="J165">
        <v>112</v>
      </c>
      <c r="K165" t="s">
        <v>226</v>
      </c>
    </row>
    <row r="166" spans="1:11" x14ac:dyDescent="0.35">
      <c r="A166" t="s">
        <v>176</v>
      </c>
      <c r="B166" t="s">
        <v>221</v>
      </c>
      <c r="C166">
        <v>44658</v>
      </c>
      <c r="D166">
        <v>44658.321736111109</v>
      </c>
      <c r="E166">
        <v>123</v>
      </c>
      <c r="F166" t="s">
        <v>187</v>
      </c>
      <c r="G166" t="s">
        <v>151</v>
      </c>
      <c r="H166">
        <v>44658</v>
      </c>
      <c r="I166">
        <v>44658.321597222224</v>
      </c>
      <c r="J166">
        <v>113</v>
      </c>
      <c r="K166" t="s">
        <v>187</v>
      </c>
    </row>
    <row r="167" spans="1:11" x14ac:dyDescent="0.35">
      <c r="A167" t="s">
        <v>189</v>
      </c>
      <c r="B167" t="s">
        <v>212</v>
      </c>
      <c r="C167">
        <v>44658</v>
      </c>
      <c r="D167">
        <v>44658.3205787037</v>
      </c>
      <c r="E167">
        <v>123</v>
      </c>
      <c r="F167" t="s">
        <v>214</v>
      </c>
      <c r="G167" t="s">
        <v>151</v>
      </c>
      <c r="H167">
        <v>44658</v>
      </c>
      <c r="I167">
        <v>44658.320555555554</v>
      </c>
      <c r="J167">
        <v>113</v>
      </c>
      <c r="K167" t="s">
        <v>219</v>
      </c>
    </row>
    <row r="168" spans="1:11" x14ac:dyDescent="0.35">
      <c r="A168" t="s">
        <v>189</v>
      </c>
      <c r="B168" t="s">
        <v>217</v>
      </c>
      <c r="C168">
        <v>44658</v>
      </c>
      <c r="D168">
        <v>44658.316111111111</v>
      </c>
      <c r="E168">
        <v>123</v>
      </c>
      <c r="F168" t="s">
        <v>222</v>
      </c>
      <c r="G168" t="s">
        <v>151</v>
      </c>
      <c r="H168">
        <v>44658</v>
      </c>
      <c r="I168">
        <v>44658.315972222219</v>
      </c>
      <c r="J168">
        <v>113</v>
      </c>
      <c r="K168" t="s">
        <v>223</v>
      </c>
    </row>
    <row r="169" spans="1:11" x14ac:dyDescent="0.35">
      <c r="A169" t="s">
        <v>176</v>
      </c>
      <c r="B169" t="s">
        <v>253</v>
      </c>
      <c r="C169">
        <v>44658</v>
      </c>
      <c r="D169">
        <v>44658.311261574076</v>
      </c>
      <c r="E169">
        <v>123</v>
      </c>
      <c r="F169" t="s">
        <v>257</v>
      </c>
      <c r="G169" t="s">
        <v>151</v>
      </c>
      <c r="H169">
        <v>44658</v>
      </c>
      <c r="I169">
        <v>44658.311238425929</v>
      </c>
      <c r="J169">
        <v>113</v>
      </c>
      <c r="K169" t="s">
        <v>259</v>
      </c>
    </row>
    <row r="170" spans="1:11" x14ac:dyDescent="0.35">
      <c r="A170" t="s">
        <v>176</v>
      </c>
      <c r="B170" t="s">
        <v>177</v>
      </c>
      <c r="C170">
        <v>44658</v>
      </c>
      <c r="D170">
        <v>44658.306319444448</v>
      </c>
      <c r="E170">
        <v>123</v>
      </c>
      <c r="F170" t="s">
        <v>179</v>
      </c>
      <c r="G170" t="s">
        <v>151</v>
      </c>
      <c r="H170">
        <v>44658</v>
      </c>
      <c r="I170">
        <v>44658.306307870371</v>
      </c>
      <c r="J170">
        <v>113</v>
      </c>
      <c r="K170" t="s">
        <v>180</v>
      </c>
    </row>
    <row r="171" spans="1:11" x14ac:dyDescent="0.35">
      <c r="A171" t="s">
        <v>176</v>
      </c>
      <c r="B171" t="s">
        <v>240</v>
      </c>
      <c r="C171">
        <v>44658</v>
      </c>
      <c r="D171">
        <v>44658.303506944445</v>
      </c>
      <c r="E171">
        <v>123</v>
      </c>
      <c r="F171" t="s">
        <v>242</v>
      </c>
      <c r="G171" t="s">
        <v>151</v>
      </c>
      <c r="H171">
        <v>44658</v>
      </c>
      <c r="I171">
        <v>44658.303425925929</v>
      </c>
      <c r="J171">
        <v>113</v>
      </c>
      <c r="K171" t="s">
        <v>243</v>
      </c>
    </row>
    <row r="172" spans="1:11" x14ac:dyDescent="0.35">
      <c r="A172" t="s">
        <v>189</v>
      </c>
      <c r="B172" t="s">
        <v>262</v>
      </c>
      <c r="C172">
        <v>44658</v>
      </c>
      <c r="D172">
        <v>44658.303483796299</v>
      </c>
      <c r="E172">
        <v>123</v>
      </c>
      <c r="F172" t="s">
        <v>266</v>
      </c>
      <c r="G172" t="s">
        <v>151</v>
      </c>
      <c r="H172">
        <v>44658</v>
      </c>
      <c r="I172">
        <v>44658.303379629629</v>
      </c>
      <c r="J172">
        <v>113</v>
      </c>
      <c r="K172" t="s">
        <v>268</v>
      </c>
    </row>
    <row r="173" spans="1:11" x14ac:dyDescent="0.35">
      <c r="A173" t="s">
        <v>189</v>
      </c>
      <c r="B173" t="s">
        <v>267</v>
      </c>
      <c r="C173">
        <v>44658</v>
      </c>
      <c r="D173">
        <v>44658.301365740743</v>
      </c>
      <c r="E173">
        <v>123</v>
      </c>
      <c r="F173" t="s">
        <v>273</v>
      </c>
      <c r="G173" t="s">
        <v>151</v>
      </c>
      <c r="H173">
        <v>44658</v>
      </c>
      <c r="I173">
        <v>44658.301354166666</v>
      </c>
      <c r="J173">
        <v>113</v>
      </c>
      <c r="K173" t="s">
        <v>274</v>
      </c>
    </row>
    <row r="174" spans="1:11" x14ac:dyDescent="0.35">
      <c r="A174" t="s">
        <v>176</v>
      </c>
      <c r="B174" t="s">
        <v>260</v>
      </c>
      <c r="C174">
        <v>44658</v>
      </c>
      <c r="D174">
        <v>44658.300150462965</v>
      </c>
      <c r="E174">
        <v>123</v>
      </c>
      <c r="F174" t="s">
        <v>261</v>
      </c>
      <c r="G174" t="s">
        <v>151</v>
      </c>
      <c r="H174">
        <v>44658</v>
      </c>
      <c r="I174">
        <v>44658.300104166665</v>
      </c>
      <c r="J174">
        <v>113</v>
      </c>
      <c r="K174" t="s">
        <v>261</v>
      </c>
    </row>
    <row r="175" spans="1:11" x14ac:dyDescent="0.35">
      <c r="A175" t="s">
        <v>176</v>
      </c>
      <c r="B175" t="s">
        <v>264</v>
      </c>
      <c r="C175">
        <v>44658</v>
      </c>
      <c r="D175">
        <v>44658.299745370372</v>
      </c>
      <c r="E175">
        <v>123</v>
      </c>
      <c r="F175" t="s">
        <v>249</v>
      </c>
      <c r="G175" t="s">
        <v>151</v>
      </c>
      <c r="H175">
        <v>44658</v>
      </c>
      <c r="I175">
        <v>44658.29965277778</v>
      </c>
      <c r="J175">
        <v>113</v>
      </c>
      <c r="K175" t="s">
        <v>272</v>
      </c>
    </row>
    <row r="176" spans="1:11" x14ac:dyDescent="0.35">
      <c r="A176" t="s">
        <v>176</v>
      </c>
      <c r="B176" t="s">
        <v>248</v>
      </c>
      <c r="C176">
        <v>44658</v>
      </c>
      <c r="D176">
        <v>44658.299247685187</v>
      </c>
      <c r="E176">
        <v>123</v>
      </c>
      <c r="F176" t="s">
        <v>249</v>
      </c>
      <c r="G176" t="s">
        <v>151</v>
      </c>
      <c r="H176">
        <v>44658</v>
      </c>
      <c r="I176">
        <v>44658.299201388887</v>
      </c>
      <c r="J176">
        <v>113</v>
      </c>
      <c r="K176" t="s">
        <v>249</v>
      </c>
    </row>
    <row r="177" spans="1:11" x14ac:dyDescent="0.35">
      <c r="A177" t="s">
        <v>189</v>
      </c>
      <c r="B177" t="s">
        <v>244</v>
      </c>
      <c r="C177">
        <v>44658</v>
      </c>
      <c r="D177">
        <v>44658.298101851855</v>
      </c>
      <c r="E177">
        <v>123</v>
      </c>
      <c r="F177" t="s">
        <v>246</v>
      </c>
      <c r="G177" t="s">
        <v>151</v>
      </c>
      <c r="H177">
        <v>44658</v>
      </c>
      <c r="I177">
        <v>44658.298043981478</v>
      </c>
      <c r="J177">
        <v>113</v>
      </c>
      <c r="K177" t="s">
        <v>247</v>
      </c>
    </row>
    <row r="178" spans="1:11" x14ac:dyDescent="0.35">
      <c r="A178" t="s">
        <v>189</v>
      </c>
      <c r="B178" t="s">
        <v>200</v>
      </c>
      <c r="C178">
        <v>44658</v>
      </c>
      <c r="D178">
        <v>44658.296574074076</v>
      </c>
      <c r="E178">
        <v>123</v>
      </c>
      <c r="F178" t="s">
        <v>202</v>
      </c>
      <c r="G178" t="s">
        <v>151</v>
      </c>
      <c r="H178">
        <v>44658</v>
      </c>
      <c r="I178">
        <v>44658.296412037038</v>
      </c>
      <c r="J178">
        <v>113</v>
      </c>
      <c r="K178" t="s">
        <v>203</v>
      </c>
    </row>
    <row r="179" spans="1:11" x14ac:dyDescent="0.35">
      <c r="A179" t="s">
        <v>189</v>
      </c>
      <c r="B179" t="s">
        <v>270</v>
      </c>
      <c r="C179">
        <v>44658</v>
      </c>
      <c r="D179">
        <v>44658.296458333331</v>
      </c>
      <c r="E179">
        <v>123</v>
      </c>
      <c r="F179" t="s">
        <v>275</v>
      </c>
      <c r="G179" t="s">
        <v>151</v>
      </c>
      <c r="H179">
        <v>44658</v>
      </c>
      <c r="I179">
        <v>44658.296446759261</v>
      </c>
      <c r="J179">
        <v>113</v>
      </c>
      <c r="K179" t="s">
        <v>276</v>
      </c>
    </row>
    <row r="180" spans="1:11" x14ac:dyDescent="0.35">
      <c r="A180" t="s">
        <v>189</v>
      </c>
      <c r="B180" t="s">
        <v>277</v>
      </c>
      <c r="C180">
        <v>44658</v>
      </c>
      <c r="D180">
        <v>44658.296064814815</v>
      </c>
      <c r="E180">
        <v>123</v>
      </c>
      <c r="F180" t="s">
        <v>279</v>
      </c>
      <c r="G180" t="s">
        <v>151</v>
      </c>
      <c r="H180">
        <v>44658</v>
      </c>
      <c r="I180">
        <v>44658.296053240738</v>
      </c>
      <c r="J180">
        <v>113</v>
      </c>
      <c r="K180" t="s">
        <v>280</v>
      </c>
    </row>
    <row r="181" spans="1:11" x14ac:dyDescent="0.35">
      <c r="A181" t="s">
        <v>189</v>
      </c>
      <c r="B181" t="s">
        <v>281</v>
      </c>
      <c r="C181">
        <v>44658</v>
      </c>
      <c r="D181">
        <v>44658.295844907407</v>
      </c>
      <c r="E181">
        <v>123</v>
      </c>
      <c r="F181" t="s">
        <v>283</v>
      </c>
      <c r="G181" t="s">
        <v>151</v>
      </c>
      <c r="H181">
        <v>44658</v>
      </c>
      <c r="I181">
        <v>44658.295706018522</v>
      </c>
      <c r="J181">
        <v>113</v>
      </c>
      <c r="K181" t="s">
        <v>284</v>
      </c>
    </row>
    <row r="182" spans="1:11" x14ac:dyDescent="0.35">
      <c r="A182" t="s">
        <v>189</v>
      </c>
      <c r="B182" t="s">
        <v>250</v>
      </c>
      <c r="C182">
        <v>44658</v>
      </c>
      <c r="D182">
        <v>44658.295659722222</v>
      </c>
      <c r="E182">
        <v>123</v>
      </c>
      <c r="F182" t="s">
        <v>202</v>
      </c>
      <c r="G182" t="s">
        <v>151</v>
      </c>
      <c r="H182">
        <v>44658</v>
      </c>
      <c r="I182">
        <v>44658.295497685183</v>
      </c>
      <c r="J182">
        <v>113</v>
      </c>
      <c r="K182" t="s">
        <v>202</v>
      </c>
    </row>
    <row r="183" spans="1:11" x14ac:dyDescent="0.35">
      <c r="A183" t="s">
        <v>176</v>
      </c>
      <c r="B183" t="s">
        <v>287</v>
      </c>
      <c r="C183">
        <v>44658</v>
      </c>
      <c r="D183">
        <v>44658.293113425927</v>
      </c>
      <c r="E183">
        <v>123</v>
      </c>
      <c r="F183" t="s">
        <v>288</v>
      </c>
      <c r="G183" t="s">
        <v>151</v>
      </c>
      <c r="H183">
        <v>44658</v>
      </c>
      <c r="I183">
        <v>44658.292951388888</v>
      </c>
      <c r="J183">
        <v>113</v>
      </c>
      <c r="K183" t="s">
        <v>288</v>
      </c>
    </row>
    <row r="184" spans="1:11" x14ac:dyDescent="0.35">
      <c r="A184" t="s">
        <v>189</v>
      </c>
      <c r="B184" t="s">
        <v>251</v>
      </c>
      <c r="C184">
        <v>44658</v>
      </c>
      <c r="D184">
        <v>44658.288877314815</v>
      </c>
      <c r="E184">
        <v>123</v>
      </c>
      <c r="F184" t="s">
        <v>256</v>
      </c>
      <c r="G184" t="s">
        <v>151</v>
      </c>
      <c r="H184">
        <v>44658</v>
      </c>
      <c r="I184">
        <v>44658.288831018515</v>
      </c>
      <c r="J184">
        <v>113</v>
      </c>
      <c r="K184" t="s">
        <v>258</v>
      </c>
    </row>
    <row r="185" spans="1:11" x14ac:dyDescent="0.35">
      <c r="A185" t="s">
        <v>189</v>
      </c>
      <c r="B185" t="s">
        <v>255</v>
      </c>
      <c r="C185">
        <v>44658</v>
      </c>
      <c r="D185">
        <v>44658.286932870367</v>
      </c>
      <c r="E185">
        <v>123</v>
      </c>
      <c r="F185" t="s">
        <v>256</v>
      </c>
      <c r="G185" t="s">
        <v>151</v>
      </c>
      <c r="H185">
        <v>44658</v>
      </c>
      <c r="I185">
        <v>44658.286840277775</v>
      </c>
      <c r="J185">
        <v>113</v>
      </c>
      <c r="K185" t="s">
        <v>256</v>
      </c>
    </row>
    <row r="186" spans="1:11" x14ac:dyDescent="0.35">
      <c r="A186" t="s">
        <v>176</v>
      </c>
      <c r="B186" t="s">
        <v>289</v>
      </c>
      <c r="C186">
        <v>44658</v>
      </c>
      <c r="D186">
        <v>44658.274930555555</v>
      </c>
      <c r="E186">
        <v>123</v>
      </c>
      <c r="F186" t="s">
        <v>286</v>
      </c>
      <c r="G186" t="s">
        <v>151</v>
      </c>
      <c r="H186">
        <v>44658</v>
      </c>
      <c r="I186">
        <v>44658.274895833332</v>
      </c>
      <c r="J186">
        <v>113</v>
      </c>
      <c r="K186" t="s">
        <v>291</v>
      </c>
    </row>
    <row r="187" spans="1:11" x14ac:dyDescent="0.35">
      <c r="A187" t="s">
        <v>189</v>
      </c>
      <c r="B187" t="s">
        <v>294</v>
      </c>
      <c r="C187">
        <v>44658</v>
      </c>
      <c r="D187">
        <v>44658.274837962963</v>
      </c>
      <c r="E187">
        <v>123</v>
      </c>
      <c r="F187" t="s">
        <v>293</v>
      </c>
      <c r="G187" t="s">
        <v>151</v>
      </c>
      <c r="H187">
        <v>44658</v>
      </c>
      <c r="I187">
        <v>44658.274675925924</v>
      </c>
      <c r="J187">
        <v>113</v>
      </c>
      <c r="K187" t="s">
        <v>296</v>
      </c>
    </row>
    <row r="188" spans="1:11" x14ac:dyDescent="0.35">
      <c r="A188" t="s">
        <v>176</v>
      </c>
      <c r="B188" t="s">
        <v>285</v>
      </c>
      <c r="C188">
        <v>44658</v>
      </c>
      <c r="D188">
        <v>44658.274537037039</v>
      </c>
      <c r="E188">
        <v>123</v>
      </c>
      <c r="F188" t="s">
        <v>286</v>
      </c>
      <c r="G188" t="s">
        <v>151</v>
      </c>
      <c r="H188">
        <v>44658</v>
      </c>
      <c r="I188">
        <v>44658.274386574078</v>
      </c>
      <c r="J188">
        <v>113</v>
      </c>
      <c r="K188" t="s">
        <v>286</v>
      </c>
    </row>
    <row r="189" spans="1:11" x14ac:dyDescent="0.35">
      <c r="A189" t="s">
        <v>189</v>
      </c>
      <c r="B189" t="s">
        <v>292</v>
      </c>
      <c r="C189">
        <v>44658</v>
      </c>
      <c r="D189">
        <v>44658.274328703701</v>
      </c>
      <c r="E189">
        <v>123</v>
      </c>
      <c r="F189" t="s">
        <v>293</v>
      </c>
      <c r="G189" t="s">
        <v>151</v>
      </c>
      <c r="H189">
        <v>44658</v>
      </c>
      <c r="I189">
        <v>44658.274270833332</v>
      </c>
      <c r="J189">
        <v>113</v>
      </c>
      <c r="K189" t="s">
        <v>293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ddd393a-e98a-4404-841f-c4becdd925a5}" enabled="0" method="" siteId="{4ddd393a-e98a-4404-841f-c4becdd925a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ReadmeFirst</vt:lpstr>
      <vt:lpstr>Deliverables</vt:lpstr>
      <vt:lpstr>workflow</vt:lpstr>
      <vt:lpstr>Record Types</vt:lpstr>
      <vt:lpstr>Data Model</vt:lpstr>
      <vt:lpstr>Devices</vt:lpstr>
      <vt:lpstr>112 DM</vt:lpstr>
      <vt:lpstr>113 DM</vt:lpstr>
      <vt:lpstr>106 DM</vt:lpstr>
      <vt:lpstr>123 DM</vt:lpstr>
      <vt:lpstr>StartUps Logins</vt:lpstr>
      <vt:lpstr>Tech Support</vt:lpstr>
      <vt:lpstr>144 DM</vt:lpstr>
      <vt:lpstr>Workday time DM</vt:lpstr>
      <vt:lpstr>WorkDayStats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Aswini</dc:creator>
  <cp:keywords/>
  <dc:description/>
  <cp:lastModifiedBy>Mojola Olaiya</cp:lastModifiedBy>
  <cp:revision/>
  <dcterms:created xsi:type="dcterms:W3CDTF">2022-11-10T02:03:49Z</dcterms:created>
  <dcterms:modified xsi:type="dcterms:W3CDTF">2023-02-06T20:23:16Z</dcterms:modified>
  <cp:category/>
  <cp:contentStatus/>
</cp:coreProperties>
</file>