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934EA4D9-4E96-4AF1-98BF-65ABBF28749F}" xr6:coauthVersionLast="47" xr6:coauthVersionMax="47" xr10:uidLastSave="{00000000-0000-0000-0000-000000000000}"/>
  <bookViews>
    <workbookView xWindow="0" yWindow="0" windowWidth="27810" windowHeight="15480" tabRatio="725" xr2:uid="{00000000-000D-0000-FFFF-FFFF00000000}"/>
  </bookViews>
  <sheets>
    <sheet name="MonitoringScenarioParams" sheetId="7" r:id="rId1"/>
    <sheet name="Arm Length" sheetId="4" r:id="rId2"/>
    <sheet name="Arm Rest Condition" sheetId="5" r:id="rId3"/>
    <sheet name="Trajectory Timing" sheetId="9" r:id="rId4"/>
  </sheets>
  <calcPr calcId="181029"/>
</workbook>
</file>

<file path=xl/calcChain.xml><?xml version="1.0" encoding="utf-8"?>
<calcChain xmlns="http://schemas.openxmlformats.org/spreadsheetml/2006/main">
  <c r="C27" i="7" l="1"/>
  <c r="B27" i="7"/>
  <c r="D2" i="7"/>
  <c r="D17" i="7" s="1"/>
  <c r="C17" i="7"/>
  <c r="C23" i="7"/>
  <c r="B23" i="7"/>
  <c r="B17" i="7"/>
  <c r="C16" i="7"/>
  <c r="B16" i="7"/>
  <c r="D8" i="7"/>
  <c r="B13" i="7"/>
  <c r="D23" i="7" l="1"/>
  <c r="D16" i="7"/>
</calcChain>
</file>

<file path=xl/sharedStrings.xml><?xml version="1.0" encoding="utf-8"?>
<sst xmlns="http://schemas.openxmlformats.org/spreadsheetml/2006/main" count="67" uniqueCount="55">
  <si>
    <t>Unit</t>
  </si>
  <si>
    <t>x</t>
  </si>
  <si>
    <t>deg</t>
  </si>
  <si>
    <t>Name</t>
  </si>
  <si>
    <t>Psi_i</t>
  </si>
  <si>
    <t>d_a1_a0</t>
  </si>
  <si>
    <t>d_a2_a1</t>
  </si>
  <si>
    <t>d_w1_a2</t>
  </si>
  <si>
    <t>d_w2_w1</t>
  </si>
  <si>
    <t>a0</t>
  </si>
  <si>
    <t>a1</t>
  </si>
  <si>
    <t>a2</t>
  </si>
  <si>
    <t>w1</t>
  </si>
  <si>
    <t>w2</t>
  </si>
  <si>
    <t>Position (t0)</t>
  </si>
  <si>
    <t>Column1</t>
  </si>
  <si>
    <t>Column2</t>
  </si>
  <si>
    <t>Column3</t>
  </si>
  <si>
    <t>Column4</t>
  </si>
  <si>
    <t>Cruise Velocity</t>
  </si>
  <si>
    <t>Searching Velocity</t>
  </si>
  <si>
    <t>Stack Raduis</t>
  </si>
  <si>
    <t>Stack Fences Raduis</t>
  </si>
  <si>
    <t>Stack Fences Height</t>
  </si>
  <si>
    <t>Stack Origin Offset</t>
  </si>
  <si>
    <t>Flange Height From The Stand</t>
  </si>
  <si>
    <t>Stack 1 Pos</t>
  </si>
  <si>
    <t>Stack 2 Pos</t>
  </si>
  <si>
    <t>Stack Monitoring Offset</t>
  </si>
  <si>
    <t>Stack Safe Offset From Fences</t>
  </si>
  <si>
    <t>CG to Arm Installation Location</t>
  </si>
  <si>
    <t>Value</t>
  </si>
  <si>
    <t>initial_hover_time</t>
  </si>
  <si>
    <t>Flange Offset</t>
  </si>
  <si>
    <t>Flange 1 Pos</t>
  </si>
  <si>
    <t>Flange 2 Pos</t>
  </si>
  <si>
    <t>Flange 1 Psi</t>
  </si>
  <si>
    <t>Flange 2 Psi</t>
  </si>
  <si>
    <t>sampling_time</t>
  </si>
  <si>
    <t>Stack Safe Offset For Probe</t>
  </si>
  <si>
    <t>mm</t>
  </si>
  <si>
    <t>d_prob_w2</t>
  </si>
  <si>
    <t>Probe Rest Pos</t>
  </si>
  <si>
    <t>Stack 3 Pos</t>
  </si>
  <si>
    <t>Flange 3 Pos</t>
  </si>
  <si>
    <t>Flange 3 Psi</t>
  </si>
  <si>
    <t>Flange 3-2 Delta Height</t>
  </si>
  <si>
    <t>GroundAlt</t>
  </si>
  <si>
    <t>VanPos</t>
  </si>
  <si>
    <t>Asm2Base</t>
  </si>
  <si>
    <t>Base2Center</t>
  </si>
  <si>
    <t>Asm2TM+x</t>
  </si>
  <si>
    <t>Asm2TM-y</t>
  </si>
  <si>
    <t>TM+x-RotationF</t>
  </si>
  <si>
    <t>TM-y-RotationF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</si>
</sst>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A1:E33" totalsRowShown="0" headerRowDxfId="17" dataDxfId="16" tableBorderDxfId="15">
  <autoFilter ref="A1:E33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Name" dataDxfId="14"/>
    <tableColumn id="2" xr3:uid="{00000000-0010-0000-0000-000002000000}" name="Column1" dataDxfId="13"/>
    <tableColumn id="3" xr3:uid="{00000000-0010-0000-0000-000003000000}" name="Column2" dataDxfId="12"/>
    <tableColumn id="4" xr3:uid="{00000000-0010-0000-0000-000004000000}" name="Column3" dataDxfId="11"/>
    <tableColumn id="5" xr3:uid="{00000000-0010-0000-0000-000005000000}" name="Column4" dataDxfId="10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C6" totalsRowShown="0" headerRowDxfId="9" dataDxfId="8">
  <autoFilter ref="A1:C6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100-000001000000}" name="Name" dataDxfId="7"/>
    <tableColumn id="2" xr3:uid="{00000000-0010-0000-0100-000002000000}" name="x" dataDxfId="6"/>
    <tableColumn id="3" xr3:uid="{AFA71456-63A9-47B7-A3F0-E94924EA66F7}" name="Unit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C6" totalsRowShown="0" headerRowDxfId="4" dataDxfId="3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Name" dataDxfId="2"/>
    <tableColumn id="2" xr3:uid="{00000000-0010-0000-0200-000002000000}" name="Psi_i" dataDxfId="1"/>
    <tableColumn id="3" xr3:uid="{00000000-0010-0000-0200-000003000000}" name="Un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16" zoomScale="190" zoomScaleNormal="190" workbookViewId="0">
      <selection activeCell="B27" sqref="B27"/>
    </sheetView>
  </sheetViews>
  <sheetFormatPr defaultRowHeight="15" x14ac:dyDescent="0.25"/>
  <cols>
    <col min="1" max="1" width="28.7109375" bestFit="1" customWidth="1"/>
    <col min="2" max="3" width="9.42578125" customWidth="1"/>
    <col min="4" max="4" width="9" bestFit="1" customWidth="1"/>
    <col min="5" max="5" width="9.42578125" customWidth="1"/>
  </cols>
  <sheetData>
    <row r="1" spans="1:5" x14ac:dyDescent="0.25">
      <c r="A1" s="1" t="s">
        <v>3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x14ac:dyDescent="0.25">
      <c r="A2" s="1" t="s">
        <v>14</v>
      </c>
      <c r="B2" s="1">
        <v>170</v>
      </c>
      <c r="C2" s="1">
        <v>-35</v>
      </c>
      <c r="D2" s="1">
        <f>-(B7+(B9))</f>
        <v>-20.896000000000001</v>
      </c>
      <c r="E2" s="1"/>
    </row>
    <row r="3" spans="1:5" x14ac:dyDescent="0.25">
      <c r="A3" s="1" t="s">
        <v>19</v>
      </c>
      <c r="B3" s="1">
        <v>10</v>
      </c>
      <c r="C3" s="1">
        <v>0</v>
      </c>
      <c r="D3" s="1">
        <v>0</v>
      </c>
      <c r="E3" s="1"/>
    </row>
    <row r="4" spans="1:5" x14ac:dyDescent="0.25">
      <c r="A4" s="1" t="s">
        <v>20</v>
      </c>
      <c r="B4" s="1">
        <v>2.5</v>
      </c>
      <c r="C4" s="1">
        <v>0</v>
      </c>
      <c r="D4" s="1">
        <v>0</v>
      </c>
      <c r="E4" s="1"/>
    </row>
    <row r="5" spans="1:5" x14ac:dyDescent="0.25">
      <c r="A5" s="1" t="s">
        <v>21</v>
      </c>
      <c r="B5" s="1">
        <v>0.65600000000000003</v>
      </c>
      <c r="C5" s="1">
        <v>0</v>
      </c>
      <c r="D5" s="1">
        <v>0</v>
      </c>
      <c r="E5" s="1"/>
    </row>
    <row r="6" spans="1:5" x14ac:dyDescent="0.25">
      <c r="A6" s="1" t="s">
        <v>22</v>
      </c>
      <c r="B6" s="1">
        <v>1.71</v>
      </c>
      <c r="C6" s="1"/>
      <c r="D6" s="1"/>
      <c r="E6" s="1"/>
    </row>
    <row r="7" spans="1:5" x14ac:dyDescent="0.25">
      <c r="A7" s="1" t="s">
        <v>23</v>
      </c>
      <c r="B7" s="1">
        <v>18.896000000000001</v>
      </c>
      <c r="C7" s="1"/>
      <c r="D7" s="1"/>
      <c r="E7" s="1"/>
    </row>
    <row r="8" spans="1:5" x14ac:dyDescent="0.25">
      <c r="A8" s="1" t="s">
        <v>24</v>
      </c>
      <c r="B8" s="1">
        <v>2.4580000000000001E-2</v>
      </c>
      <c r="C8" s="1">
        <v>-2.2669999999999999E-2</v>
      </c>
      <c r="D8" s="1">
        <f>-4.51149</f>
        <v>-4.5114900000000002</v>
      </c>
      <c r="E8" s="1"/>
    </row>
    <row r="9" spans="1:5" x14ac:dyDescent="0.25">
      <c r="A9" s="1" t="s">
        <v>25</v>
      </c>
      <c r="B9" s="1">
        <v>2</v>
      </c>
      <c r="C9" s="1"/>
      <c r="D9" s="1"/>
      <c r="E9" s="1"/>
    </row>
    <row r="10" spans="1:5" x14ac:dyDescent="0.25">
      <c r="A10" s="1" t="s">
        <v>26</v>
      </c>
      <c r="B10" s="1">
        <v>20</v>
      </c>
      <c r="C10" s="1">
        <v>-20</v>
      </c>
      <c r="D10" s="1">
        <v>0</v>
      </c>
      <c r="E10" s="1"/>
    </row>
    <row r="11" spans="1:5" x14ac:dyDescent="0.25">
      <c r="A11" s="1" t="s">
        <v>27</v>
      </c>
      <c r="B11" s="1">
        <v>-10</v>
      </c>
      <c r="C11" s="1">
        <v>30</v>
      </c>
      <c r="D11" s="1">
        <v>0</v>
      </c>
      <c r="E11" s="1"/>
    </row>
    <row r="12" spans="1:5" x14ac:dyDescent="0.25">
      <c r="A12" s="1" t="s">
        <v>29</v>
      </c>
      <c r="B12" s="1">
        <v>2.5</v>
      </c>
      <c r="C12" s="1"/>
      <c r="D12" s="1"/>
      <c r="E12" s="1"/>
    </row>
    <row r="13" spans="1:5" x14ac:dyDescent="0.25">
      <c r="A13" s="1" t="s">
        <v>28</v>
      </c>
      <c r="B13" s="1">
        <f>22*0.0254</f>
        <v>0.55879999999999996</v>
      </c>
      <c r="C13" s="1"/>
      <c r="D13" s="1"/>
      <c r="E13" s="1"/>
    </row>
    <row r="14" spans="1:5" x14ac:dyDescent="0.25">
      <c r="A14" s="1" t="s">
        <v>30</v>
      </c>
      <c r="B14" s="3">
        <v>0.9</v>
      </c>
      <c r="C14" s="1">
        <v>0</v>
      </c>
      <c r="D14" s="1">
        <v>0</v>
      </c>
      <c r="E14" s="1"/>
    </row>
    <row r="15" spans="1:5" x14ac:dyDescent="0.25">
      <c r="A15" s="1" t="s">
        <v>33</v>
      </c>
      <c r="B15" s="1">
        <v>3.5029999999999999E-2</v>
      </c>
      <c r="C15" s="1">
        <v>0.13324</v>
      </c>
      <c r="D15" s="1">
        <v>7.3429999999999995E-2</v>
      </c>
      <c r="E15" s="1"/>
    </row>
    <row r="16" spans="1:5" x14ac:dyDescent="0.25">
      <c r="A16" s="1" t="s">
        <v>34</v>
      </c>
      <c r="B16" s="1">
        <f>B10-0.15</f>
        <v>19.850000000000001</v>
      </c>
      <c r="C16" s="1">
        <f>C10+B5+0.05</f>
        <v>-19.294</v>
      </c>
      <c r="D16" s="1">
        <f>D2</f>
        <v>-20.896000000000001</v>
      </c>
      <c r="E16" s="1"/>
    </row>
    <row r="17" spans="1:5" x14ac:dyDescent="0.25">
      <c r="A17" s="1" t="s">
        <v>35</v>
      </c>
      <c r="B17" s="1">
        <f>B11+0.12</f>
        <v>-9.8800000000000008</v>
      </c>
      <c r="C17" s="1">
        <f>C11-B5-0.3</f>
        <v>29.044</v>
      </c>
      <c r="D17" s="1">
        <f>D2 + B25</f>
        <v>-21.196000000000002</v>
      </c>
      <c r="E17" s="1"/>
    </row>
    <row r="18" spans="1:5" x14ac:dyDescent="0.25">
      <c r="A18" s="1" t="s">
        <v>36</v>
      </c>
      <c r="B18" s="1">
        <v>90</v>
      </c>
      <c r="C18" s="1"/>
      <c r="D18" s="1"/>
      <c r="E18" s="1"/>
    </row>
    <row r="19" spans="1:5" x14ac:dyDescent="0.25">
      <c r="A19" s="1" t="s">
        <v>37</v>
      </c>
      <c r="B19" s="1">
        <v>-90</v>
      </c>
      <c r="C19" s="1"/>
      <c r="D19" s="1"/>
      <c r="E19" s="1"/>
    </row>
    <row r="20" spans="1:5" x14ac:dyDescent="0.25">
      <c r="A20" s="1" t="s">
        <v>39</v>
      </c>
      <c r="B20" s="1">
        <v>1.6</v>
      </c>
      <c r="C20" s="1"/>
      <c r="D20" s="1"/>
      <c r="E20" s="1"/>
    </row>
    <row r="21" spans="1:5" x14ac:dyDescent="0.25">
      <c r="A21" s="1" t="s">
        <v>42</v>
      </c>
      <c r="B21" s="1">
        <v>1.038</v>
      </c>
      <c r="C21" s="1">
        <v>0</v>
      </c>
      <c r="D21" s="1">
        <v>0.18190000000000001</v>
      </c>
      <c r="E21" s="1"/>
    </row>
    <row r="22" spans="1:5" x14ac:dyDescent="0.25">
      <c r="A22" s="1" t="s">
        <v>43</v>
      </c>
      <c r="B22" s="1">
        <v>-20</v>
      </c>
      <c r="C22" s="1">
        <v>10</v>
      </c>
      <c r="D22" s="1">
        <v>0</v>
      </c>
      <c r="E22" s="1"/>
    </row>
    <row r="23" spans="1:5" x14ac:dyDescent="0.25">
      <c r="A23" s="1" t="s">
        <v>44</v>
      </c>
      <c r="B23" s="1">
        <f>B22+0.12</f>
        <v>-19.88</v>
      </c>
      <c r="C23" s="1">
        <f>C22-B5-0.3</f>
        <v>9.0439999999999987</v>
      </c>
      <c r="D23" s="1">
        <f>D2 + B25</f>
        <v>-21.196000000000002</v>
      </c>
      <c r="E23" s="1"/>
    </row>
    <row r="24" spans="1:5" x14ac:dyDescent="0.25">
      <c r="A24" s="1" t="s">
        <v>45</v>
      </c>
      <c r="B24" s="1">
        <v>-90</v>
      </c>
      <c r="C24" s="1"/>
      <c r="D24" s="1"/>
      <c r="E24" s="1"/>
    </row>
    <row r="25" spans="1:5" x14ac:dyDescent="0.25">
      <c r="A25" s="1" t="s">
        <v>46</v>
      </c>
      <c r="B25" s="1">
        <v>-0.3</v>
      </c>
      <c r="C25" s="1"/>
      <c r="D25" s="1"/>
      <c r="E25" s="1"/>
    </row>
    <row r="26" spans="1:5" x14ac:dyDescent="0.25">
      <c r="A26" s="1" t="s">
        <v>47</v>
      </c>
      <c r="B26" s="1">
        <v>-0.25</v>
      </c>
      <c r="C26" s="1"/>
      <c r="D26" s="1"/>
      <c r="E26" s="1"/>
    </row>
    <row r="27" spans="1:5" x14ac:dyDescent="0.25">
      <c r="A27" s="1" t="s">
        <v>48</v>
      </c>
      <c r="B27" s="1">
        <f>B2 + 3</f>
        <v>173</v>
      </c>
      <c r="C27" s="1">
        <f>C2 - 6</f>
        <v>-41</v>
      </c>
      <c r="D27" s="1"/>
      <c r="E27" s="1"/>
    </row>
    <row r="28" spans="1:5" x14ac:dyDescent="0.25">
      <c r="A28" s="1" t="s">
        <v>49</v>
      </c>
      <c r="B28" s="1">
        <v>25.749140000000001</v>
      </c>
      <c r="C28" s="1">
        <v>34.853789999999996</v>
      </c>
      <c r="D28" s="1">
        <v>53.09</v>
      </c>
      <c r="E28" s="1"/>
    </row>
    <row r="29" spans="1:5" x14ac:dyDescent="0.25">
      <c r="A29" s="1" t="s">
        <v>50</v>
      </c>
      <c r="B29" s="1">
        <v>40.5</v>
      </c>
      <c r="C29" s="1">
        <v>0.7</v>
      </c>
      <c r="D29" s="1">
        <v>0</v>
      </c>
      <c r="E29" s="1"/>
    </row>
    <row r="30" spans="1:5" x14ac:dyDescent="0.25">
      <c r="A30" s="1" t="s">
        <v>51</v>
      </c>
      <c r="B30" s="1">
        <v>52.65889</v>
      </c>
      <c r="C30" s="1">
        <v>65.152600000000007</v>
      </c>
      <c r="D30" s="1">
        <v>79.155439999999999</v>
      </c>
      <c r="E30" s="1"/>
    </row>
    <row r="31" spans="1:5" x14ac:dyDescent="0.25">
      <c r="A31" s="1" t="s">
        <v>52</v>
      </c>
      <c r="B31" s="1">
        <v>114.80343000000001</v>
      </c>
      <c r="C31" s="1">
        <v>23.753</v>
      </c>
      <c r="D31" s="1">
        <v>79.155000000000001</v>
      </c>
      <c r="E31" s="1"/>
    </row>
    <row r="32" spans="1:5" x14ac:dyDescent="0.25">
      <c r="A32" s="1" t="s">
        <v>53</v>
      </c>
      <c r="B32" s="1">
        <v>-90</v>
      </c>
      <c r="C32" s="1">
        <v>0</v>
      </c>
      <c r="D32" s="1">
        <v>-90</v>
      </c>
      <c r="E32" s="1"/>
    </row>
    <row r="33" spans="1:5" x14ac:dyDescent="0.25">
      <c r="A33" s="1" t="s">
        <v>54</v>
      </c>
      <c r="B33" s="1">
        <v>180</v>
      </c>
      <c r="C33" s="1">
        <v>0</v>
      </c>
      <c r="D33" s="1">
        <v>-90</v>
      </c>
      <c r="E33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="265" zoomScaleNormal="265" workbookViewId="0">
      <selection activeCell="B9" sqref="B9"/>
    </sheetView>
  </sheetViews>
  <sheetFormatPr defaultRowHeight="15" x14ac:dyDescent="0.25"/>
  <cols>
    <col min="1" max="1" width="13.28515625" customWidth="1"/>
    <col min="2" max="4" width="9.5703125" customWidth="1"/>
    <col min="5" max="5" width="21.85546875" customWidth="1"/>
    <col min="6" max="6" width="9.5703125" customWidth="1"/>
  </cols>
  <sheetData>
    <row r="1" spans="1:5" x14ac:dyDescent="0.25">
      <c r="A1" s="1" t="s">
        <v>3</v>
      </c>
      <c r="B1" s="1" t="s">
        <v>1</v>
      </c>
      <c r="C1" s="1" t="s">
        <v>0</v>
      </c>
      <c r="D1" s="1"/>
      <c r="E1" s="1"/>
    </row>
    <row r="2" spans="1:5" x14ac:dyDescent="0.25">
      <c r="A2" s="1" t="s">
        <v>5</v>
      </c>
      <c r="B2" s="1">
        <v>50</v>
      </c>
      <c r="C2" s="1" t="s">
        <v>40</v>
      </c>
      <c r="D2" s="1"/>
      <c r="E2" s="1"/>
    </row>
    <row r="3" spans="1:5" x14ac:dyDescent="0.25">
      <c r="A3" s="1" t="s">
        <v>6</v>
      </c>
      <c r="B3" s="2">
        <v>509.6</v>
      </c>
      <c r="C3" s="1" t="s">
        <v>40</v>
      </c>
      <c r="D3" s="1"/>
      <c r="E3" s="1"/>
    </row>
    <row r="4" spans="1:5" x14ac:dyDescent="0.25">
      <c r="A4" s="1" t="s">
        <v>7</v>
      </c>
      <c r="B4" s="1">
        <v>402.09</v>
      </c>
      <c r="C4" s="1" t="s">
        <v>40</v>
      </c>
      <c r="D4" s="1"/>
      <c r="E4" s="1"/>
    </row>
    <row r="5" spans="1:5" x14ac:dyDescent="0.25">
      <c r="A5" s="1" t="s">
        <v>8</v>
      </c>
      <c r="B5" s="1">
        <v>50.16</v>
      </c>
      <c r="C5" s="1" t="s">
        <v>40</v>
      </c>
      <c r="D5" s="1"/>
      <c r="E5" s="1"/>
    </row>
    <row r="6" spans="1:5" x14ac:dyDescent="0.25">
      <c r="A6" s="1" t="s">
        <v>41</v>
      </c>
      <c r="B6" s="1">
        <v>1078</v>
      </c>
      <c r="C6" s="1" t="s">
        <v>40</v>
      </c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385" zoomScaleNormal="385" workbookViewId="0">
      <selection activeCell="B5" sqref="B5"/>
    </sheetView>
  </sheetViews>
  <sheetFormatPr defaultRowHeight="15" x14ac:dyDescent="0.25"/>
  <cols>
    <col min="1" max="3" width="9.5703125" customWidth="1"/>
  </cols>
  <sheetData>
    <row r="1" spans="1:3" x14ac:dyDescent="0.25">
      <c r="A1" s="1" t="s">
        <v>3</v>
      </c>
      <c r="B1" s="1" t="s">
        <v>4</v>
      </c>
      <c r="C1" s="1" t="s">
        <v>0</v>
      </c>
    </row>
    <row r="2" spans="1:3" x14ac:dyDescent="0.25">
      <c r="A2" s="1" t="s">
        <v>9</v>
      </c>
      <c r="B2" s="1">
        <v>0</v>
      </c>
      <c r="C2" s="1" t="s">
        <v>2</v>
      </c>
    </row>
    <row r="3" spans="1:3" x14ac:dyDescent="0.25">
      <c r="A3" s="1" t="s">
        <v>10</v>
      </c>
      <c r="B3" s="1">
        <v>75</v>
      </c>
      <c r="C3" s="1" t="s">
        <v>2</v>
      </c>
    </row>
    <row r="4" spans="1:3" x14ac:dyDescent="0.25">
      <c r="A4" s="1" t="s">
        <v>11</v>
      </c>
      <c r="B4" s="1">
        <v>75</v>
      </c>
      <c r="C4" s="1" t="s">
        <v>2</v>
      </c>
    </row>
    <row r="5" spans="1:3" x14ac:dyDescent="0.25">
      <c r="A5" s="1" t="s">
        <v>12</v>
      </c>
      <c r="B5" s="1">
        <v>0</v>
      </c>
      <c r="C5" s="1" t="s">
        <v>2</v>
      </c>
    </row>
    <row r="6" spans="1:3" x14ac:dyDescent="0.25">
      <c r="A6" s="1" t="s">
        <v>13</v>
      </c>
      <c r="B6" s="1">
        <v>0</v>
      </c>
      <c r="C6" s="1" t="s">
        <v>2</v>
      </c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4B68-39A1-4ED5-9CBB-7B1E7B1C578B}">
  <dimension ref="A1:B14"/>
  <sheetViews>
    <sheetView zoomScale="220" zoomScaleNormal="220" workbookViewId="0">
      <selection activeCell="B3" sqref="B3"/>
    </sheetView>
  </sheetViews>
  <sheetFormatPr defaultRowHeight="15" x14ac:dyDescent="0.25"/>
  <cols>
    <col min="1" max="1" width="48.7109375" customWidth="1"/>
  </cols>
  <sheetData>
    <row r="1" spans="1:2" x14ac:dyDescent="0.25">
      <c r="A1" s="4" t="s">
        <v>3</v>
      </c>
      <c r="B1" s="4" t="s">
        <v>31</v>
      </c>
    </row>
    <row r="2" spans="1:2" x14ac:dyDescent="0.25">
      <c r="A2" s="5" t="s">
        <v>32</v>
      </c>
      <c r="B2" s="5">
        <v>1</v>
      </c>
    </row>
    <row r="3" spans="1:2" x14ac:dyDescent="0.25">
      <c r="A3" s="6" t="s">
        <v>38</v>
      </c>
      <c r="B3" s="6">
        <v>120</v>
      </c>
    </row>
    <row r="4" spans="1:2" x14ac:dyDescent="0.25">
      <c r="A4" s="5"/>
      <c r="B4" s="5"/>
    </row>
    <row r="5" spans="1:2" x14ac:dyDescent="0.25">
      <c r="A5" s="6"/>
      <c r="B5" s="6"/>
    </row>
    <row r="6" spans="1:2" x14ac:dyDescent="0.25">
      <c r="A6" s="5"/>
      <c r="B6" s="5"/>
    </row>
    <row r="7" spans="1:2" x14ac:dyDescent="0.25">
      <c r="A7" s="6"/>
      <c r="B7" s="6"/>
    </row>
    <row r="8" spans="1:2" x14ac:dyDescent="0.25">
      <c r="A8" s="5"/>
      <c r="B8" s="5"/>
    </row>
    <row r="9" spans="1:2" x14ac:dyDescent="0.25">
      <c r="A9" s="6"/>
      <c r="B9" s="6"/>
    </row>
    <row r="10" spans="1:2" x14ac:dyDescent="0.25">
      <c r="A10" s="5"/>
      <c r="B10" s="5"/>
    </row>
    <row r="11" spans="1:2" x14ac:dyDescent="0.25">
      <c r="A11" s="6"/>
      <c r="B11" s="6"/>
    </row>
    <row r="12" spans="1:2" x14ac:dyDescent="0.25">
      <c r="A12" s="5"/>
      <c r="B12" s="5"/>
    </row>
    <row r="13" spans="1:2" x14ac:dyDescent="0.25">
      <c r="A13" s="6"/>
      <c r="B13" s="6"/>
    </row>
    <row r="14" spans="1:2" x14ac:dyDescent="0.25">
      <c r="A14" s="7"/>
      <c r="B1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MonitoringScenarioParams</vt:lpstr>
      <vt:lpstr>Arm Length</vt:lpstr>
      <vt:lpstr>Arm Rest Condition</vt:lpstr>
      <vt:lpstr>Trajectory 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2025-08-29T14:09:09Z</dcterms:modified>
</cp:coreProperties>
</file>