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morohoshinana/Desktop/情報分析演習/"/>
    </mc:Choice>
  </mc:AlternateContent>
  <bookViews>
    <workbookView xWindow="14380" yWindow="2160" windowWidth="14560" windowHeight="14360"/>
  </bookViews>
  <sheets>
    <sheet name="競技結果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3" i="1"/>
  <c r="V4" i="1"/>
  <c r="V5" i="1"/>
  <c r="V6" i="1"/>
  <c r="V7" i="1"/>
  <c r="V8" i="1"/>
  <c r="V3" i="1"/>
  <c r="T4" i="1"/>
  <c r="T5" i="1"/>
  <c r="T6" i="1"/>
  <c r="T7" i="1"/>
  <c r="T8" i="1"/>
  <c r="T3" i="1"/>
  <c r="S4" i="1"/>
  <c r="S5" i="1"/>
  <c r="S6" i="1"/>
  <c r="S7" i="1"/>
  <c r="S8" i="1"/>
  <c r="S3" i="1"/>
  <c r="O4" i="1"/>
  <c r="O5" i="1"/>
  <c r="O6" i="1"/>
  <c r="O7" i="1"/>
  <c r="O8" i="1"/>
  <c r="O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3" i="1"/>
  <c r="I3" i="1"/>
  <c r="J3" i="1"/>
  <c r="K3" i="1"/>
</calcChain>
</file>

<file path=xl/sharedStrings.xml><?xml version="1.0" encoding="utf-8"?>
<sst xmlns="http://schemas.openxmlformats.org/spreadsheetml/2006/main" count="32" uniqueCount="29">
  <si>
    <t>名前</t>
    <rPh sb="0" eb="2">
      <t>ナマエ</t>
    </rPh>
    <phoneticPr fontId="1"/>
  </si>
  <si>
    <t>Aiko UEMURA</t>
  </si>
  <si>
    <t>Justine DUFOUR-LAPOINTE</t>
  </si>
  <si>
    <t>Chloe DUFOUR-LAPOINTE</t>
  </si>
  <si>
    <t>Hannah KEARNEY</t>
  </si>
  <si>
    <t>Britteny COX</t>
  </si>
  <si>
    <t>Eliza OUTTRIM</t>
  </si>
  <si>
    <t>ターン</t>
    <phoneticPr fontId="1"/>
  </si>
  <si>
    <t>USA</t>
    <phoneticPr fontId="1"/>
  </si>
  <si>
    <t>FRA</t>
    <phoneticPr fontId="1"/>
  </si>
  <si>
    <t>RUS</t>
    <phoneticPr fontId="1"/>
  </si>
  <si>
    <t>AUS</t>
    <phoneticPr fontId="1"/>
  </si>
  <si>
    <t>CZE</t>
    <phoneticPr fontId="1"/>
  </si>
  <si>
    <t>第1エア</t>
    <rPh sb="0" eb="1">
      <t>ダイ</t>
    </rPh>
    <phoneticPr fontId="1"/>
  </si>
  <si>
    <t>FIN</t>
    <phoneticPr fontId="1"/>
  </si>
  <si>
    <t>CAN</t>
    <phoneticPr fontId="1"/>
  </si>
  <si>
    <t>難易度</t>
    <rPh sb="0" eb="3">
      <t>ナンイド</t>
    </rPh>
    <phoneticPr fontId="1"/>
  </si>
  <si>
    <t>第2エア</t>
    <rPh sb="0" eb="1">
      <t>ダイ</t>
    </rPh>
    <phoneticPr fontId="1"/>
  </si>
  <si>
    <t>スピードタイム</t>
    <phoneticPr fontId="1"/>
  </si>
  <si>
    <t>ターン点
合計</t>
    <rPh sb="5" eb="7">
      <t>ゴウケイ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</si>
  <si>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</si>
  <si>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</si>
  <si>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ターン点</t>
    <phoneticPr fontId="1"/>
  </si>
  <si>
    <t>番号</t>
    <phoneticPr fontId="1"/>
  </si>
  <si>
    <t>1回目
エア点</t>
    <rPh sb="1" eb="3">
      <t>カイメ</t>
    </rPh>
    <rPh sb="6" eb="7">
      <t>テン</t>
    </rPh>
    <phoneticPr fontId="1"/>
  </si>
  <si>
    <t>2回目
エア点</t>
    <rPh sb="1" eb="3">
      <t>カイメ</t>
    </rPh>
    <rPh sb="6" eb="7">
      <t>テン</t>
    </rPh>
    <phoneticPr fontId="1"/>
  </si>
  <si>
    <t>エア点</t>
    <rPh sb="2" eb="3">
      <t>テン</t>
    </rPh>
    <phoneticPr fontId="1"/>
  </si>
  <si>
    <t>スピード点</t>
    <phoneticPr fontId="1"/>
  </si>
  <si>
    <t>トータルスコア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</si>
</sst>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zoomScale="125" workbookViewId="0">
      <selection activeCell="W8" sqref="C3:W8"/>
    </sheetView>
  </sheetViews>
  <sheetFormatPr baseColWidth="12" defaultColWidth="8.83203125" defaultRowHeight="14" x14ac:dyDescent="0.15"/>
  <cols>
    <col min="1" max="1" width="6.1640625" style="1" customWidth="1"/>
    <col min="2" max="2" width="16.6640625" style="2" customWidth="1"/>
    <col min="3" max="22" width="8.33203125" customWidth="1"/>
  </cols>
  <sheetData>
    <row r="1" spans="1:23" x14ac:dyDescent="0.15">
      <c r="C1" s="3" t="s">
        <v>7</v>
      </c>
      <c r="D1" s="3"/>
      <c r="E1" s="3"/>
      <c r="F1" s="3"/>
      <c r="G1" s="3"/>
      <c r="H1" s="3"/>
      <c r="I1" s="3"/>
      <c r="J1" s="3"/>
      <c r="K1" s="3"/>
      <c r="L1" t="s">
        <v>13</v>
      </c>
      <c r="P1" t="s">
        <v>17</v>
      </c>
    </row>
    <row r="2" spans="1:23" ht="36" customHeight="1" x14ac:dyDescent="0.15">
      <c r="A2" s="4" t="s">
        <v>23</v>
      </c>
      <c r="B2" s="2" t="s">
        <v>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14</v>
      </c>
      <c r="M2" s="2" t="s">
        <v>15</v>
      </c>
      <c r="N2" s="2" t="s">
        <v>16</v>
      </c>
      <c r="O2" s="2" t="s">
        <v>24</v>
      </c>
      <c r="P2" s="2" t="s">
        <v>14</v>
      </c>
      <c r="Q2" s="2" t="s">
        <v>15</v>
      </c>
      <c r="R2" s="2" t="s">
        <v>16</v>
      </c>
      <c r="S2" s="2" t="s">
        <v>25</v>
      </c>
      <c r="T2" s="2" t="s">
        <v>26</v>
      </c>
      <c r="U2" s="2" t="s">
        <v>18</v>
      </c>
      <c r="V2" s="2" t="s">
        <v>27</v>
      </c>
      <c r="W2" s="2" t="s">
        <v>28</v>
      </c>
    </row>
    <row r="3" spans="1:23" ht="36" customHeight="1" x14ac:dyDescent="0.15">
      <c r="A3" s="1">
        <v>1</v>
      </c>
      <c r="B3" s="2" t="s">
        <v>1</v>
      </c>
      <c r="C3" s="5">
        <v>3.5</v>
      </c>
      <c r="D3" s="5">
        <v>3.6</v>
      </c>
      <c r="E3" s="5">
        <v>3.5</v>
      </c>
      <c r="F3" s="5">
        <v>3.5</v>
      </c>
      <c r="G3" s="5">
        <v>3.6</v>
      </c>
      <c r="H3" s="5">
        <f>SUM(C3:G3)</f>
        <v>17.7</v>
      </c>
      <c r="I3" s="5">
        <f>MAX(C3:G3)</f>
        <v>3.6</v>
      </c>
      <c r="J3" s="5">
        <f>MIN(C3:G3)</f>
        <v>3.5</v>
      </c>
      <c r="K3" s="5">
        <f>H3-(I3+J3)</f>
        <v>10.6</v>
      </c>
      <c r="L3" s="5">
        <v>1.7</v>
      </c>
      <c r="M3" s="5">
        <v>1.7</v>
      </c>
      <c r="N3" s="5">
        <v>1.2</v>
      </c>
      <c r="O3" s="5">
        <f>L3*N3+M3*N3</f>
        <v>4.08</v>
      </c>
      <c r="P3" s="5">
        <v>1.8</v>
      </c>
      <c r="Q3" s="5">
        <v>1.8</v>
      </c>
      <c r="R3" s="5">
        <v>1.2</v>
      </c>
      <c r="S3" s="5">
        <f>P3*R3+Q3*R3</f>
        <v>4.32</v>
      </c>
      <c r="T3" s="5">
        <f>(O3+S3)/2</f>
        <v>4.2</v>
      </c>
      <c r="U3" s="5">
        <v>30.46</v>
      </c>
      <c r="V3" s="5">
        <f>18-(12*U3)/30.09</f>
        <v>5.8524426719840488</v>
      </c>
      <c r="W3" s="5">
        <f>K3+T3+V3</f>
        <v>20.652442671984048</v>
      </c>
    </row>
    <row r="4" spans="1:23" ht="36" customHeight="1" x14ac:dyDescent="0.15">
      <c r="A4" s="1">
        <v>2</v>
      </c>
      <c r="B4" s="2" t="s">
        <v>6</v>
      </c>
      <c r="C4" s="5">
        <v>3.5</v>
      </c>
      <c r="D4" s="5">
        <v>3.3</v>
      </c>
      <c r="E4" s="5">
        <v>3.2</v>
      </c>
      <c r="F4" s="5">
        <v>3.3</v>
      </c>
      <c r="G4" s="5">
        <v>3.3</v>
      </c>
      <c r="H4" s="5">
        <f t="shared" ref="H4:H8" si="0">SUM(C4:G4)</f>
        <v>16.600000000000001</v>
      </c>
      <c r="I4" s="5">
        <f t="shared" ref="I4:I8" si="1">MAX(C4:G4)</f>
        <v>3.5</v>
      </c>
      <c r="J4" s="5">
        <f t="shared" ref="J4:J8" si="2">MIN(C4:G4)</f>
        <v>3.2</v>
      </c>
      <c r="K4" s="5">
        <f t="shared" ref="K4:K8" si="3">H4-(I4+J4)</f>
        <v>9.9000000000000021</v>
      </c>
      <c r="L4" s="5">
        <v>1.6</v>
      </c>
      <c r="M4" s="5">
        <v>1.6</v>
      </c>
      <c r="N4" s="5">
        <v>1.2</v>
      </c>
      <c r="O4" s="5">
        <f t="shared" ref="O4:O8" si="4">L4*N4+M4*N4</f>
        <v>3.84</v>
      </c>
      <c r="P4" s="5">
        <v>1.7</v>
      </c>
      <c r="Q4" s="5">
        <v>1.8</v>
      </c>
      <c r="R4" s="5">
        <v>1.2</v>
      </c>
      <c r="S4" s="5">
        <f t="shared" ref="S4:S8" si="5">P4*R4+Q4*R4</f>
        <v>4.2</v>
      </c>
      <c r="T4" s="5">
        <f t="shared" ref="T4:T8" si="6">(O4+S4)/2</f>
        <v>4.0199999999999996</v>
      </c>
      <c r="U4" s="5">
        <v>31.49</v>
      </c>
      <c r="V4" s="5">
        <f t="shared" ref="V4:V8" si="7">18-(12*U4)/30.09</f>
        <v>5.4416749750747755</v>
      </c>
      <c r="W4" s="5">
        <f t="shared" ref="W4:W8" si="8">K4+T4+V4</f>
        <v>19.361674975074777</v>
      </c>
    </row>
    <row r="5" spans="1:23" ht="36" customHeight="1" x14ac:dyDescent="0.15">
      <c r="A5" s="1">
        <v>3</v>
      </c>
      <c r="B5" s="2" t="s">
        <v>5</v>
      </c>
      <c r="C5" s="5">
        <v>3.5</v>
      </c>
      <c r="D5" s="5">
        <v>3.4</v>
      </c>
      <c r="E5" s="5">
        <v>3.4</v>
      </c>
      <c r="F5" s="5">
        <v>3.4</v>
      </c>
      <c r="G5" s="5">
        <v>3.4</v>
      </c>
      <c r="H5" s="5">
        <f t="shared" si="0"/>
        <v>17.100000000000001</v>
      </c>
      <c r="I5" s="5">
        <f t="shared" si="1"/>
        <v>3.5</v>
      </c>
      <c r="J5" s="5">
        <f t="shared" si="2"/>
        <v>3.4</v>
      </c>
      <c r="K5" s="5">
        <f t="shared" si="3"/>
        <v>10.200000000000001</v>
      </c>
      <c r="L5" s="5">
        <v>1.7</v>
      </c>
      <c r="M5" s="5">
        <v>1.7</v>
      </c>
      <c r="N5" s="5">
        <v>1.2</v>
      </c>
      <c r="O5" s="5">
        <f t="shared" si="4"/>
        <v>4.08</v>
      </c>
      <c r="P5" s="5">
        <v>1.3</v>
      </c>
      <c r="Q5" s="5">
        <v>1.4</v>
      </c>
      <c r="R5" s="5">
        <v>1.2</v>
      </c>
      <c r="S5" s="5">
        <f t="shared" si="5"/>
        <v>3.24</v>
      </c>
      <c r="T5" s="5">
        <f t="shared" si="6"/>
        <v>3.66</v>
      </c>
      <c r="U5" s="5">
        <v>31.19</v>
      </c>
      <c r="V5" s="5">
        <f t="shared" si="7"/>
        <v>5.5613160518444662</v>
      </c>
      <c r="W5" s="5">
        <f t="shared" si="8"/>
        <v>19.421316051844467</v>
      </c>
    </row>
    <row r="6" spans="1:23" ht="36" customHeight="1" x14ac:dyDescent="0.15">
      <c r="A6" s="1">
        <v>4</v>
      </c>
      <c r="B6" s="2" t="s">
        <v>2</v>
      </c>
      <c r="C6" s="5">
        <v>4.0999999999999996</v>
      </c>
      <c r="D6" s="5">
        <v>4</v>
      </c>
      <c r="E6" s="5">
        <v>4.0999999999999996</v>
      </c>
      <c r="F6" s="5">
        <v>4</v>
      </c>
      <c r="G6" s="5">
        <v>4</v>
      </c>
      <c r="H6" s="5">
        <f t="shared" si="0"/>
        <v>20.2</v>
      </c>
      <c r="I6" s="5">
        <f t="shared" si="1"/>
        <v>4.0999999999999996</v>
      </c>
      <c r="J6" s="5">
        <f t="shared" si="2"/>
        <v>4</v>
      </c>
      <c r="K6" s="5">
        <f t="shared" si="3"/>
        <v>12.1</v>
      </c>
      <c r="L6" s="5">
        <v>2.1</v>
      </c>
      <c r="M6" s="5">
        <v>2.1</v>
      </c>
      <c r="N6" s="5">
        <v>1.2</v>
      </c>
      <c r="O6" s="5">
        <f t="shared" si="4"/>
        <v>5.04</v>
      </c>
      <c r="P6" s="5">
        <v>2</v>
      </c>
      <c r="Q6" s="5">
        <v>2</v>
      </c>
      <c r="R6" s="5">
        <v>1.2</v>
      </c>
      <c r="S6" s="5">
        <f t="shared" si="5"/>
        <v>4.8</v>
      </c>
      <c r="T6" s="5">
        <f t="shared" si="6"/>
        <v>4.92</v>
      </c>
      <c r="U6" s="5">
        <v>31.56</v>
      </c>
      <c r="V6" s="5">
        <f t="shared" si="7"/>
        <v>5.413758723828515</v>
      </c>
      <c r="W6" s="5">
        <f t="shared" si="8"/>
        <v>22.433758723828515</v>
      </c>
    </row>
    <row r="7" spans="1:23" ht="36" customHeight="1" x14ac:dyDescent="0.15">
      <c r="A7" s="1">
        <v>5</v>
      </c>
      <c r="B7" s="2" t="s">
        <v>3</v>
      </c>
      <c r="C7" s="5">
        <v>4.0999999999999996</v>
      </c>
      <c r="D7" s="5">
        <v>4.0999999999999996</v>
      </c>
      <c r="E7" s="5">
        <v>4</v>
      </c>
      <c r="F7" s="5">
        <v>4</v>
      </c>
      <c r="G7" s="5">
        <v>4</v>
      </c>
      <c r="H7" s="5">
        <f t="shared" si="0"/>
        <v>20.2</v>
      </c>
      <c r="I7" s="5">
        <f t="shared" si="1"/>
        <v>4.0999999999999996</v>
      </c>
      <c r="J7" s="5">
        <f t="shared" si="2"/>
        <v>4</v>
      </c>
      <c r="K7" s="5">
        <f t="shared" si="3"/>
        <v>12.1</v>
      </c>
      <c r="L7" s="5">
        <v>1.8</v>
      </c>
      <c r="M7" s="5">
        <v>1.8</v>
      </c>
      <c r="N7" s="5">
        <v>1.2</v>
      </c>
      <c r="O7" s="5">
        <f t="shared" si="4"/>
        <v>4.32</v>
      </c>
      <c r="P7" s="5">
        <v>1.7</v>
      </c>
      <c r="Q7" s="5">
        <v>1.7</v>
      </c>
      <c r="R7" s="5">
        <v>1.2</v>
      </c>
      <c r="S7" s="5">
        <f t="shared" si="5"/>
        <v>4.08</v>
      </c>
      <c r="T7" s="5">
        <f t="shared" si="6"/>
        <v>4.2</v>
      </c>
      <c r="U7" s="5">
        <v>31.71</v>
      </c>
      <c r="V7" s="5">
        <f t="shared" si="7"/>
        <v>5.3539381854436687</v>
      </c>
      <c r="W7" s="5">
        <f t="shared" si="8"/>
        <v>21.653938185443671</v>
      </c>
    </row>
    <row r="8" spans="1:23" ht="36" customHeight="1" x14ac:dyDescent="0.15">
      <c r="A8" s="1">
        <v>6</v>
      </c>
      <c r="B8" s="2" t="s">
        <v>4</v>
      </c>
      <c r="C8" s="5">
        <v>3.9</v>
      </c>
      <c r="D8" s="5">
        <v>3.7</v>
      </c>
      <c r="E8" s="5">
        <v>3.6</v>
      </c>
      <c r="F8" s="5">
        <v>3.6</v>
      </c>
      <c r="G8" s="5">
        <v>3.8</v>
      </c>
      <c r="H8" s="5">
        <f t="shared" si="0"/>
        <v>18.599999999999998</v>
      </c>
      <c r="I8" s="5">
        <f t="shared" si="1"/>
        <v>3.9</v>
      </c>
      <c r="J8" s="5">
        <f t="shared" si="2"/>
        <v>3.6</v>
      </c>
      <c r="K8" s="5">
        <f t="shared" si="3"/>
        <v>11.099999999999998</v>
      </c>
      <c r="L8" s="5">
        <v>1.9</v>
      </c>
      <c r="M8" s="5">
        <v>1.7</v>
      </c>
      <c r="N8" s="5">
        <v>1.2</v>
      </c>
      <c r="O8" s="5">
        <f t="shared" si="4"/>
        <v>4.32</v>
      </c>
      <c r="P8" s="5">
        <v>2</v>
      </c>
      <c r="Q8" s="5">
        <v>2</v>
      </c>
      <c r="R8" s="5">
        <v>1.3</v>
      </c>
      <c r="S8" s="5">
        <f t="shared" si="5"/>
        <v>5.2</v>
      </c>
      <c r="T8" s="5">
        <f t="shared" si="6"/>
        <v>4.76</v>
      </c>
      <c r="U8" s="5">
        <v>31.04</v>
      </c>
      <c r="V8" s="5">
        <f t="shared" si="7"/>
        <v>5.6211365902293107</v>
      </c>
      <c r="W8" s="5">
        <f t="shared" si="8"/>
        <v>21.481136590229308</v>
      </c>
    </row>
  </sheetData>
  <mergeCells count="1">
    <mergeCell ref="C1:K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競技結果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eiichiro</dc:creator>
  <cp:lastModifiedBy>Microsoft Office ユーザー</cp:lastModifiedBy>
  <dcterms:created xsi:type="dcterms:W3CDTF">2014-03-02T08:22:21Z</dcterms:created>
  <dcterms:modified xsi:type="dcterms:W3CDTF">2015-09-29T10:00:42Z</dcterms:modified>
</cp:coreProperties>
</file>