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ex8\Desktop\Berkeley_Bootcamp_Elle\"/>
    </mc:Choice>
  </mc:AlternateContent>
  <bookViews>
    <workbookView xWindow="936" yWindow="0" windowWidth="22104" windowHeight="9780"/>
  </bookViews>
  <sheets>
    <sheet name="final_clean_data_2018" sheetId="1" r:id="rId1"/>
    <sheet name="state" sheetId="2" r:id="rId2"/>
  </sheets>
  <calcPr calcId="0" concurrentCalc="0"/>
</workbook>
</file>

<file path=xl/calcChain.xml><?xml version="1.0" encoding="utf-8"?>
<calcChain xmlns="http://schemas.openxmlformats.org/spreadsheetml/2006/main">
  <c r="R10" i="1" l="1"/>
  <c r="R5" i="1"/>
  <c r="R7" i="1"/>
  <c r="R4" i="1"/>
  <c r="M2" i="2"/>
  <c r="N2" i="2"/>
  <c r="N15" i="1"/>
  <c r="N26" i="1"/>
  <c r="N40" i="1"/>
  <c r="N63" i="1"/>
  <c r="N37" i="1"/>
  <c r="N47" i="1"/>
  <c r="N48" i="1"/>
  <c r="N10" i="1"/>
  <c r="N32" i="1"/>
  <c r="N16" i="1"/>
  <c r="N68" i="1"/>
  <c r="N5" i="1"/>
  <c r="N35" i="1"/>
  <c r="N23" i="1"/>
  <c r="N25" i="1"/>
  <c r="N42" i="1"/>
  <c r="N57" i="1"/>
  <c r="N29" i="1"/>
  <c r="N41" i="1"/>
  <c r="N43" i="1"/>
  <c r="N4" i="1"/>
  <c r="N14" i="1"/>
  <c r="N56" i="1"/>
  <c r="N27" i="1"/>
  <c r="N31" i="1"/>
  <c r="N66" i="1"/>
  <c r="N38" i="1"/>
  <c r="N51" i="1"/>
  <c r="N58" i="1"/>
  <c r="N60" i="1"/>
  <c r="N39" i="1"/>
  <c r="N62" i="1"/>
  <c r="N53" i="1"/>
  <c r="N13" i="1"/>
  <c r="N34" i="1"/>
  <c r="N18" i="1"/>
  <c r="N44" i="1"/>
  <c r="N9" i="1"/>
  <c r="N7" i="1"/>
  <c r="N50" i="1"/>
  <c r="N61" i="1"/>
  <c r="N12" i="1"/>
  <c r="N36" i="1"/>
  <c r="N17" i="1"/>
  <c r="N28" i="1"/>
  <c r="N3" i="1"/>
  <c r="N30" i="1"/>
  <c r="N45" i="1"/>
  <c r="N19" i="1"/>
  <c r="N2" i="1"/>
  <c r="N11" i="1"/>
  <c r="N52" i="1"/>
  <c r="N22" i="1"/>
  <c r="N54" i="1"/>
  <c r="N49" i="1"/>
  <c r="N67" i="1"/>
  <c r="N33" i="1"/>
  <c r="N59" i="1"/>
  <c r="N55" i="1"/>
  <c r="N64" i="1"/>
  <c r="N65" i="1"/>
  <c r="N20" i="1"/>
  <c r="N21" i="1"/>
  <c r="N24" i="1"/>
  <c r="N6" i="1"/>
  <c r="N8" i="1"/>
  <c r="N46" i="1"/>
  <c r="R6" i="1"/>
  <c r="R9" i="1"/>
</calcChain>
</file>

<file path=xl/sharedStrings.xml><?xml version="1.0" encoding="utf-8"?>
<sst xmlns="http://schemas.openxmlformats.org/spreadsheetml/2006/main" count="106" uniqueCount="90">
  <si>
    <t>County</t>
  </si>
  <si>
    <t>2019_Population</t>
  </si>
  <si>
    <t>death_count</t>
  </si>
  <si>
    <t>Any Drug Overdose Deaths</t>
  </si>
  <si>
    <t>Opioid Overdose Deaths</t>
  </si>
  <si>
    <t>%_of_any_od_death_over_all_deaths</t>
  </si>
  <si>
    <t>%_of_op_od_death_over_all_deaths</t>
  </si>
  <si>
    <t>Annual Any Overdose ED Rate by Visit</t>
  </si>
  <si>
    <t>Annual Opioid Overdose ED Rate by Visit</t>
  </si>
  <si>
    <t>Annual Any Overdose ED Rate by Population</t>
  </si>
  <si>
    <t>Annual Opioid Overdose ED Rate by Population</t>
  </si>
  <si>
    <t>hotlinecall_2018</t>
  </si>
  <si>
    <t>Number Boxes</t>
  </si>
  <si>
    <t>Adams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</si>
  <si>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</si>
  <si>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</si>
  <si>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</si>
  <si>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</si>
  <si>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</si>
  <si>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</si>
  <si>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</si>
  <si>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</si>
  <si>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Butler</t>
  </si>
  <si>
    <t>Cambria</t>
  </si>
  <si>
    <t>Cameron</t>
  </si>
  <si>
    <t>Carbon</t>
  </si>
  <si>
    <t>Centre</t>
  </si>
  <si>
    <t>Chester</t>
  </si>
  <si>
    <t>Clarion</t>
  </si>
  <si>
    <t>Clearfield</t>
  </si>
  <si>
    <t>Clinton</t>
  </si>
  <si>
    <t>Columbia</t>
  </si>
  <si>
    <t>Crawford</t>
  </si>
  <si>
    <t>Cumberland</t>
  </si>
  <si>
    <t>Dauphin</t>
  </si>
  <si>
    <t>Delaware</t>
  </si>
  <si>
    <t>Elk</t>
  </si>
  <si>
    <t>Erie</t>
  </si>
  <si>
    <t>Fayette</t>
  </si>
  <si>
    <t>Forest</t>
  </si>
  <si>
    <t>Franklin</t>
  </si>
  <si>
    <t>Fulton</t>
  </si>
  <si>
    <t>Greene</t>
  </si>
  <si>
    <t>Huntingdon</t>
  </si>
  <si>
    <t>Indiana</t>
  </si>
  <si>
    <t>Jefferson</t>
  </si>
  <si>
    <t>Juniata</t>
  </si>
  <si>
    <t>Lackawanna</t>
  </si>
  <si>
    <t>Lancaster</t>
  </si>
  <si>
    <t>Lawrence</t>
  </si>
  <si>
    <t>Lebanon</t>
  </si>
  <si>
    <t>Lehigh</t>
  </si>
  <si>
    <t>Luzerne</t>
  </si>
  <si>
    <t>Lycoming</t>
  </si>
  <si>
    <t>McKean</t>
  </si>
  <si>
    <t>Mercer</t>
  </si>
  <si>
    <t>Mifflin</t>
  </si>
  <si>
    <t>Monroe</t>
  </si>
  <si>
    <t>Montgomery</t>
  </si>
  <si>
    <t>Montour</t>
  </si>
  <si>
    <t>Northampton</t>
  </si>
  <si>
    <t>Northumberland</t>
  </si>
  <si>
    <t>Pennsylvania</t>
  </si>
  <si>
    <t>Perry</t>
  </si>
  <si>
    <t>Philadelphia</t>
  </si>
  <si>
    <t>Pike</t>
  </si>
  <si>
    <t>Potter</t>
  </si>
  <si>
    <t>Schuylkill</t>
  </si>
  <si>
    <t>Snyder</t>
  </si>
  <si>
    <t>Somerset</t>
  </si>
  <si>
    <t>Sullivan</t>
  </si>
  <si>
    <t>Susquehanna</t>
  </si>
  <si>
    <t>Tioga</t>
  </si>
  <si>
    <t>Union</t>
  </si>
  <si>
    <t>Venango</t>
  </si>
  <si>
    <t>Warren</t>
  </si>
  <si>
    <t>Washington</t>
  </si>
  <si>
    <t>Wayne</t>
  </si>
  <si>
    <t>Westmoreland</t>
  </si>
  <si>
    <t>Wyoming</t>
  </si>
  <si>
    <t>York</t>
  </si>
  <si>
    <t>% hotline</t>
  </si>
  <si>
    <t>Population Rank</t>
  </si>
  <si>
    <t>ED vs death</t>
  </si>
  <si>
    <t>Population vs death</t>
  </si>
  <si>
    <t>hotline vs death</t>
  </si>
  <si>
    <t>box vs death</t>
  </si>
  <si>
    <t>CORR</t>
  </si>
  <si>
    <t>hotline vs ed</t>
  </si>
  <si>
    <t>too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</si>
</sst>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2" fontId="0" fillId="0" borderId="0" xfId="1" applyNumberFormat="1" applyFont="1"/>
    <xf numFmtId="2" fontId="14" fillId="0" borderId="0" xfId="1" applyNumberFormat="1" applyFont="1"/>
    <xf numFmtId="0" fontId="0" fillId="33" borderId="0" xfId="0" applyFill="1"/>
    <xf numFmtId="0" fontId="0" fillId="34" borderId="0" xfId="0" applyFill="1"/>
    <xf numFmtId="2" fontId="0" fillId="34" borderId="0" xfId="1" applyNumberFormat="1" applyFont="1" applyFill="1"/>
    <xf numFmtId="3" fontId="0" fillId="34" borderId="0" xfId="0" applyNumberFormat="1" applyFill="1"/>
    <xf numFmtId="170" fontId="0" fillId="34" borderId="0" xfId="0" applyNumberFormat="1" applyFill="1"/>
    <xf numFmtId="1" fontId="0" fillId="34" borderId="0" xfId="0" applyNumberFormat="1" applyFill="1"/>
    <xf numFmtId="0" fontId="14" fillId="0" borderId="0" xfId="0" applyFont="1"/>
    <xf numFmtId="0" fontId="0" fillId="35" borderId="0" xfId="0" applyFill="1"/>
    <xf numFmtId="170" fontId="0" fillId="0" borderId="0" xfId="0" applyNumberFormat="1"/>
    <xf numFmtId="0" fontId="18" fillId="0" borderId="0" xfId="0" applyFont="1" applyAlignment="1">
      <alignment wrapText="1"/>
    </xf>
    <xf numFmtId="0" fontId="18" fillId="0" borderId="0" xfId="0" applyFont="1"/>
    <xf numFmtId="0" fontId="18" fillId="34" borderId="0" xfId="0" applyFont="1" applyFill="1"/>
    <xf numFmtId="0" fontId="18" fillId="0" borderId="0" xfId="0" applyFont="1" applyFill="1"/>
    <xf numFmtId="170" fontId="7" fillId="3" borderId="0" xfId="8" applyNumberFormat="1"/>
    <xf numFmtId="0" fontId="6" fillId="2" borderId="0" xfId="7"/>
    <xf numFmtId="0" fontId="0" fillId="36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abSelected="1" zoomScale="70" zoomScaleNormal="70" workbookViewId="0">
      <pane ySplit="1" topLeftCell="A2" activePane="bottomLeft" state="frozen"/>
      <selection pane="bottomLeft" activeCell="M21" sqref="M21"/>
    </sheetView>
  </sheetViews>
  <sheetFormatPr defaultRowHeight="14.4" x14ac:dyDescent="0.3"/>
  <cols>
    <col min="1" max="1" width="18.33203125" customWidth="1"/>
    <col min="2" max="2" width="8" customWidth="1"/>
    <col min="3" max="3" width="14.88671875" bestFit="1" customWidth="1"/>
    <col min="5" max="5" width="8.88671875" style="15"/>
    <col min="17" max="18" width="22.33203125" customWidth="1"/>
  </cols>
  <sheetData>
    <row r="1" spans="1:19" s="2" customFormat="1" ht="84.6" customHeight="1" x14ac:dyDescent="0.3">
      <c r="A1" s="2" t="s">
        <v>0</v>
      </c>
      <c r="B1" s="2" t="s">
        <v>82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81</v>
      </c>
      <c r="O1" s="2" t="s">
        <v>12</v>
      </c>
      <c r="Q1" s="2" t="s">
        <v>87</v>
      </c>
    </row>
    <row r="2" spans="1:19" x14ac:dyDescent="0.3">
      <c r="A2" s="5" t="s">
        <v>64</v>
      </c>
      <c r="B2" s="5">
        <v>1</v>
      </c>
      <c r="C2" s="1">
        <v>1584138</v>
      </c>
      <c r="D2">
        <v>14528</v>
      </c>
      <c r="E2" s="15">
        <v>1118</v>
      </c>
      <c r="F2">
        <v>941</v>
      </c>
      <c r="G2" s="18">
        <v>7.7</v>
      </c>
      <c r="H2">
        <v>6.48</v>
      </c>
      <c r="I2" s="19">
        <v>99.62</v>
      </c>
      <c r="J2">
        <v>26.65</v>
      </c>
      <c r="K2" s="20">
        <v>14.78</v>
      </c>
      <c r="L2">
        <v>3.77</v>
      </c>
      <c r="M2">
        <v>1831</v>
      </c>
      <c r="N2" s="4">
        <f>M2/C2*1000</f>
        <v>1.1558336458061105</v>
      </c>
      <c r="O2">
        <v>17</v>
      </c>
    </row>
    <row r="3" spans="1:19" x14ac:dyDescent="0.3">
      <c r="A3" t="s">
        <v>59</v>
      </c>
      <c r="C3" s="1">
        <v>18240</v>
      </c>
      <c r="D3">
        <v>227</v>
      </c>
      <c r="E3" s="15">
        <v>11</v>
      </c>
      <c r="F3">
        <v>1</v>
      </c>
      <c r="G3" s="18">
        <v>4.8499999999999996</v>
      </c>
      <c r="H3">
        <v>0.44</v>
      </c>
      <c r="I3">
        <v>46.18</v>
      </c>
      <c r="J3">
        <v>0</v>
      </c>
      <c r="K3">
        <v>5.61</v>
      </c>
      <c r="L3">
        <v>0</v>
      </c>
      <c r="M3">
        <v>4</v>
      </c>
      <c r="N3" s="3">
        <f>M3/C3*1000</f>
        <v>0.2192982456140351</v>
      </c>
      <c r="O3">
        <v>2</v>
      </c>
    </row>
    <row r="4" spans="1:19" x14ac:dyDescent="0.3">
      <c r="A4" t="s">
        <v>34</v>
      </c>
      <c r="C4" s="1">
        <v>277097</v>
      </c>
      <c r="D4">
        <v>2540</v>
      </c>
      <c r="E4" s="17">
        <v>120</v>
      </c>
      <c r="F4">
        <v>115</v>
      </c>
      <c r="G4" s="18">
        <v>4.72</v>
      </c>
      <c r="H4">
        <v>4.53</v>
      </c>
      <c r="I4" s="19">
        <v>82.37</v>
      </c>
      <c r="J4">
        <v>16.25</v>
      </c>
      <c r="K4" s="20">
        <v>10.7</v>
      </c>
      <c r="L4">
        <v>1.9</v>
      </c>
      <c r="M4">
        <v>219</v>
      </c>
      <c r="N4" s="3">
        <f>M4/C4*1000</f>
        <v>0.79033695781621593</v>
      </c>
      <c r="O4">
        <v>12</v>
      </c>
      <c r="Q4" t="s">
        <v>83</v>
      </c>
      <c r="R4">
        <f>CORREL(G2:G68,I2:I68)</f>
        <v>0.54287493614879501</v>
      </c>
    </row>
    <row r="5" spans="1:19" x14ac:dyDescent="0.3">
      <c r="A5" t="s">
        <v>25</v>
      </c>
      <c r="C5" s="1">
        <v>64227</v>
      </c>
      <c r="D5">
        <v>808</v>
      </c>
      <c r="E5" s="15">
        <v>35</v>
      </c>
      <c r="F5">
        <v>33</v>
      </c>
      <c r="G5" s="18">
        <v>4.33</v>
      </c>
      <c r="H5">
        <v>4.08</v>
      </c>
      <c r="I5" s="19">
        <v>110.87</v>
      </c>
      <c r="J5">
        <v>34.22</v>
      </c>
      <c r="K5" s="20">
        <v>13.55</v>
      </c>
      <c r="L5">
        <v>3.76</v>
      </c>
      <c r="M5">
        <v>62</v>
      </c>
      <c r="N5" s="4">
        <f>M5/C5*1000</f>
        <v>0.96532610895729221</v>
      </c>
      <c r="O5">
        <v>7</v>
      </c>
      <c r="Q5" t="s">
        <v>84</v>
      </c>
      <c r="R5">
        <f>CORREL(G2:G68,C2:C68)</f>
        <v>0.58052625565280525</v>
      </c>
    </row>
    <row r="6" spans="1:19" x14ac:dyDescent="0.3">
      <c r="A6" t="s">
        <v>79</v>
      </c>
      <c r="C6" s="1">
        <v>27046</v>
      </c>
      <c r="D6">
        <v>331</v>
      </c>
      <c r="E6" s="15">
        <v>13</v>
      </c>
      <c r="F6">
        <v>13</v>
      </c>
      <c r="G6" s="18">
        <v>3.93</v>
      </c>
      <c r="H6">
        <v>3.93</v>
      </c>
      <c r="I6">
        <v>29.09</v>
      </c>
      <c r="J6">
        <v>0</v>
      </c>
      <c r="K6">
        <v>2.84</v>
      </c>
      <c r="L6">
        <v>0.92</v>
      </c>
      <c r="M6">
        <v>9</v>
      </c>
      <c r="N6" s="3">
        <f>M6/C6*1000</f>
        <v>0.33276639798861196</v>
      </c>
      <c r="O6">
        <v>2</v>
      </c>
      <c r="Q6" t="s">
        <v>85</v>
      </c>
      <c r="R6">
        <f>CORREL(G2:G68,N2:N68)</f>
        <v>0.61236696176738226</v>
      </c>
      <c r="S6" t="s">
        <v>89</v>
      </c>
    </row>
    <row r="7" spans="1:19" x14ac:dyDescent="0.3">
      <c r="A7" s="5" t="s">
        <v>52</v>
      </c>
      <c r="B7" s="5">
        <v>12</v>
      </c>
      <c r="C7" s="1">
        <v>317646</v>
      </c>
      <c r="D7">
        <v>4123</v>
      </c>
      <c r="E7" s="15">
        <v>156</v>
      </c>
      <c r="F7">
        <v>147</v>
      </c>
      <c r="G7" s="18">
        <v>3.78</v>
      </c>
      <c r="H7">
        <v>3.57</v>
      </c>
      <c r="I7" s="19">
        <v>110.96</v>
      </c>
      <c r="J7">
        <v>31.86</v>
      </c>
      <c r="K7" s="20">
        <v>11.94</v>
      </c>
      <c r="L7">
        <v>3.41</v>
      </c>
      <c r="M7">
        <v>288</v>
      </c>
      <c r="N7" s="3">
        <f>M7/C7*1000</f>
        <v>0.90666968889896293</v>
      </c>
      <c r="O7">
        <v>7</v>
      </c>
      <c r="Q7" t="s">
        <v>86</v>
      </c>
      <c r="R7">
        <f>CORREL(G2:G68,O2:O68)</f>
        <v>0.31995825120527283</v>
      </c>
    </row>
    <row r="8" spans="1:19" x14ac:dyDescent="0.3">
      <c r="A8" s="5" t="s">
        <v>80</v>
      </c>
      <c r="B8" s="5">
        <v>8</v>
      </c>
      <c r="C8" s="1">
        <v>448273</v>
      </c>
      <c r="D8">
        <v>4309</v>
      </c>
      <c r="E8" s="15">
        <v>158</v>
      </c>
      <c r="F8">
        <v>150</v>
      </c>
      <c r="G8" s="18">
        <v>3.67</v>
      </c>
      <c r="H8">
        <v>3.48</v>
      </c>
      <c r="I8" s="19">
        <v>114.9</v>
      </c>
      <c r="J8">
        <v>30.52</v>
      </c>
      <c r="K8" s="20">
        <v>9.1</v>
      </c>
      <c r="L8">
        <v>2.42</v>
      </c>
      <c r="M8">
        <v>237</v>
      </c>
      <c r="N8" s="3">
        <f>M8/C8*1000</f>
        <v>0.52869568321090055</v>
      </c>
      <c r="O8">
        <v>17</v>
      </c>
    </row>
    <row r="9" spans="1:19" x14ac:dyDescent="0.3">
      <c r="A9" s="5" t="s">
        <v>51</v>
      </c>
      <c r="B9" s="5">
        <v>10</v>
      </c>
      <c r="C9" s="1">
        <v>368100</v>
      </c>
      <c r="D9">
        <v>3628</v>
      </c>
      <c r="E9" s="15">
        <v>132</v>
      </c>
      <c r="F9">
        <v>118</v>
      </c>
      <c r="G9" s="18">
        <v>3.64</v>
      </c>
      <c r="H9">
        <v>3.25</v>
      </c>
      <c r="I9">
        <v>70.55</v>
      </c>
      <c r="J9">
        <v>12.68</v>
      </c>
      <c r="K9" s="20">
        <v>10.97</v>
      </c>
      <c r="L9">
        <v>2.0099999999999998</v>
      </c>
      <c r="M9">
        <v>249</v>
      </c>
      <c r="N9" s="3">
        <f>M9/C9*1000</f>
        <v>0.67644661776691117</v>
      </c>
      <c r="O9">
        <v>18</v>
      </c>
      <c r="Q9" t="s">
        <v>88</v>
      </c>
      <c r="R9">
        <f>CORREL(I2:I68,N2:N68)</f>
        <v>0.43968066089514507</v>
      </c>
    </row>
    <row r="10" spans="1:19" x14ac:dyDescent="0.3">
      <c r="A10" s="5" t="s">
        <v>21</v>
      </c>
      <c r="B10" s="5">
        <v>4</v>
      </c>
      <c r="C10" s="1">
        <v>628195</v>
      </c>
      <c r="D10">
        <v>6108</v>
      </c>
      <c r="E10" s="15">
        <v>222</v>
      </c>
      <c r="F10">
        <v>209</v>
      </c>
      <c r="G10" s="18">
        <v>3.63</v>
      </c>
      <c r="H10">
        <v>3.42</v>
      </c>
      <c r="I10" s="19">
        <v>94.17</v>
      </c>
      <c r="J10">
        <v>12.77</v>
      </c>
      <c r="K10">
        <v>8.4700000000000006</v>
      </c>
      <c r="L10">
        <v>1.43</v>
      </c>
      <c r="M10">
        <v>274</v>
      </c>
      <c r="N10" s="3">
        <f>M10/C10*1000</f>
        <v>0.43617029743948932</v>
      </c>
      <c r="O10">
        <v>36</v>
      </c>
      <c r="Q10" t="s">
        <v>88</v>
      </c>
      <c r="R10">
        <f>CORREL(I2:I68,M2:M68)</f>
        <v>0.40660574442798081</v>
      </c>
    </row>
    <row r="11" spans="1:19" x14ac:dyDescent="0.3">
      <c r="A11" t="s">
        <v>65</v>
      </c>
      <c r="C11" s="1">
        <v>55933</v>
      </c>
      <c r="D11">
        <v>507</v>
      </c>
      <c r="E11" s="15">
        <v>18</v>
      </c>
      <c r="F11">
        <v>16</v>
      </c>
      <c r="G11" s="18">
        <v>3.55</v>
      </c>
      <c r="H11">
        <v>3.16</v>
      </c>
      <c r="I11">
        <v>0</v>
      </c>
      <c r="J11">
        <v>0</v>
      </c>
      <c r="K11">
        <v>4.71</v>
      </c>
      <c r="L11">
        <v>0.63</v>
      </c>
      <c r="M11">
        <v>22</v>
      </c>
      <c r="N11" s="3">
        <f>M11/C11*1000</f>
        <v>0.39332773139291649</v>
      </c>
      <c r="O11">
        <v>4</v>
      </c>
    </row>
    <row r="12" spans="1:19" x14ac:dyDescent="0.3">
      <c r="A12" t="s">
        <v>55</v>
      </c>
      <c r="C12" s="1">
        <v>110683</v>
      </c>
      <c r="D12">
        <v>1454</v>
      </c>
      <c r="E12" s="15">
        <v>51</v>
      </c>
      <c r="F12">
        <v>44</v>
      </c>
      <c r="G12" s="18">
        <v>3.51</v>
      </c>
      <c r="H12">
        <v>3.03</v>
      </c>
      <c r="I12">
        <v>55.25</v>
      </c>
      <c r="J12">
        <v>19.89</v>
      </c>
      <c r="K12">
        <v>7.61</v>
      </c>
      <c r="L12">
        <v>2.5499999999999998</v>
      </c>
      <c r="M12">
        <v>68</v>
      </c>
      <c r="N12" s="3">
        <f>M12/C12*1000</f>
        <v>0.61436715665459007</v>
      </c>
      <c r="O12">
        <v>7</v>
      </c>
    </row>
    <row r="13" spans="1:19" x14ac:dyDescent="0.3">
      <c r="A13" s="15" t="s">
        <v>47</v>
      </c>
      <c r="B13" s="11"/>
      <c r="C13" s="1">
        <v>210793</v>
      </c>
      <c r="D13">
        <v>2683</v>
      </c>
      <c r="E13" s="15">
        <v>94</v>
      </c>
      <c r="F13">
        <v>90</v>
      </c>
      <c r="G13" s="18">
        <v>3.5</v>
      </c>
      <c r="H13">
        <v>3.35</v>
      </c>
      <c r="I13">
        <v>69.930000000000007</v>
      </c>
      <c r="J13">
        <v>8.73</v>
      </c>
      <c r="K13" s="20">
        <v>9.58</v>
      </c>
      <c r="L13">
        <v>1.51</v>
      </c>
      <c r="M13">
        <v>165</v>
      </c>
      <c r="N13" s="3">
        <f>M13/C13*1000</f>
        <v>0.78275844074518608</v>
      </c>
      <c r="O13">
        <v>5</v>
      </c>
    </row>
    <row r="14" spans="1:19" x14ac:dyDescent="0.3">
      <c r="A14" s="5" t="s">
        <v>35</v>
      </c>
      <c r="B14" s="5">
        <v>5</v>
      </c>
      <c r="C14" s="1">
        <v>564751</v>
      </c>
      <c r="D14">
        <v>5482</v>
      </c>
      <c r="E14" s="15">
        <v>190</v>
      </c>
      <c r="F14">
        <v>161</v>
      </c>
      <c r="G14" s="18">
        <v>3.47</v>
      </c>
      <c r="H14">
        <v>2.94</v>
      </c>
      <c r="I14" s="19">
        <v>121.93</v>
      </c>
      <c r="J14">
        <v>39.380000000000003</v>
      </c>
      <c r="K14" s="20">
        <v>11.27</v>
      </c>
      <c r="L14">
        <v>3.56</v>
      </c>
      <c r="M14">
        <v>336</v>
      </c>
      <c r="N14" s="3">
        <f>M14/C14*1000</f>
        <v>0.59495246577695304</v>
      </c>
      <c r="O14">
        <v>50</v>
      </c>
    </row>
    <row r="15" spans="1:19" x14ac:dyDescent="0.3">
      <c r="A15" s="5" t="s">
        <v>14</v>
      </c>
      <c r="B15" s="5">
        <v>2</v>
      </c>
      <c r="C15" s="1">
        <v>1218452</v>
      </c>
      <c r="D15">
        <v>14051</v>
      </c>
      <c r="E15" s="15">
        <v>487</v>
      </c>
      <c r="F15">
        <v>411</v>
      </c>
      <c r="G15" s="18">
        <v>3.47</v>
      </c>
      <c r="H15">
        <v>2.93</v>
      </c>
      <c r="I15">
        <v>73.27</v>
      </c>
      <c r="J15">
        <v>18.05</v>
      </c>
      <c r="K15">
        <v>8.25</v>
      </c>
      <c r="L15">
        <v>2.15</v>
      </c>
      <c r="M15">
        <v>1003</v>
      </c>
      <c r="N15" s="3">
        <f>M15/C15*1000</f>
        <v>0.82317563597088761</v>
      </c>
      <c r="O15">
        <v>38</v>
      </c>
    </row>
    <row r="16" spans="1:19" x14ac:dyDescent="0.3">
      <c r="A16" t="s">
        <v>23</v>
      </c>
      <c r="C16" s="1">
        <v>131730</v>
      </c>
      <c r="D16">
        <v>1907</v>
      </c>
      <c r="E16" s="15">
        <v>63</v>
      </c>
      <c r="F16">
        <v>58</v>
      </c>
      <c r="G16" s="18">
        <v>3.3</v>
      </c>
      <c r="H16">
        <v>3.04</v>
      </c>
      <c r="I16">
        <v>69.14</v>
      </c>
      <c r="J16">
        <v>12.85</v>
      </c>
      <c r="K16">
        <v>8.57</v>
      </c>
      <c r="L16">
        <v>1.77</v>
      </c>
      <c r="M16">
        <v>80</v>
      </c>
      <c r="N16" s="3">
        <f>M16/C16*1000</f>
        <v>0.60730281636681094</v>
      </c>
      <c r="O16">
        <v>3</v>
      </c>
    </row>
    <row r="17" spans="1:15" x14ac:dyDescent="0.3">
      <c r="A17" t="s">
        <v>57</v>
      </c>
      <c r="C17" s="1">
        <v>169507</v>
      </c>
      <c r="D17">
        <v>1523</v>
      </c>
      <c r="E17" s="15">
        <v>50</v>
      </c>
      <c r="F17">
        <v>49</v>
      </c>
      <c r="G17" s="13">
        <v>3.28</v>
      </c>
      <c r="H17">
        <v>3.22</v>
      </c>
      <c r="I17">
        <v>60.94</v>
      </c>
      <c r="J17">
        <v>13.4</v>
      </c>
      <c r="K17">
        <v>7.29</v>
      </c>
      <c r="L17">
        <v>1.61</v>
      </c>
      <c r="M17">
        <v>107</v>
      </c>
      <c r="N17" s="3">
        <f>M17/C17*1000</f>
        <v>0.6312423675718406</v>
      </c>
      <c r="O17">
        <v>5</v>
      </c>
    </row>
    <row r="18" spans="1:15" x14ac:dyDescent="0.3">
      <c r="A18" t="s">
        <v>49</v>
      </c>
      <c r="C18" s="1">
        <v>86184</v>
      </c>
      <c r="D18">
        <v>1216</v>
      </c>
      <c r="E18" s="15">
        <v>38</v>
      </c>
      <c r="F18">
        <v>36</v>
      </c>
      <c r="G18" s="13">
        <v>3.12</v>
      </c>
      <c r="H18">
        <v>2.96</v>
      </c>
      <c r="I18" s="19">
        <v>91.94</v>
      </c>
      <c r="J18">
        <v>44.64</v>
      </c>
      <c r="K18" s="20">
        <v>11.69</v>
      </c>
      <c r="L18">
        <v>5.43</v>
      </c>
      <c r="M18">
        <v>42</v>
      </c>
      <c r="N18" s="3">
        <f>M18/C18*1000</f>
        <v>0.48732943469785572</v>
      </c>
      <c r="O18">
        <v>4</v>
      </c>
    </row>
    <row r="19" spans="1:15" x14ac:dyDescent="0.3">
      <c r="A19" t="s">
        <v>63</v>
      </c>
      <c r="C19" s="1">
        <v>46139</v>
      </c>
      <c r="D19">
        <v>475</v>
      </c>
      <c r="E19" s="15">
        <v>14</v>
      </c>
      <c r="F19">
        <v>14</v>
      </c>
      <c r="G19" s="13">
        <v>2.95</v>
      </c>
      <c r="H19">
        <v>2.95</v>
      </c>
      <c r="I19">
        <v>0</v>
      </c>
      <c r="J19">
        <v>0</v>
      </c>
      <c r="K19">
        <v>8.08</v>
      </c>
      <c r="L19">
        <v>2.6</v>
      </c>
      <c r="M19">
        <v>45</v>
      </c>
      <c r="N19" s="4">
        <f>M19/C19*1000</f>
        <v>0.97531372591516929</v>
      </c>
      <c r="O19">
        <v>2</v>
      </c>
    </row>
    <row r="20" spans="1:15" x14ac:dyDescent="0.3">
      <c r="A20" t="s">
        <v>76</v>
      </c>
      <c r="C20" s="1">
        <v>207346</v>
      </c>
      <c r="D20">
        <v>2560</v>
      </c>
      <c r="E20" s="15">
        <v>73</v>
      </c>
      <c r="F20">
        <v>70</v>
      </c>
      <c r="G20" s="13">
        <v>2.85</v>
      </c>
      <c r="H20">
        <v>2.73</v>
      </c>
      <c r="I20">
        <v>65.08</v>
      </c>
      <c r="J20">
        <v>11.79</v>
      </c>
      <c r="K20">
        <v>7.33</v>
      </c>
      <c r="L20">
        <v>1.31</v>
      </c>
      <c r="M20">
        <v>84</v>
      </c>
      <c r="N20" s="3">
        <f>M20/C20*1000</f>
        <v>0.40511994444069338</v>
      </c>
      <c r="O20">
        <v>23</v>
      </c>
    </row>
    <row r="21" spans="1:15" x14ac:dyDescent="0.3">
      <c r="A21" t="s">
        <v>77</v>
      </c>
      <c r="C21" s="1">
        <v>51276</v>
      </c>
      <c r="D21">
        <v>597</v>
      </c>
      <c r="E21" s="15">
        <v>17</v>
      </c>
      <c r="F21">
        <v>15</v>
      </c>
      <c r="G21" s="13">
        <v>2.85</v>
      </c>
      <c r="H21">
        <v>2.5099999999999998</v>
      </c>
      <c r="I21">
        <v>68.75</v>
      </c>
      <c r="J21">
        <v>13.15</v>
      </c>
      <c r="K21">
        <v>5.96</v>
      </c>
      <c r="L21">
        <v>0.88</v>
      </c>
      <c r="M21">
        <v>25</v>
      </c>
      <c r="N21" s="3">
        <f>M21/C21*1000</f>
        <v>0.48755753178875105</v>
      </c>
      <c r="O21">
        <v>2</v>
      </c>
    </row>
    <row r="22" spans="1:15" x14ac:dyDescent="0.3">
      <c r="A22" t="s">
        <v>67</v>
      </c>
      <c r="C22" s="1">
        <v>142067</v>
      </c>
      <c r="D22">
        <v>2001</v>
      </c>
      <c r="E22" s="15">
        <v>56</v>
      </c>
      <c r="F22">
        <v>52</v>
      </c>
      <c r="G22" s="13">
        <v>2.8</v>
      </c>
      <c r="H22">
        <v>2.6</v>
      </c>
      <c r="I22" s="19">
        <v>82.71</v>
      </c>
      <c r="J22">
        <v>11.43</v>
      </c>
      <c r="K22" s="20">
        <v>9.42</v>
      </c>
      <c r="L22">
        <v>1.17</v>
      </c>
      <c r="M22">
        <v>86</v>
      </c>
      <c r="N22" s="3">
        <f>M22/C22*1000</f>
        <v>0.60534818078793817</v>
      </c>
      <c r="O22">
        <v>5</v>
      </c>
    </row>
    <row r="23" spans="1:15" x14ac:dyDescent="0.3">
      <c r="A23" s="5" t="s">
        <v>27</v>
      </c>
      <c r="B23" s="5">
        <v>7</v>
      </c>
      <c r="C23" s="1">
        <v>522046</v>
      </c>
      <c r="D23">
        <v>4091</v>
      </c>
      <c r="E23" s="15">
        <v>107</v>
      </c>
      <c r="F23">
        <v>98</v>
      </c>
      <c r="G23" s="13">
        <v>2.62</v>
      </c>
      <c r="H23">
        <v>2.4</v>
      </c>
      <c r="I23">
        <v>71.13</v>
      </c>
      <c r="J23">
        <v>17.079999999999998</v>
      </c>
      <c r="K23">
        <v>4.0999999999999996</v>
      </c>
      <c r="L23">
        <v>1.08</v>
      </c>
      <c r="M23">
        <v>173</v>
      </c>
      <c r="N23" s="3">
        <f>M23/C23*1000</f>
        <v>0.33138842170996424</v>
      </c>
      <c r="O23">
        <v>22</v>
      </c>
    </row>
    <row r="24" spans="1:15" x14ac:dyDescent="0.3">
      <c r="A24" s="5" t="s">
        <v>78</v>
      </c>
      <c r="B24" s="5">
        <v>11</v>
      </c>
      <c r="C24" s="1">
        <v>350611</v>
      </c>
      <c r="D24">
        <v>4556</v>
      </c>
      <c r="E24" s="15">
        <v>118</v>
      </c>
      <c r="F24">
        <v>114</v>
      </c>
      <c r="G24" s="13">
        <v>2.59</v>
      </c>
      <c r="H24">
        <v>2.5</v>
      </c>
      <c r="I24">
        <v>62.41</v>
      </c>
      <c r="J24">
        <v>8.0399999999999991</v>
      </c>
      <c r="K24">
        <v>7.88</v>
      </c>
      <c r="L24">
        <v>1.57</v>
      </c>
      <c r="M24">
        <v>184</v>
      </c>
      <c r="N24" s="3">
        <f>M24/C24*1000</f>
        <v>0.52479813810747522</v>
      </c>
      <c r="O24">
        <v>26</v>
      </c>
    </row>
    <row r="25" spans="1:15" x14ac:dyDescent="0.3">
      <c r="A25" t="s">
        <v>28</v>
      </c>
      <c r="C25" s="1">
        <v>38779</v>
      </c>
      <c r="D25">
        <v>425</v>
      </c>
      <c r="E25" s="15">
        <v>11</v>
      </c>
      <c r="F25">
        <v>1</v>
      </c>
      <c r="G25" s="13">
        <v>2.59</v>
      </c>
      <c r="H25">
        <v>0.24</v>
      </c>
      <c r="I25">
        <v>43.79</v>
      </c>
      <c r="J25">
        <v>0</v>
      </c>
      <c r="K25">
        <v>5.01</v>
      </c>
      <c r="L25">
        <v>0</v>
      </c>
      <c r="M25">
        <v>5</v>
      </c>
      <c r="N25" s="3">
        <f>M25/C25*1000</f>
        <v>0.12893576420227443</v>
      </c>
      <c r="O25">
        <v>4</v>
      </c>
    </row>
    <row r="26" spans="1:15" x14ac:dyDescent="0.3">
      <c r="A26" t="s">
        <v>15</v>
      </c>
      <c r="C26" s="1">
        <v>65263</v>
      </c>
      <c r="D26">
        <v>855</v>
      </c>
      <c r="E26" s="15">
        <v>22</v>
      </c>
      <c r="F26">
        <v>21</v>
      </c>
      <c r="G26" s="13">
        <v>2.57</v>
      </c>
      <c r="H26">
        <v>2.46</v>
      </c>
      <c r="I26">
        <v>33.590000000000003</v>
      </c>
      <c r="J26">
        <v>2.75</v>
      </c>
      <c r="K26">
        <v>7.39</v>
      </c>
      <c r="L26">
        <v>1.94</v>
      </c>
      <c r="M26">
        <v>22</v>
      </c>
      <c r="N26" s="3">
        <f>M26/C26*1000</f>
        <v>0.33709758975223331</v>
      </c>
      <c r="O26">
        <v>9</v>
      </c>
    </row>
    <row r="27" spans="1:15" x14ac:dyDescent="0.3">
      <c r="A27" t="s">
        <v>37</v>
      </c>
      <c r="C27" s="1">
        <v>272061</v>
      </c>
      <c r="D27">
        <v>2992</v>
      </c>
      <c r="E27" s="15">
        <v>75</v>
      </c>
      <c r="F27">
        <v>67</v>
      </c>
      <c r="G27" s="13">
        <v>2.5099999999999998</v>
      </c>
      <c r="H27">
        <v>2.2400000000000002</v>
      </c>
      <c r="I27">
        <v>72.72</v>
      </c>
      <c r="J27">
        <v>17.97</v>
      </c>
      <c r="K27" s="20">
        <v>9.16</v>
      </c>
      <c r="L27">
        <v>2.17</v>
      </c>
      <c r="M27">
        <v>91</v>
      </c>
      <c r="N27" s="3">
        <f>M27/C27*1000</f>
        <v>0.33448381061600158</v>
      </c>
      <c r="O27">
        <v>13</v>
      </c>
    </row>
    <row r="28" spans="1:15" x14ac:dyDescent="0.3">
      <c r="A28" s="5" t="s">
        <v>58</v>
      </c>
      <c r="B28" s="5">
        <v>3</v>
      </c>
      <c r="C28" s="1">
        <v>828604</v>
      </c>
      <c r="D28">
        <v>7729</v>
      </c>
      <c r="E28" s="15">
        <v>185</v>
      </c>
      <c r="F28">
        <v>163</v>
      </c>
      <c r="G28" s="13">
        <v>2.39</v>
      </c>
      <c r="H28">
        <v>2.11</v>
      </c>
      <c r="I28">
        <v>58.88</v>
      </c>
      <c r="J28">
        <v>9.19</v>
      </c>
      <c r="K28">
        <v>5.57</v>
      </c>
      <c r="L28">
        <v>1.04</v>
      </c>
      <c r="M28">
        <v>381</v>
      </c>
      <c r="N28" s="3">
        <f>M28/C28*1000</f>
        <v>0.4598095109364666</v>
      </c>
      <c r="O28">
        <v>50</v>
      </c>
    </row>
    <row r="29" spans="1:15" x14ac:dyDescent="0.3">
      <c r="A29" t="s">
        <v>31</v>
      </c>
      <c r="C29" s="1">
        <v>65456</v>
      </c>
      <c r="D29">
        <v>699</v>
      </c>
      <c r="E29" s="15">
        <v>16</v>
      </c>
      <c r="F29">
        <v>14</v>
      </c>
      <c r="G29" s="13">
        <v>2.29</v>
      </c>
      <c r="H29">
        <v>2</v>
      </c>
      <c r="I29">
        <v>50.92</v>
      </c>
      <c r="J29">
        <v>0</v>
      </c>
      <c r="K29">
        <v>5.54</v>
      </c>
      <c r="L29">
        <v>0.38</v>
      </c>
      <c r="M29">
        <v>44</v>
      </c>
      <c r="N29" s="3">
        <f>M29/C29*1000</f>
        <v>0.67220728428257148</v>
      </c>
      <c r="O29">
        <v>3</v>
      </c>
    </row>
    <row r="30" spans="1:15" x14ac:dyDescent="0.3">
      <c r="A30" t="s">
        <v>60</v>
      </c>
      <c r="C30" s="1">
        <v>304807</v>
      </c>
      <c r="D30">
        <v>3047</v>
      </c>
      <c r="E30" s="15">
        <v>69</v>
      </c>
      <c r="F30">
        <v>57</v>
      </c>
      <c r="G30" s="13">
        <v>2.2599999999999998</v>
      </c>
      <c r="H30">
        <v>1.87</v>
      </c>
      <c r="I30">
        <v>66.81</v>
      </c>
      <c r="J30">
        <v>14.18</v>
      </c>
      <c r="K30">
        <v>7.04</v>
      </c>
      <c r="L30">
        <v>1.66</v>
      </c>
      <c r="M30">
        <v>135</v>
      </c>
      <c r="N30" s="3">
        <f>M30/C30*1000</f>
        <v>0.44290321416502898</v>
      </c>
      <c r="O30">
        <v>23</v>
      </c>
    </row>
    <row r="31" spans="1:15" x14ac:dyDescent="0.3">
      <c r="A31" t="s">
        <v>38</v>
      </c>
      <c r="C31" s="1">
        <v>130441</v>
      </c>
      <c r="D31">
        <v>1813</v>
      </c>
      <c r="E31" s="15">
        <v>41</v>
      </c>
      <c r="F31">
        <v>39</v>
      </c>
      <c r="G31" s="13">
        <v>2.2599999999999998</v>
      </c>
      <c r="H31">
        <v>2.15</v>
      </c>
      <c r="I31">
        <v>69.98</v>
      </c>
      <c r="J31">
        <v>17.91</v>
      </c>
      <c r="K31" s="20">
        <v>10.06</v>
      </c>
      <c r="L31">
        <v>2.38</v>
      </c>
      <c r="M31">
        <v>105</v>
      </c>
      <c r="N31" s="3">
        <f>M31/C31*1000</f>
        <v>0.8049616301622956</v>
      </c>
      <c r="O31">
        <v>8</v>
      </c>
    </row>
    <row r="32" spans="1:15" x14ac:dyDescent="0.3">
      <c r="A32" t="s">
        <v>22</v>
      </c>
      <c r="C32" s="1">
        <v>187888</v>
      </c>
      <c r="D32">
        <v>2030</v>
      </c>
      <c r="E32" s="15">
        <v>45</v>
      </c>
      <c r="F32">
        <v>43</v>
      </c>
      <c r="G32" s="13">
        <v>2.2200000000000002</v>
      </c>
      <c r="H32">
        <v>2.12</v>
      </c>
      <c r="I32">
        <v>51.06</v>
      </c>
      <c r="J32">
        <v>3.98</v>
      </c>
      <c r="K32">
        <v>5.01</v>
      </c>
      <c r="L32">
        <v>0.92</v>
      </c>
      <c r="M32">
        <v>62</v>
      </c>
      <c r="N32" s="3">
        <f>M32/C32*1000</f>
        <v>0.3299838201481734</v>
      </c>
      <c r="O32">
        <v>11</v>
      </c>
    </row>
    <row r="33" spans="1:15" x14ac:dyDescent="0.3">
      <c r="A33" t="s">
        <v>71</v>
      </c>
      <c r="C33" s="1">
        <v>40589</v>
      </c>
      <c r="D33">
        <v>456</v>
      </c>
      <c r="E33" s="15">
        <v>10</v>
      </c>
      <c r="F33">
        <v>1</v>
      </c>
      <c r="G33" s="13">
        <v>2.19</v>
      </c>
      <c r="H33">
        <v>0.22</v>
      </c>
      <c r="I33">
        <v>36.51</v>
      </c>
      <c r="J33">
        <v>0</v>
      </c>
      <c r="K33">
        <v>4.33</v>
      </c>
      <c r="L33">
        <v>0</v>
      </c>
      <c r="M33">
        <v>13</v>
      </c>
      <c r="N33" s="3">
        <f>M33/C33*1000</f>
        <v>0.32028382073960926</v>
      </c>
      <c r="O33">
        <v>2</v>
      </c>
    </row>
    <row r="34" spans="1:15" x14ac:dyDescent="0.3">
      <c r="A34" s="5" t="s">
        <v>48</v>
      </c>
      <c r="B34" s="5">
        <v>6</v>
      </c>
      <c r="C34" s="1">
        <v>543557</v>
      </c>
      <c r="D34">
        <v>5121</v>
      </c>
      <c r="E34" s="15">
        <v>108</v>
      </c>
      <c r="F34">
        <v>95</v>
      </c>
      <c r="G34" s="13">
        <v>2.11</v>
      </c>
      <c r="H34">
        <v>1.86</v>
      </c>
      <c r="I34" s="19">
        <v>109.74</v>
      </c>
      <c r="J34">
        <v>22.27</v>
      </c>
      <c r="K34">
        <v>7.93</v>
      </c>
      <c r="L34">
        <v>1.62</v>
      </c>
      <c r="M34">
        <v>320</v>
      </c>
      <c r="N34" s="3">
        <f>M34/C34*1000</f>
        <v>0.58871470701324791</v>
      </c>
      <c r="O34">
        <v>20</v>
      </c>
    </row>
    <row r="35" spans="1:15" x14ac:dyDescent="0.3">
      <c r="A35" s="12" t="s">
        <v>26</v>
      </c>
      <c r="B35" s="12"/>
      <c r="C35" s="1">
        <v>162805</v>
      </c>
      <c r="D35">
        <v>961</v>
      </c>
      <c r="E35" s="15">
        <v>20</v>
      </c>
      <c r="F35">
        <v>14</v>
      </c>
      <c r="G35" s="13">
        <v>2.08</v>
      </c>
      <c r="H35">
        <v>1.46</v>
      </c>
      <c r="I35" s="19">
        <v>98.43</v>
      </c>
      <c r="J35">
        <v>0.88</v>
      </c>
      <c r="K35">
        <v>5.29</v>
      </c>
      <c r="L35">
        <v>0.08</v>
      </c>
      <c r="M35">
        <v>27</v>
      </c>
      <c r="N35" s="3">
        <f>M35/C35*1000</f>
        <v>0.16584257240256747</v>
      </c>
      <c r="O35">
        <v>8</v>
      </c>
    </row>
    <row r="36" spans="1:15" x14ac:dyDescent="0.3">
      <c r="A36" t="s">
        <v>56</v>
      </c>
      <c r="C36" s="1">
        <v>46222</v>
      </c>
      <c r="D36">
        <v>528</v>
      </c>
      <c r="E36" s="15">
        <v>11</v>
      </c>
      <c r="F36">
        <v>11</v>
      </c>
      <c r="G36" s="13">
        <v>2.08</v>
      </c>
      <c r="H36">
        <v>2.08</v>
      </c>
      <c r="I36">
        <v>44.13</v>
      </c>
      <c r="J36">
        <v>2.89</v>
      </c>
      <c r="K36">
        <v>7.11</v>
      </c>
      <c r="L36">
        <v>0.86</v>
      </c>
      <c r="M36">
        <v>12</v>
      </c>
      <c r="N36" s="3">
        <f>M36/C36*1000</f>
        <v>0.25961663277227293</v>
      </c>
      <c r="O36">
        <v>3</v>
      </c>
    </row>
    <row r="37" spans="1:15" x14ac:dyDescent="0.3">
      <c r="A37" s="5" t="s">
        <v>18</v>
      </c>
      <c r="B37" s="5">
        <v>9</v>
      </c>
      <c r="C37" s="1">
        <v>420152</v>
      </c>
      <c r="D37">
        <v>4177</v>
      </c>
      <c r="E37" s="15">
        <v>85</v>
      </c>
      <c r="F37">
        <v>76</v>
      </c>
      <c r="G37" s="13">
        <v>2.0299999999999998</v>
      </c>
      <c r="H37">
        <v>1.82</v>
      </c>
      <c r="I37">
        <v>60.5</v>
      </c>
      <c r="J37">
        <v>12.16</v>
      </c>
      <c r="K37">
        <v>6.76</v>
      </c>
      <c r="L37">
        <v>1.39</v>
      </c>
      <c r="M37">
        <v>174</v>
      </c>
      <c r="N37" s="3">
        <f>M37/C37*1000</f>
        <v>0.41413583655438985</v>
      </c>
      <c r="O37">
        <v>28</v>
      </c>
    </row>
    <row r="38" spans="1:15" x14ac:dyDescent="0.3">
      <c r="A38" t="s">
        <v>40</v>
      </c>
      <c r="C38" s="1">
        <v>154835</v>
      </c>
      <c r="D38">
        <v>1650</v>
      </c>
      <c r="E38" s="15">
        <v>33</v>
      </c>
      <c r="F38">
        <v>31</v>
      </c>
      <c r="G38" s="13">
        <v>2</v>
      </c>
      <c r="H38">
        <v>1.88</v>
      </c>
      <c r="I38">
        <v>70.22</v>
      </c>
      <c r="J38">
        <v>5.4</v>
      </c>
      <c r="K38">
        <v>6.99</v>
      </c>
      <c r="L38">
        <v>0.57999999999999996</v>
      </c>
      <c r="M38">
        <v>68</v>
      </c>
      <c r="N38" s="3">
        <f>M38/C38*1000</f>
        <v>0.43917718862014404</v>
      </c>
      <c r="O38">
        <v>5</v>
      </c>
    </row>
    <row r="39" spans="1:15" x14ac:dyDescent="0.3">
      <c r="A39" t="s">
        <v>44</v>
      </c>
      <c r="C39" s="1">
        <v>84501</v>
      </c>
      <c r="D39">
        <v>957</v>
      </c>
      <c r="E39" s="15">
        <v>19</v>
      </c>
      <c r="F39">
        <v>15</v>
      </c>
      <c r="G39" s="13">
        <v>1.99</v>
      </c>
      <c r="H39">
        <v>1.57</v>
      </c>
      <c r="I39">
        <v>45.27</v>
      </c>
      <c r="J39">
        <v>0</v>
      </c>
      <c r="K39">
        <v>6.06</v>
      </c>
      <c r="L39">
        <v>0.5</v>
      </c>
      <c r="M39">
        <v>22</v>
      </c>
      <c r="N39" s="3">
        <f>M39/C39*1000</f>
        <v>0.26035194849765086</v>
      </c>
      <c r="O39">
        <v>5</v>
      </c>
    </row>
    <row r="40" spans="1:15" x14ac:dyDescent="0.3">
      <c r="A40" t="s">
        <v>16</v>
      </c>
      <c r="C40" s="1">
        <v>164742</v>
      </c>
      <c r="D40">
        <v>2185</v>
      </c>
      <c r="E40" s="15">
        <v>43</v>
      </c>
      <c r="F40">
        <v>40</v>
      </c>
      <c r="G40" s="13">
        <v>1.97</v>
      </c>
      <c r="H40">
        <v>1.83</v>
      </c>
      <c r="I40">
        <v>66.89</v>
      </c>
      <c r="J40">
        <v>2.02</v>
      </c>
      <c r="K40">
        <v>7.72</v>
      </c>
      <c r="L40">
        <v>0.66</v>
      </c>
      <c r="M40">
        <v>121</v>
      </c>
      <c r="N40" s="3">
        <f>M40/C40*1000</f>
        <v>0.73448179577764028</v>
      </c>
      <c r="O40">
        <v>16</v>
      </c>
    </row>
    <row r="41" spans="1:15" x14ac:dyDescent="0.3">
      <c r="A41" t="s">
        <v>32</v>
      </c>
      <c r="C41" s="1">
        <v>85063</v>
      </c>
      <c r="D41">
        <v>991</v>
      </c>
      <c r="E41" s="15">
        <v>19</v>
      </c>
      <c r="F41">
        <v>18</v>
      </c>
      <c r="G41" s="13">
        <v>1.92</v>
      </c>
      <c r="H41">
        <v>1.82</v>
      </c>
      <c r="I41">
        <v>72.73</v>
      </c>
      <c r="J41">
        <v>6.51</v>
      </c>
      <c r="K41">
        <v>8.33</v>
      </c>
      <c r="L41">
        <v>0.99</v>
      </c>
      <c r="M41">
        <v>26</v>
      </c>
      <c r="N41" s="3">
        <f>M41/C41*1000</f>
        <v>0.30565580804815251</v>
      </c>
      <c r="O41">
        <v>8</v>
      </c>
    </row>
    <row r="42" spans="1:15" x14ac:dyDescent="0.3">
      <c r="A42" t="s">
        <v>29</v>
      </c>
      <c r="C42" s="1">
        <v>79388</v>
      </c>
      <c r="D42">
        <v>939</v>
      </c>
      <c r="E42" s="15">
        <v>18</v>
      </c>
      <c r="F42">
        <v>12</v>
      </c>
      <c r="G42" s="13">
        <v>1.92</v>
      </c>
      <c r="H42">
        <v>1.28</v>
      </c>
      <c r="I42">
        <v>34.130000000000003</v>
      </c>
      <c r="J42">
        <v>1.54</v>
      </c>
      <c r="K42">
        <v>4.3899999999999997</v>
      </c>
      <c r="L42">
        <v>0.5</v>
      </c>
      <c r="M42">
        <v>48</v>
      </c>
      <c r="N42" s="3">
        <f>M42/C42*1000</f>
        <v>0.6046253841890461</v>
      </c>
      <c r="O42">
        <v>8</v>
      </c>
    </row>
    <row r="43" spans="1:15" x14ac:dyDescent="0.3">
      <c r="A43" t="s">
        <v>33</v>
      </c>
      <c r="C43" s="1">
        <v>251423</v>
      </c>
      <c r="D43">
        <v>2549</v>
      </c>
      <c r="E43" s="15">
        <v>48</v>
      </c>
      <c r="F43">
        <v>46</v>
      </c>
      <c r="G43" s="13">
        <v>1.88</v>
      </c>
      <c r="H43">
        <v>1.8</v>
      </c>
      <c r="I43">
        <v>69.92</v>
      </c>
      <c r="J43">
        <v>14.91</v>
      </c>
      <c r="K43">
        <v>6.05</v>
      </c>
      <c r="L43">
        <v>1.24</v>
      </c>
      <c r="M43">
        <v>115</v>
      </c>
      <c r="N43" s="3">
        <f>M43/C43*1000</f>
        <v>0.45739649912696928</v>
      </c>
      <c r="O43">
        <v>22</v>
      </c>
    </row>
    <row r="44" spans="1:15" x14ac:dyDescent="0.3">
      <c r="A44" t="s">
        <v>50</v>
      </c>
      <c r="C44" s="1">
        <v>141314</v>
      </c>
      <c r="D44">
        <v>1499</v>
      </c>
      <c r="E44" s="15">
        <v>25</v>
      </c>
      <c r="F44">
        <v>23</v>
      </c>
      <c r="G44" s="13">
        <v>1.67</v>
      </c>
      <c r="H44">
        <v>1.53</v>
      </c>
      <c r="I44">
        <v>68.28</v>
      </c>
      <c r="J44">
        <v>15</v>
      </c>
      <c r="K44">
        <v>6.64</v>
      </c>
      <c r="L44">
        <v>1.22</v>
      </c>
      <c r="M44">
        <v>71</v>
      </c>
      <c r="N44" s="3">
        <f>M44/C44*1000</f>
        <v>0.5024272188176685</v>
      </c>
      <c r="O44">
        <v>6</v>
      </c>
    </row>
    <row r="45" spans="1:15" x14ac:dyDescent="0.3">
      <c r="A45" t="s">
        <v>61</v>
      </c>
      <c r="C45" s="1">
        <v>91083</v>
      </c>
      <c r="D45">
        <v>1175</v>
      </c>
      <c r="E45" s="15">
        <v>19</v>
      </c>
      <c r="F45">
        <v>19</v>
      </c>
      <c r="G45" s="13">
        <v>1.62</v>
      </c>
      <c r="H45">
        <v>1.62</v>
      </c>
      <c r="I45">
        <v>49.69</v>
      </c>
      <c r="J45">
        <v>6.58</v>
      </c>
      <c r="K45">
        <v>7.23</v>
      </c>
      <c r="L45">
        <v>1.1100000000000001</v>
      </c>
      <c r="M45">
        <v>67</v>
      </c>
      <c r="N45" s="3">
        <f>M45/C45*1000</f>
        <v>0.73559281095264761</v>
      </c>
      <c r="O45">
        <v>10</v>
      </c>
    </row>
    <row r="46" spans="1:15" x14ac:dyDescent="0.3">
      <c r="A46" t="s">
        <v>13</v>
      </c>
      <c r="C46" s="1">
        <v>102811</v>
      </c>
      <c r="D46">
        <v>1055</v>
      </c>
      <c r="E46" s="15">
        <v>16</v>
      </c>
      <c r="F46">
        <v>16</v>
      </c>
      <c r="G46" s="13">
        <v>1.52</v>
      </c>
      <c r="H46">
        <v>1.52</v>
      </c>
      <c r="I46">
        <v>63.24</v>
      </c>
      <c r="J46">
        <v>8.5500000000000007</v>
      </c>
      <c r="K46">
        <v>6.47</v>
      </c>
      <c r="L46">
        <v>1</v>
      </c>
      <c r="M46">
        <v>27</v>
      </c>
      <c r="N46" s="3">
        <f>M46/C46*1000</f>
        <v>0.26261781326900818</v>
      </c>
      <c r="O46">
        <v>11</v>
      </c>
    </row>
    <row r="47" spans="1:15" x14ac:dyDescent="0.3">
      <c r="A47" t="s">
        <v>19</v>
      </c>
      <c r="C47" s="1">
        <v>122492</v>
      </c>
      <c r="D47">
        <v>1599</v>
      </c>
      <c r="E47" s="15">
        <v>24</v>
      </c>
      <c r="F47">
        <v>20</v>
      </c>
      <c r="G47" s="13">
        <v>1.5</v>
      </c>
      <c r="H47">
        <v>1.25</v>
      </c>
      <c r="I47">
        <v>67.81</v>
      </c>
      <c r="J47">
        <v>11.55</v>
      </c>
      <c r="K47" s="20">
        <v>9.82</v>
      </c>
      <c r="L47">
        <v>1.46</v>
      </c>
      <c r="M47">
        <v>52</v>
      </c>
      <c r="N47" s="3">
        <f>M47/C47*1000</f>
        <v>0.42451751951147826</v>
      </c>
      <c r="O47">
        <v>6</v>
      </c>
    </row>
    <row r="48" spans="1:15" x14ac:dyDescent="0.3">
      <c r="A48" t="s">
        <v>20</v>
      </c>
      <c r="C48" s="1">
        <v>60833</v>
      </c>
      <c r="D48">
        <v>673</v>
      </c>
      <c r="E48" s="15">
        <v>10</v>
      </c>
      <c r="F48">
        <v>1</v>
      </c>
      <c r="G48" s="13">
        <v>1.49</v>
      </c>
      <c r="H48">
        <v>0.15</v>
      </c>
      <c r="I48">
        <v>35.479999999999997</v>
      </c>
      <c r="J48">
        <v>0</v>
      </c>
      <c r="K48">
        <v>6.2</v>
      </c>
      <c r="L48">
        <v>0</v>
      </c>
      <c r="M48">
        <v>19</v>
      </c>
      <c r="N48" s="3">
        <f>M48/C48*1000</f>
        <v>0.31233047852316997</v>
      </c>
      <c r="O48">
        <v>8</v>
      </c>
    </row>
    <row r="49" spans="1:15" x14ac:dyDescent="0.3">
      <c r="A49" t="s">
        <v>69</v>
      </c>
      <c r="C49" s="1">
        <v>73952</v>
      </c>
      <c r="D49">
        <v>1000</v>
      </c>
      <c r="E49" s="15">
        <v>13</v>
      </c>
      <c r="F49">
        <v>13</v>
      </c>
      <c r="G49" s="13">
        <v>1.3</v>
      </c>
      <c r="H49">
        <v>1.3</v>
      </c>
      <c r="I49">
        <v>43.78</v>
      </c>
      <c r="J49">
        <v>7.18</v>
      </c>
      <c r="K49">
        <v>5.67</v>
      </c>
      <c r="L49">
        <v>0.87</v>
      </c>
      <c r="M49">
        <v>31</v>
      </c>
      <c r="N49" s="3">
        <f>M49/C49*1000</f>
        <v>0.41919082648204242</v>
      </c>
      <c r="O49">
        <v>2</v>
      </c>
    </row>
    <row r="50" spans="1:15" x14ac:dyDescent="0.3">
      <c r="A50" t="s">
        <v>53</v>
      </c>
      <c r="C50" s="1">
        <v>113664</v>
      </c>
      <c r="D50">
        <v>1253</v>
      </c>
      <c r="E50" s="15">
        <v>12</v>
      </c>
      <c r="F50">
        <v>1</v>
      </c>
      <c r="G50" s="13">
        <v>0.96</v>
      </c>
      <c r="H50">
        <v>0.08</v>
      </c>
      <c r="I50">
        <v>44.13</v>
      </c>
      <c r="J50">
        <v>4.76</v>
      </c>
      <c r="K50">
        <v>7.05</v>
      </c>
      <c r="L50">
        <v>0.72</v>
      </c>
      <c r="M50">
        <v>23</v>
      </c>
      <c r="N50" s="3">
        <f>M50/C50*1000</f>
        <v>0.20235078828828829</v>
      </c>
      <c r="O50">
        <v>18</v>
      </c>
    </row>
    <row r="51" spans="1:15" x14ac:dyDescent="0.3">
      <c r="A51" t="s">
        <v>41</v>
      </c>
      <c r="C51" s="1">
        <v>14523</v>
      </c>
      <c r="D51">
        <v>161</v>
      </c>
      <c r="E51" s="15">
        <v>1</v>
      </c>
      <c r="F51">
        <v>1</v>
      </c>
      <c r="G51" s="13">
        <v>0.62</v>
      </c>
      <c r="H51">
        <v>0.62</v>
      </c>
      <c r="I51">
        <v>54.04</v>
      </c>
      <c r="J51">
        <v>0</v>
      </c>
      <c r="K51">
        <v>5.83</v>
      </c>
      <c r="L51">
        <v>0</v>
      </c>
      <c r="M51">
        <v>1</v>
      </c>
      <c r="N51" s="3">
        <f>M51/C51*1000</f>
        <v>6.8856296908352266E-2</v>
      </c>
      <c r="O51">
        <v>2</v>
      </c>
    </row>
    <row r="52" spans="1:15" x14ac:dyDescent="0.3">
      <c r="A52" t="s">
        <v>66</v>
      </c>
      <c r="C52" s="1">
        <v>16622</v>
      </c>
      <c r="D52">
        <v>202</v>
      </c>
      <c r="E52" s="15">
        <v>1</v>
      </c>
      <c r="F52">
        <v>0</v>
      </c>
      <c r="G52" s="13">
        <v>0.5</v>
      </c>
      <c r="H52">
        <v>0</v>
      </c>
      <c r="I52">
        <v>0</v>
      </c>
      <c r="J52">
        <v>0</v>
      </c>
      <c r="K52">
        <v>0.74</v>
      </c>
      <c r="L52">
        <v>0</v>
      </c>
      <c r="M52">
        <v>3</v>
      </c>
      <c r="N52" s="3">
        <f>M52/C52*1000</f>
        <v>0.18048369630610034</v>
      </c>
      <c r="O52">
        <v>5</v>
      </c>
    </row>
    <row r="53" spans="1:15" x14ac:dyDescent="0.3">
      <c r="A53" t="s">
        <v>46</v>
      </c>
      <c r="C53" s="1">
        <v>24704</v>
      </c>
      <c r="D53">
        <v>252</v>
      </c>
      <c r="E53" s="15">
        <v>1</v>
      </c>
      <c r="F53">
        <v>1</v>
      </c>
      <c r="G53" s="13">
        <v>0.4</v>
      </c>
      <c r="H53">
        <v>0.4</v>
      </c>
      <c r="I53">
        <v>0</v>
      </c>
      <c r="J53">
        <v>0</v>
      </c>
      <c r="K53">
        <v>4.18</v>
      </c>
      <c r="L53">
        <v>0</v>
      </c>
      <c r="M53">
        <v>14</v>
      </c>
      <c r="N53" s="3">
        <f>M53/C53*1000</f>
        <v>0.5667098445595854</v>
      </c>
      <c r="O53">
        <v>1</v>
      </c>
    </row>
    <row r="54" spans="1:15" x14ac:dyDescent="0.3">
      <c r="A54" t="s">
        <v>68</v>
      </c>
      <c r="C54" s="1">
        <v>40540</v>
      </c>
      <c r="D54">
        <v>337</v>
      </c>
      <c r="E54" s="15">
        <v>1</v>
      </c>
      <c r="F54">
        <v>1</v>
      </c>
      <c r="G54" s="13">
        <v>0.3</v>
      </c>
      <c r="H54">
        <v>0.3</v>
      </c>
      <c r="I54">
        <v>0</v>
      </c>
      <c r="J54">
        <v>0</v>
      </c>
      <c r="K54">
        <v>3.31</v>
      </c>
      <c r="L54">
        <v>0</v>
      </c>
      <c r="M54">
        <v>10</v>
      </c>
      <c r="N54" s="3">
        <f>M54/C54*1000</f>
        <v>0.24666995559940802</v>
      </c>
      <c r="O54">
        <v>5</v>
      </c>
    </row>
    <row r="55" spans="1:15" x14ac:dyDescent="0.3">
      <c r="A55" t="s">
        <v>73</v>
      </c>
      <c r="C55" s="1">
        <v>44785</v>
      </c>
      <c r="D55">
        <v>368</v>
      </c>
      <c r="E55" s="15">
        <v>1</v>
      </c>
      <c r="F55">
        <v>1</v>
      </c>
      <c r="G55" s="13">
        <v>0.27</v>
      </c>
      <c r="H55">
        <v>0.27</v>
      </c>
      <c r="I55">
        <v>47.9</v>
      </c>
      <c r="J55">
        <v>7.86</v>
      </c>
      <c r="K55">
        <v>4.88</v>
      </c>
      <c r="L55">
        <v>0</v>
      </c>
      <c r="M55">
        <v>9</v>
      </c>
      <c r="N55" s="3">
        <f>M55/C55*1000</f>
        <v>0.20096014290499054</v>
      </c>
      <c r="O55">
        <v>2</v>
      </c>
    </row>
    <row r="56" spans="1:15" x14ac:dyDescent="0.3">
      <c r="A56" t="s">
        <v>36</v>
      </c>
      <c r="C56" s="1">
        <v>30169</v>
      </c>
      <c r="D56">
        <v>381</v>
      </c>
      <c r="E56" s="15">
        <v>1</v>
      </c>
      <c r="F56">
        <v>1</v>
      </c>
      <c r="G56" s="13">
        <v>0.26</v>
      </c>
      <c r="H56">
        <v>0.26</v>
      </c>
      <c r="I56">
        <v>38.4</v>
      </c>
      <c r="J56">
        <v>0</v>
      </c>
      <c r="K56">
        <v>5.46</v>
      </c>
      <c r="L56">
        <v>0</v>
      </c>
      <c r="M56">
        <v>16</v>
      </c>
      <c r="N56" s="3">
        <f>M56/C56*1000</f>
        <v>0.53034571911564854</v>
      </c>
      <c r="O56">
        <v>5</v>
      </c>
    </row>
    <row r="57" spans="1:15" x14ac:dyDescent="0.3">
      <c r="A57" t="s">
        <v>30</v>
      </c>
      <c r="C57" s="1">
        <v>38684</v>
      </c>
      <c r="D57">
        <v>399</v>
      </c>
      <c r="E57" s="15">
        <v>1</v>
      </c>
      <c r="F57">
        <v>1</v>
      </c>
      <c r="G57" s="13">
        <v>0.25</v>
      </c>
      <c r="H57">
        <v>0.25</v>
      </c>
      <c r="I57">
        <v>46.49</v>
      </c>
      <c r="J57">
        <v>0</v>
      </c>
      <c r="K57">
        <v>4.42</v>
      </c>
      <c r="L57">
        <v>0</v>
      </c>
      <c r="M57">
        <v>12</v>
      </c>
      <c r="N57" s="3">
        <f>M57/C57*1000</f>
        <v>0.31020576982731879</v>
      </c>
      <c r="O57">
        <v>4</v>
      </c>
    </row>
    <row r="58" spans="1:15" x14ac:dyDescent="0.3">
      <c r="A58" t="s">
        <v>42</v>
      </c>
      <c r="C58" s="1">
        <v>36506</v>
      </c>
      <c r="D58">
        <v>440</v>
      </c>
      <c r="E58" s="15">
        <v>1</v>
      </c>
      <c r="F58">
        <v>1</v>
      </c>
      <c r="G58" s="13">
        <v>0.23</v>
      </c>
      <c r="H58">
        <v>0.23</v>
      </c>
      <c r="I58">
        <v>42.91</v>
      </c>
      <c r="J58">
        <v>0</v>
      </c>
      <c r="K58">
        <v>7.07</v>
      </c>
      <c r="L58">
        <v>0</v>
      </c>
      <c r="M58">
        <v>14</v>
      </c>
      <c r="N58" s="3">
        <f>M58/C58*1000</f>
        <v>0.38349860296937494</v>
      </c>
      <c r="O58">
        <v>3</v>
      </c>
    </row>
    <row r="59" spans="1:15" x14ac:dyDescent="0.3">
      <c r="A59" t="s">
        <v>72</v>
      </c>
      <c r="C59" s="1">
        <v>40763</v>
      </c>
      <c r="D59">
        <v>452</v>
      </c>
      <c r="E59" s="15">
        <v>1</v>
      </c>
      <c r="F59">
        <v>1</v>
      </c>
      <c r="G59" s="13">
        <v>0.22</v>
      </c>
      <c r="H59">
        <v>0.22</v>
      </c>
      <c r="I59">
        <v>59.2</v>
      </c>
      <c r="J59">
        <v>0</v>
      </c>
      <c r="K59">
        <v>5.58</v>
      </c>
      <c r="L59">
        <v>0</v>
      </c>
      <c r="M59">
        <v>7</v>
      </c>
      <c r="N59" s="3">
        <f>M59/C59*1000</f>
        <v>0.1717243578735618</v>
      </c>
      <c r="O59">
        <v>6</v>
      </c>
    </row>
    <row r="60" spans="1:15" x14ac:dyDescent="0.3">
      <c r="A60" t="s">
        <v>43</v>
      </c>
      <c r="C60" s="1">
        <v>45168</v>
      </c>
      <c r="D60">
        <v>454</v>
      </c>
      <c r="E60" s="15">
        <v>1</v>
      </c>
      <c r="F60">
        <v>1</v>
      </c>
      <c r="G60" s="13">
        <v>0.22</v>
      </c>
      <c r="H60">
        <v>0.22</v>
      </c>
      <c r="I60">
        <v>52.37</v>
      </c>
      <c r="J60">
        <v>0</v>
      </c>
      <c r="K60">
        <v>5.33</v>
      </c>
      <c r="L60">
        <v>0</v>
      </c>
      <c r="M60">
        <v>13</v>
      </c>
      <c r="N60" s="3">
        <f>M60/C60*1000</f>
        <v>0.28781438186326602</v>
      </c>
      <c r="O60">
        <v>2</v>
      </c>
    </row>
    <row r="61" spans="1:15" x14ac:dyDescent="0.3">
      <c r="A61" t="s">
        <v>54</v>
      </c>
      <c r="C61" s="1">
        <v>40968</v>
      </c>
      <c r="D61">
        <v>518</v>
      </c>
      <c r="E61" s="15">
        <v>1</v>
      </c>
      <c r="F61">
        <v>1</v>
      </c>
      <c r="G61" s="13">
        <v>0.19</v>
      </c>
      <c r="H61">
        <v>0.19</v>
      </c>
      <c r="I61">
        <v>42.29</v>
      </c>
      <c r="J61">
        <v>0</v>
      </c>
      <c r="K61">
        <v>5.75</v>
      </c>
      <c r="L61">
        <v>0</v>
      </c>
      <c r="M61">
        <v>14</v>
      </c>
      <c r="N61" s="3">
        <f>M61/C61*1000</f>
        <v>0.34173013083382153</v>
      </c>
      <c r="O61">
        <v>5</v>
      </c>
    </row>
    <row r="62" spans="1:15" x14ac:dyDescent="0.3">
      <c r="A62" t="s">
        <v>45</v>
      </c>
      <c r="C62" s="1">
        <v>43641</v>
      </c>
      <c r="D62">
        <v>551</v>
      </c>
      <c r="E62" s="15">
        <v>1</v>
      </c>
      <c r="F62">
        <v>1</v>
      </c>
      <c r="G62" s="13">
        <v>0.18</v>
      </c>
      <c r="H62">
        <v>0.18</v>
      </c>
      <c r="I62">
        <v>27.76</v>
      </c>
      <c r="J62">
        <v>0</v>
      </c>
      <c r="K62">
        <v>5.14</v>
      </c>
      <c r="L62">
        <v>0</v>
      </c>
      <c r="M62">
        <v>10</v>
      </c>
      <c r="N62" s="3">
        <f>M62/C62*1000</f>
        <v>0.22914232029513529</v>
      </c>
      <c r="O62">
        <v>6</v>
      </c>
    </row>
    <row r="63" spans="1:15" x14ac:dyDescent="0.3">
      <c r="A63" t="s">
        <v>17</v>
      </c>
      <c r="C63" s="1">
        <v>48176</v>
      </c>
      <c r="D63">
        <v>596</v>
      </c>
      <c r="E63" s="15">
        <v>1</v>
      </c>
      <c r="F63">
        <v>1</v>
      </c>
      <c r="G63" s="13">
        <v>0.17</v>
      </c>
      <c r="H63">
        <v>0.17</v>
      </c>
      <c r="I63">
        <v>50.39</v>
      </c>
      <c r="J63">
        <v>7.6</v>
      </c>
      <c r="K63">
        <v>5.62</v>
      </c>
      <c r="L63">
        <v>0.72</v>
      </c>
      <c r="M63">
        <v>12</v>
      </c>
      <c r="N63" s="3">
        <f>M63/C63*1000</f>
        <v>0.24908668216539354</v>
      </c>
      <c r="O63">
        <v>4</v>
      </c>
    </row>
    <row r="64" spans="1:15" x14ac:dyDescent="0.3">
      <c r="A64" t="s">
        <v>74</v>
      </c>
      <c r="C64" s="1">
        <v>51266</v>
      </c>
      <c r="D64">
        <v>651</v>
      </c>
      <c r="E64" s="15">
        <v>1</v>
      </c>
      <c r="F64">
        <v>1</v>
      </c>
      <c r="G64" s="13">
        <v>0.15</v>
      </c>
      <c r="H64">
        <v>0.15</v>
      </c>
      <c r="I64">
        <v>64.02</v>
      </c>
      <c r="J64">
        <v>14.62</v>
      </c>
      <c r="K64" s="20">
        <v>9.2200000000000006</v>
      </c>
      <c r="L64">
        <v>2.0299999999999998</v>
      </c>
      <c r="M64">
        <v>29</v>
      </c>
      <c r="N64" s="3">
        <f>M64/C64*1000</f>
        <v>0.56567705691881554</v>
      </c>
      <c r="O64">
        <v>4</v>
      </c>
    </row>
    <row r="65" spans="1:15" x14ac:dyDescent="0.3">
      <c r="A65" t="s">
        <v>75</v>
      </c>
      <c r="C65" s="1">
        <v>39498</v>
      </c>
      <c r="D65">
        <v>494</v>
      </c>
      <c r="E65" s="15">
        <v>0</v>
      </c>
      <c r="F65">
        <v>0</v>
      </c>
      <c r="G65" s="13">
        <v>0</v>
      </c>
      <c r="H65">
        <v>0</v>
      </c>
      <c r="I65">
        <v>28.98</v>
      </c>
      <c r="J65">
        <v>0</v>
      </c>
      <c r="K65">
        <v>5.67</v>
      </c>
      <c r="L65">
        <v>0</v>
      </c>
      <c r="M65">
        <v>13</v>
      </c>
      <c r="N65" s="3">
        <f>M65/C65*1000</f>
        <v>0.32913058889057673</v>
      </c>
      <c r="O65">
        <v>4</v>
      </c>
    </row>
    <row r="66" spans="1:15" x14ac:dyDescent="0.3">
      <c r="A66" t="s">
        <v>39</v>
      </c>
      <c r="C66" s="1">
        <v>7279</v>
      </c>
      <c r="D66">
        <v>88</v>
      </c>
      <c r="E66" s="15">
        <v>0</v>
      </c>
      <c r="F66">
        <v>0</v>
      </c>
      <c r="G66" s="13">
        <v>0</v>
      </c>
      <c r="H66">
        <v>0</v>
      </c>
      <c r="I66">
        <v>0</v>
      </c>
      <c r="J66">
        <v>0</v>
      </c>
      <c r="K66">
        <v>2.06</v>
      </c>
      <c r="L66">
        <v>0</v>
      </c>
      <c r="M66">
        <v>0</v>
      </c>
      <c r="N66" s="3">
        <f>M66/C66*1000</f>
        <v>0</v>
      </c>
      <c r="O66">
        <v>2</v>
      </c>
    </row>
    <row r="67" spans="1:15" x14ac:dyDescent="0.3">
      <c r="A67" t="s">
        <v>70</v>
      </c>
      <c r="C67" s="1">
        <v>6071</v>
      </c>
      <c r="D67">
        <v>102</v>
      </c>
      <c r="E67" s="15">
        <v>0</v>
      </c>
      <c r="F67">
        <v>0</v>
      </c>
      <c r="G67" s="13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 s="3">
        <f>M67/C67*1000</f>
        <v>0</v>
      </c>
      <c r="O67">
        <v>2</v>
      </c>
    </row>
    <row r="68" spans="1:15" x14ac:dyDescent="0.3">
      <c r="A68" t="s">
        <v>24</v>
      </c>
      <c r="C68" s="1">
        <v>4492</v>
      </c>
      <c r="D68">
        <v>62</v>
      </c>
      <c r="E68" s="15">
        <v>0</v>
      </c>
      <c r="F68">
        <v>0</v>
      </c>
      <c r="G68" s="13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2</v>
      </c>
      <c r="N68" s="3">
        <f>M68/C68*1000</f>
        <v>0.44523597506678536</v>
      </c>
      <c r="O68">
        <v>2</v>
      </c>
    </row>
  </sheetData>
  <sortState ref="A2:O68">
    <sortCondition descending="1" ref="G1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O2" sqref="O2"/>
    </sheetView>
  </sheetViews>
  <sheetFormatPr defaultRowHeight="14.4" x14ac:dyDescent="0.3"/>
  <sheetData>
    <row r="1" spans="1:15" ht="100.8" x14ac:dyDescent="0.3">
      <c r="A1" s="2" t="s">
        <v>0</v>
      </c>
      <c r="B1" s="2" t="s">
        <v>82</v>
      </c>
      <c r="C1" s="2" t="s">
        <v>1</v>
      </c>
      <c r="D1" s="2" t="s">
        <v>2</v>
      </c>
      <c r="E1" s="14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81</v>
      </c>
      <c r="O1" s="2" t="s">
        <v>12</v>
      </c>
    </row>
    <row r="2" spans="1:15" x14ac:dyDescent="0.3">
      <c r="A2" s="6" t="s">
        <v>62</v>
      </c>
      <c r="B2" s="6"/>
      <c r="C2" s="8">
        <v>12807060</v>
      </c>
      <c r="D2" s="6">
        <v>134571</v>
      </c>
      <c r="E2" s="16">
        <v>4413</v>
      </c>
      <c r="F2" s="6">
        <v>3915</v>
      </c>
      <c r="G2" s="9">
        <v>3.28</v>
      </c>
      <c r="H2" s="6">
        <v>2.91</v>
      </c>
      <c r="I2" s="6">
        <v>78.03</v>
      </c>
      <c r="J2" s="6">
        <v>17.12</v>
      </c>
      <c r="K2" s="6">
        <v>8.64</v>
      </c>
      <c r="L2" s="6">
        <v>1.92</v>
      </c>
      <c r="M2" s="10">
        <f>SUM(M3:M69)</f>
        <v>0</v>
      </c>
      <c r="N2" s="7">
        <f>M2/C2*1000</f>
        <v>0</v>
      </c>
      <c r="O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final_clean_data_2018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Elle {MNMM~South San Francisco}</dc:creator>
  <cp:lastModifiedBy>Xie, Elle {MNMM~South San Francisco}</cp:lastModifiedBy>
  <dcterms:created xsi:type="dcterms:W3CDTF">2019-09-27T02:02:20Z</dcterms:created>
  <dcterms:modified xsi:type="dcterms:W3CDTF">2019-09-27T04:45:58Z</dcterms:modified>
</cp:coreProperties>
</file>