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gramming\ServerProjects\Quant-Momentum-Analysis\EURUSD\"/>
    </mc:Choice>
  </mc:AlternateContent>
  <xr:revisionPtr revIDLastSave="0" documentId="13_ncr:1_{BFBCE505-FADE-428A-8D4A-CDF103EB4679}" xr6:coauthVersionLast="47" xr6:coauthVersionMax="47" xr10:uidLastSave="{00000000-0000-0000-0000-000000000000}"/>
  <bookViews>
    <workbookView xWindow="28680" yWindow="-12480" windowWidth="38640" windowHeight="211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1" l="1"/>
  <c r="N23" i="1"/>
  <c r="M23" i="1"/>
  <c r="L23" i="1"/>
  <c r="K23" i="1"/>
  <c r="J23" i="1"/>
  <c r="N98" i="1"/>
  <c r="M98" i="1"/>
  <c r="L98" i="1"/>
  <c r="K98" i="1"/>
  <c r="J98" i="1"/>
  <c r="N83" i="1"/>
  <c r="M83" i="1"/>
  <c r="L83" i="1"/>
  <c r="K83" i="1"/>
  <c r="J83" i="1"/>
  <c r="N68" i="1"/>
  <c r="L68" i="1"/>
  <c r="K68" i="1"/>
  <c r="J68" i="1"/>
  <c r="N53" i="1"/>
  <c r="M53" i="1"/>
  <c r="L53" i="1"/>
  <c r="K53" i="1"/>
  <c r="J53" i="1"/>
  <c r="N38" i="1"/>
  <c r="M38" i="1"/>
  <c r="L38" i="1"/>
  <c r="K38" i="1"/>
  <c r="J38" i="1"/>
  <c r="N8" i="1"/>
  <c r="M8" i="1"/>
  <c r="L8" i="1"/>
  <c r="K8" i="1"/>
  <c r="J8" i="1"/>
  <c r="R93" i="1"/>
  <c r="R78" i="1"/>
  <c r="R63" i="1"/>
  <c r="R48" i="1"/>
  <c r="R33" i="1"/>
  <c r="R18" i="1"/>
  <c r="R3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F105" i="1"/>
  <c r="D105" i="1"/>
  <c r="F90" i="1"/>
  <c r="D90" i="1"/>
  <c r="F75" i="1"/>
  <c r="D75" i="1"/>
  <c r="F60" i="1"/>
  <c r="D60" i="1"/>
  <c r="D45" i="1"/>
  <c r="F45" i="1"/>
  <c r="D30" i="1"/>
  <c r="F30" i="1"/>
  <c r="K21" i="1"/>
  <c r="J21" i="1"/>
  <c r="N20" i="1"/>
  <c r="M20" i="1"/>
  <c r="L20" i="1"/>
  <c r="K20" i="1"/>
  <c r="J20" i="1"/>
  <c r="N22" i="1"/>
  <c r="M22" i="1"/>
  <c r="L22" i="1"/>
  <c r="K22" i="1"/>
  <c r="J22" i="1"/>
  <c r="N21" i="1"/>
  <c r="M21" i="1"/>
  <c r="L21" i="1"/>
  <c r="F15" i="1"/>
  <c r="D15" i="1"/>
  <c r="K5" i="1"/>
  <c r="J5" i="1"/>
  <c r="J7" i="1"/>
  <c r="N7" i="1"/>
  <c r="M7" i="1"/>
  <c r="L7" i="1"/>
  <c r="K7" i="1"/>
  <c r="N6" i="1"/>
  <c r="M6" i="1"/>
  <c r="L6" i="1"/>
  <c r="K6" i="1"/>
  <c r="J6" i="1"/>
  <c r="N5" i="1"/>
  <c r="M5" i="1"/>
  <c r="L5" i="1"/>
</calcChain>
</file>

<file path=xl/sharedStrings.xml><?xml version="1.0" encoding="utf-8"?>
<sst xmlns="http://schemas.openxmlformats.org/spreadsheetml/2006/main" count="217" uniqueCount="31">
  <si>
    <t>Range</t>
  </si>
  <si>
    <t>Count</t>
  </si>
  <si>
    <t>Mean</t>
  </si>
  <si>
    <t>Probability %</t>
  </si>
  <si>
    <t>50-75</t>
  </si>
  <si>
    <t>75-100</t>
  </si>
  <si>
    <t>100-125</t>
  </si>
  <si>
    <t>125-150</t>
  </si>
  <si>
    <t>150-175</t>
  </si>
  <si>
    <t>175-200</t>
  </si>
  <si>
    <t>200-225</t>
  </si>
  <si>
    <t>225-250</t>
  </si>
  <si>
    <t>250-275</t>
  </si>
  <si>
    <t>275-300</t>
  </si>
  <si>
    <t>EURUSD-15m-50</t>
  </si>
  <si>
    <t>EURUSD-15m-30</t>
  </si>
  <si>
    <t>EURUSD-15m-35</t>
  </si>
  <si>
    <t>EURUSD-15m-40</t>
  </si>
  <si>
    <t>EURUSD-15m-45</t>
  </si>
  <si>
    <t>EURUSD-15m-55</t>
  </si>
  <si>
    <t>EURUSD-15m-60</t>
  </si>
  <si>
    <t>25-50</t>
  </si>
  <si>
    <t>Probability</t>
  </si>
  <si>
    <t>Quantity</t>
  </si>
  <si>
    <t>Step</t>
  </si>
  <si>
    <t>Momentum</t>
  </si>
  <si>
    <t>Profit-Loss</t>
  </si>
  <si>
    <t>Total</t>
  </si>
  <si>
    <t>Overall</t>
  </si>
  <si>
    <t>Other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</si>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</sst>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1" fillId="0" borderId="8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Fill="1" applyBorder="1"/>
    <xf numFmtId="0" fontId="2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9" xfId="0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5"/>
  <sheetViews>
    <sheetView tabSelected="1" zoomScaleNormal="100" workbookViewId="0">
      <selection activeCell="M21" sqref="M21"/>
    </sheetView>
  </sheetViews>
  <sheetFormatPr defaultColWidth="5.6640625" defaultRowHeight="14.4" x14ac:dyDescent="0.3"/>
  <cols>
    <col min="2" max="2" width="3" bestFit="1" customWidth="1"/>
    <col min="3" max="3" width="7.6640625" bestFit="1" customWidth="1"/>
    <col min="4" max="4" width="6.109375" bestFit="1" customWidth="1"/>
    <col min="5" max="5" width="5.77734375" bestFit="1" customWidth="1"/>
    <col min="6" max="6" width="12.33203125" bestFit="1" customWidth="1"/>
    <col min="8" max="8" width="6" bestFit="1" customWidth="1"/>
    <col min="9" max="9" width="11.109375" style="30" bestFit="1" customWidth="1"/>
    <col min="10" max="10" width="6.6640625" style="30" bestFit="1" customWidth="1"/>
    <col min="11" max="14" width="7.6640625" style="30" bestFit="1" customWidth="1"/>
    <col min="15" max="15" width="6" bestFit="1" customWidth="1"/>
    <col min="17" max="17" width="10.5546875" bestFit="1" customWidth="1"/>
    <col min="18" max="18" width="6" bestFit="1" customWidth="1"/>
  </cols>
  <sheetData>
    <row r="1" spans="2:24" ht="15" thickBot="1" x14ac:dyDescent="0.35"/>
    <row r="2" spans="2:24" x14ac:dyDescent="0.3">
      <c r="B2" s="7" t="s">
        <v>15</v>
      </c>
      <c r="C2" s="8"/>
      <c r="D2" s="8"/>
      <c r="E2" s="8"/>
      <c r="F2" s="9"/>
      <c r="I2" s="31" t="s">
        <v>28</v>
      </c>
      <c r="J2" s="32"/>
      <c r="K2" s="32"/>
      <c r="L2" s="32"/>
      <c r="M2" s="32"/>
      <c r="N2" s="33"/>
      <c r="Q2" s="22" t="s">
        <v>30</v>
      </c>
      <c r="R2" s="41" t="s">
        <v>29</v>
      </c>
    </row>
    <row r="3" spans="2:24" ht="15" thickBot="1" x14ac:dyDescent="0.35">
      <c r="B3" s="2"/>
      <c r="C3" s="1" t="s">
        <v>0</v>
      </c>
      <c r="D3" s="1" t="s">
        <v>1</v>
      </c>
      <c r="E3" s="1" t="s">
        <v>2</v>
      </c>
      <c r="F3" s="3" t="s">
        <v>3</v>
      </c>
      <c r="I3" s="34" t="s">
        <v>24</v>
      </c>
      <c r="J3" s="35">
        <v>30</v>
      </c>
      <c r="K3" s="35"/>
      <c r="L3" s="35"/>
      <c r="M3" s="35"/>
      <c r="N3" s="36"/>
      <c r="O3" s="10"/>
      <c r="P3" s="10"/>
      <c r="Q3" s="23">
        <v>1843</v>
      </c>
      <c r="R3" s="42">
        <f>Q3-D15</f>
        <v>2</v>
      </c>
      <c r="T3" s="10"/>
      <c r="U3" s="10"/>
      <c r="V3" s="10"/>
      <c r="W3" s="10"/>
      <c r="X3" s="10"/>
    </row>
    <row r="4" spans="2:24" x14ac:dyDescent="0.3">
      <c r="B4" s="2">
        <v>0</v>
      </c>
      <c r="C4" s="1" t="s">
        <v>21</v>
      </c>
      <c r="D4" s="1">
        <v>707</v>
      </c>
      <c r="E4" s="1">
        <v>39</v>
      </c>
      <c r="F4" s="3">
        <v>38.36</v>
      </c>
      <c r="I4" s="34" t="s">
        <v>25</v>
      </c>
      <c r="J4" s="37" t="s">
        <v>5</v>
      </c>
      <c r="K4" s="37" t="s">
        <v>6</v>
      </c>
      <c r="L4" s="37" t="s">
        <v>7</v>
      </c>
      <c r="M4" s="37" t="s">
        <v>8</v>
      </c>
      <c r="N4" s="38" t="s">
        <v>9</v>
      </c>
      <c r="O4" s="43"/>
    </row>
    <row r="5" spans="2:24" x14ac:dyDescent="0.3">
      <c r="B5" s="2">
        <v>1</v>
      </c>
      <c r="C5" s="1" t="s">
        <v>4</v>
      </c>
      <c r="D5" s="1">
        <v>532</v>
      </c>
      <c r="E5" s="1">
        <v>61</v>
      </c>
      <c r="F5" s="3">
        <v>28.87</v>
      </c>
      <c r="I5" s="34" t="s">
        <v>22</v>
      </c>
      <c r="J5" s="37">
        <f>100-SUM(F7:F14)</f>
        <v>82.64</v>
      </c>
      <c r="K5" s="37">
        <f>100-SUM(F8:F14)</f>
        <v>90.72</v>
      </c>
      <c r="L5" s="37">
        <f>100-SUM(F9:F14)</f>
        <v>95.17</v>
      </c>
      <c r="M5" s="37">
        <f>100-SUM(F10:F14)</f>
        <v>97.61</v>
      </c>
      <c r="N5" s="38">
        <f>100-SUM(F11:F14)</f>
        <v>98.59</v>
      </c>
      <c r="O5" s="11"/>
    </row>
    <row r="6" spans="2:24" x14ac:dyDescent="0.3">
      <c r="B6" s="2">
        <v>2</v>
      </c>
      <c r="C6" s="1" t="s">
        <v>5</v>
      </c>
      <c r="D6" s="1">
        <v>282</v>
      </c>
      <c r="E6" s="1">
        <v>86</v>
      </c>
      <c r="F6" s="3">
        <v>15.3</v>
      </c>
      <c r="I6" s="34" t="s">
        <v>23</v>
      </c>
      <c r="J6" s="37">
        <f>D6</f>
        <v>282</v>
      </c>
      <c r="K6" s="37">
        <f>D7</f>
        <v>149</v>
      </c>
      <c r="L6" s="37">
        <f>D8</f>
        <v>82</v>
      </c>
      <c r="M6" s="37">
        <f>D9</f>
        <v>45</v>
      </c>
      <c r="N6" s="38">
        <f>D10</f>
        <v>18</v>
      </c>
      <c r="O6" s="11"/>
    </row>
    <row r="7" spans="2:24" x14ac:dyDescent="0.3">
      <c r="B7" s="2">
        <v>3</v>
      </c>
      <c r="C7" s="1" t="s">
        <v>6</v>
      </c>
      <c r="D7" s="1">
        <v>149</v>
      </c>
      <c r="E7" s="1">
        <v>110</v>
      </c>
      <c r="F7" s="3">
        <v>8.08</v>
      </c>
      <c r="I7" s="34" t="s">
        <v>2</v>
      </c>
      <c r="J7" s="37">
        <f>E6</f>
        <v>86</v>
      </c>
      <c r="K7" s="37">
        <f>E7</f>
        <v>110</v>
      </c>
      <c r="L7" s="37">
        <f>E8</f>
        <v>137</v>
      </c>
      <c r="M7" s="37">
        <f>E9</f>
        <v>161</v>
      </c>
      <c r="N7" s="38">
        <f>E10</f>
        <v>187</v>
      </c>
      <c r="O7" s="11"/>
    </row>
    <row r="8" spans="2:24" ht="15" thickBot="1" x14ac:dyDescent="0.35">
      <c r="B8" s="2">
        <v>4</v>
      </c>
      <c r="C8" s="1" t="s">
        <v>7</v>
      </c>
      <c r="D8" s="1">
        <v>82</v>
      </c>
      <c r="E8" s="1">
        <v>137</v>
      </c>
      <c r="F8" s="3">
        <v>4.45</v>
      </c>
      <c r="I8" s="39" t="s">
        <v>26</v>
      </c>
      <c r="J8" s="29">
        <f>J6-SUM(D7:D14)-R3</f>
        <v>-40</v>
      </c>
      <c r="K8" s="29">
        <f>K6-SUM(D8:D14)-R3</f>
        <v>-24</v>
      </c>
      <c r="L8" s="29">
        <f>L6-SUM(D9:D14)-R3</f>
        <v>-9</v>
      </c>
      <c r="M8" s="29">
        <f>M6-SUM(D10:D14)-R3</f>
        <v>-1</v>
      </c>
      <c r="N8" s="29">
        <f>N6-SUM(D11:D14)-R3</f>
        <v>-10</v>
      </c>
      <c r="O8" s="11"/>
    </row>
    <row r="9" spans="2:24" x14ac:dyDescent="0.3">
      <c r="B9" s="2">
        <v>5</v>
      </c>
      <c r="C9" s="1" t="s">
        <v>8</v>
      </c>
      <c r="D9" s="1">
        <v>45</v>
      </c>
      <c r="E9" s="1">
        <v>161</v>
      </c>
      <c r="F9" s="3">
        <v>2.44</v>
      </c>
    </row>
    <row r="10" spans="2:24" x14ac:dyDescent="0.3">
      <c r="B10" s="2">
        <v>6</v>
      </c>
      <c r="C10" s="1" t="s">
        <v>9</v>
      </c>
      <c r="D10" s="1">
        <v>18</v>
      </c>
      <c r="E10" s="1">
        <v>187</v>
      </c>
      <c r="F10" s="3">
        <v>0.98</v>
      </c>
    </row>
    <row r="11" spans="2:24" x14ac:dyDescent="0.3">
      <c r="B11" s="2">
        <v>7</v>
      </c>
      <c r="C11" s="1" t="s">
        <v>10</v>
      </c>
      <c r="D11" s="1">
        <v>14</v>
      </c>
      <c r="E11" s="1">
        <v>214</v>
      </c>
      <c r="F11" s="3">
        <v>0.76</v>
      </c>
    </row>
    <row r="12" spans="2:24" x14ac:dyDescent="0.3">
      <c r="B12" s="2">
        <v>8</v>
      </c>
      <c r="C12" s="1" t="s">
        <v>11</v>
      </c>
      <c r="D12" s="1">
        <v>7</v>
      </c>
      <c r="E12" s="1">
        <v>235</v>
      </c>
      <c r="F12" s="3">
        <v>0.38</v>
      </c>
    </row>
    <row r="13" spans="2:24" x14ac:dyDescent="0.3">
      <c r="B13" s="2">
        <v>9</v>
      </c>
      <c r="C13" s="1" t="s">
        <v>12</v>
      </c>
      <c r="D13" s="1">
        <v>3</v>
      </c>
      <c r="E13" s="1">
        <v>257</v>
      </c>
      <c r="F13" s="3">
        <v>0.16</v>
      </c>
    </row>
    <row r="14" spans="2:24" ht="15" thickBot="1" x14ac:dyDescent="0.35">
      <c r="B14" s="15">
        <v>10</v>
      </c>
      <c r="C14" s="16" t="s">
        <v>13</v>
      </c>
      <c r="D14" s="16">
        <v>2</v>
      </c>
      <c r="E14" s="16">
        <v>276</v>
      </c>
      <c r="F14" s="17">
        <v>0.11</v>
      </c>
    </row>
    <row r="15" spans="2:24" ht="15" thickBot="1" x14ac:dyDescent="0.35">
      <c r="B15" s="24" t="s">
        <v>27</v>
      </c>
      <c r="C15" s="25"/>
      <c r="D15" s="26">
        <f>SUM(D4:D14)</f>
        <v>1841</v>
      </c>
      <c r="E15" s="27"/>
      <c r="F15" s="28">
        <f>SUM(F4:F14)</f>
        <v>99.89</v>
      </c>
    </row>
    <row r="16" spans="2:24" ht="15" thickBot="1" x14ac:dyDescent="0.35"/>
    <row r="17" spans="2:18" x14ac:dyDescent="0.3">
      <c r="B17" s="7" t="s">
        <v>16</v>
      </c>
      <c r="C17" s="8"/>
      <c r="D17" s="8"/>
      <c r="E17" s="8"/>
      <c r="F17" s="9"/>
      <c r="I17" s="31" t="s">
        <v>28</v>
      </c>
      <c r="J17" s="32"/>
      <c r="K17" s="32"/>
      <c r="L17" s="32"/>
      <c r="M17" s="32"/>
      <c r="N17" s="33"/>
      <c r="Q17" s="22" t="s">
        <v>30</v>
      </c>
      <c r="R17" s="41" t="s">
        <v>29</v>
      </c>
    </row>
    <row r="18" spans="2:18" ht="15" thickBot="1" x14ac:dyDescent="0.35">
      <c r="B18" s="2"/>
      <c r="C18" s="1" t="s">
        <v>0</v>
      </c>
      <c r="D18" s="1" t="s">
        <v>1</v>
      </c>
      <c r="E18" s="1" t="s">
        <v>2</v>
      </c>
      <c r="F18" s="3" t="s">
        <v>3</v>
      </c>
      <c r="I18" s="34" t="s">
        <v>24</v>
      </c>
      <c r="J18" s="35">
        <v>35</v>
      </c>
      <c r="K18" s="35"/>
      <c r="L18" s="35"/>
      <c r="M18" s="35"/>
      <c r="N18" s="36"/>
      <c r="Q18" s="23">
        <v>1445</v>
      </c>
      <c r="R18" s="42">
        <f>Q18-D30</f>
        <v>5</v>
      </c>
    </row>
    <row r="19" spans="2:18" x14ac:dyDescent="0.3">
      <c r="B19" s="2">
        <v>0</v>
      </c>
      <c r="C19" s="1" t="s">
        <v>21</v>
      </c>
      <c r="D19" s="1">
        <v>393</v>
      </c>
      <c r="E19" s="1">
        <v>42</v>
      </c>
      <c r="F19" s="3">
        <v>27.2</v>
      </c>
      <c r="I19" s="34" t="s">
        <v>25</v>
      </c>
      <c r="J19" s="37" t="s">
        <v>5</v>
      </c>
      <c r="K19" s="37" t="s">
        <v>6</v>
      </c>
      <c r="L19" s="37" t="s">
        <v>7</v>
      </c>
      <c r="M19" s="37" t="s">
        <v>8</v>
      </c>
      <c r="N19" s="38" t="s">
        <v>9</v>
      </c>
      <c r="O19" s="43"/>
    </row>
    <row r="20" spans="2:18" x14ac:dyDescent="0.3">
      <c r="B20" s="2">
        <v>1</v>
      </c>
      <c r="C20" s="1" t="s">
        <v>4</v>
      </c>
      <c r="D20" s="1">
        <v>462</v>
      </c>
      <c r="E20" s="1">
        <v>61</v>
      </c>
      <c r="F20" s="3">
        <v>31.97</v>
      </c>
      <c r="I20" s="34" t="s">
        <v>22</v>
      </c>
      <c r="J20" s="37">
        <f>100-SUM(F22:F29)</f>
        <v>76.88</v>
      </c>
      <c r="K20" s="37">
        <f>100-SUM(F23:F29)</f>
        <v>86.43</v>
      </c>
      <c r="L20" s="37">
        <f>100-SUM(F24:F29)</f>
        <v>91.9</v>
      </c>
      <c r="M20" s="37">
        <f>100-SUM(F25:F29)</f>
        <v>95.84</v>
      </c>
      <c r="N20" s="38">
        <f>100-SUM(F26:F29)</f>
        <v>97.29</v>
      </c>
      <c r="O20" s="11"/>
    </row>
    <row r="21" spans="2:18" x14ac:dyDescent="0.3">
      <c r="B21" s="2">
        <v>2</v>
      </c>
      <c r="C21" s="1" t="s">
        <v>5</v>
      </c>
      <c r="D21" s="1">
        <v>251</v>
      </c>
      <c r="E21" s="1">
        <v>86</v>
      </c>
      <c r="F21" s="3">
        <v>17.37</v>
      </c>
      <c r="I21" s="34" t="s">
        <v>23</v>
      </c>
      <c r="J21" s="37">
        <f>D21</f>
        <v>251</v>
      </c>
      <c r="K21" s="37">
        <f>D22</f>
        <v>138</v>
      </c>
      <c r="L21" s="37">
        <f>D23</f>
        <v>79</v>
      </c>
      <c r="M21" s="37">
        <f>D24</f>
        <v>57</v>
      </c>
      <c r="N21" s="38">
        <f>D25</f>
        <v>21</v>
      </c>
      <c r="O21" s="11"/>
    </row>
    <row r="22" spans="2:18" x14ac:dyDescent="0.3">
      <c r="B22" s="2">
        <v>3</v>
      </c>
      <c r="C22" s="1" t="s">
        <v>6</v>
      </c>
      <c r="D22" s="1">
        <v>138</v>
      </c>
      <c r="E22" s="1">
        <v>110</v>
      </c>
      <c r="F22" s="3">
        <v>9.5500000000000007</v>
      </c>
      <c r="I22" s="34" t="s">
        <v>2</v>
      </c>
      <c r="J22" s="37">
        <f>E21</f>
        <v>86</v>
      </c>
      <c r="K22" s="37">
        <f>E22</f>
        <v>110</v>
      </c>
      <c r="L22" s="37">
        <f>E23</f>
        <v>136</v>
      </c>
      <c r="M22" s="37">
        <f>E24</f>
        <v>161</v>
      </c>
      <c r="N22" s="38">
        <f>E25</f>
        <v>185</v>
      </c>
      <c r="O22" s="11"/>
    </row>
    <row r="23" spans="2:18" ht="15" thickBot="1" x14ac:dyDescent="0.35">
      <c r="B23" s="2">
        <v>4</v>
      </c>
      <c r="C23" s="1" t="s">
        <v>7</v>
      </c>
      <c r="D23" s="1">
        <v>79</v>
      </c>
      <c r="E23" s="1">
        <v>136</v>
      </c>
      <c r="F23" s="3">
        <v>5.47</v>
      </c>
      <c r="I23" s="39" t="s">
        <v>26</v>
      </c>
      <c r="J23" s="29">
        <f>J21-SUM(D22:D29)-R18</f>
        <v>-88</v>
      </c>
      <c r="K23" s="29">
        <f>K21-SUM(D23:D29)-R18</f>
        <v>-63</v>
      </c>
      <c r="L23" s="29">
        <f>L21-SUM(D24:D29)-R18</f>
        <v>-43</v>
      </c>
      <c r="M23" s="29">
        <f>M21-SUM(D25:D29)-R18</f>
        <v>-8</v>
      </c>
      <c r="N23" s="29">
        <f>N21-SUM(D26:D29)-R18</f>
        <v>-23</v>
      </c>
      <c r="O23" s="11"/>
    </row>
    <row r="24" spans="2:18" x14ac:dyDescent="0.3">
      <c r="B24" s="2">
        <v>5</v>
      </c>
      <c r="C24" s="1" t="s">
        <v>8</v>
      </c>
      <c r="D24" s="1">
        <v>57</v>
      </c>
      <c r="E24" s="1">
        <v>161</v>
      </c>
      <c r="F24" s="3">
        <v>3.94</v>
      </c>
    </row>
    <row r="25" spans="2:18" x14ac:dyDescent="0.3">
      <c r="B25" s="2">
        <v>6</v>
      </c>
      <c r="C25" s="1" t="s">
        <v>9</v>
      </c>
      <c r="D25" s="1">
        <v>21</v>
      </c>
      <c r="E25" s="1">
        <v>185</v>
      </c>
      <c r="F25" s="3">
        <v>1.45</v>
      </c>
    </row>
    <row r="26" spans="2:18" x14ac:dyDescent="0.3">
      <c r="B26" s="2">
        <v>7</v>
      </c>
      <c r="C26" s="1" t="s">
        <v>10</v>
      </c>
      <c r="D26" s="1">
        <v>18</v>
      </c>
      <c r="E26" s="1">
        <v>213</v>
      </c>
      <c r="F26" s="3">
        <v>1.25</v>
      </c>
    </row>
    <row r="27" spans="2:18" x14ac:dyDescent="0.3">
      <c r="B27" s="2">
        <v>8</v>
      </c>
      <c r="C27" s="1" t="s">
        <v>11</v>
      </c>
      <c r="D27" s="1">
        <v>12</v>
      </c>
      <c r="E27" s="1">
        <v>234</v>
      </c>
      <c r="F27" s="3">
        <v>0.83</v>
      </c>
    </row>
    <row r="28" spans="2:18" x14ac:dyDescent="0.3">
      <c r="B28" s="2">
        <v>9</v>
      </c>
      <c r="C28" s="1" t="s">
        <v>12</v>
      </c>
      <c r="D28" s="1">
        <v>6</v>
      </c>
      <c r="E28" s="1">
        <v>258</v>
      </c>
      <c r="F28" s="3">
        <v>0.42</v>
      </c>
    </row>
    <row r="29" spans="2:18" ht="15" thickBot="1" x14ac:dyDescent="0.35">
      <c r="B29" s="4">
        <v>10</v>
      </c>
      <c r="C29" s="5" t="s">
        <v>13</v>
      </c>
      <c r="D29" s="5">
        <v>3</v>
      </c>
      <c r="E29" s="5">
        <v>294</v>
      </c>
      <c r="F29" s="6">
        <v>0.21</v>
      </c>
    </row>
    <row r="30" spans="2:18" ht="15" thickBot="1" x14ac:dyDescent="0.35">
      <c r="B30" s="18" t="s">
        <v>27</v>
      </c>
      <c r="C30" s="19"/>
      <c r="D30" s="20">
        <f>SUM(D19:D29)</f>
        <v>1440</v>
      </c>
      <c r="E30" s="21"/>
      <c r="F30" s="6">
        <f>SUM(F19:F29)</f>
        <v>99.66</v>
      </c>
    </row>
    <row r="31" spans="2:18" ht="15" thickBot="1" x14ac:dyDescent="0.35"/>
    <row r="32" spans="2:18" x14ac:dyDescent="0.3">
      <c r="B32" s="12" t="s">
        <v>17</v>
      </c>
      <c r="C32" s="13"/>
      <c r="D32" s="13"/>
      <c r="E32" s="13"/>
      <c r="F32" s="14"/>
      <c r="I32" s="31" t="s">
        <v>28</v>
      </c>
      <c r="J32" s="32"/>
      <c r="K32" s="32"/>
      <c r="L32" s="32"/>
      <c r="M32" s="32"/>
      <c r="N32" s="33"/>
      <c r="Q32" s="22" t="s">
        <v>30</v>
      </c>
      <c r="R32" s="41" t="s">
        <v>29</v>
      </c>
    </row>
    <row r="33" spans="2:31" ht="15" thickBot="1" x14ac:dyDescent="0.35">
      <c r="B33" s="2"/>
      <c r="C33" s="1" t="s">
        <v>0</v>
      </c>
      <c r="D33" s="1" t="s">
        <v>1</v>
      </c>
      <c r="E33" s="1" t="s">
        <v>2</v>
      </c>
      <c r="F33" s="3" t="s">
        <v>3</v>
      </c>
      <c r="I33" s="34" t="s">
        <v>24</v>
      </c>
      <c r="J33" s="35">
        <v>40</v>
      </c>
      <c r="K33" s="35"/>
      <c r="L33" s="35"/>
      <c r="M33" s="35"/>
      <c r="N33" s="36"/>
      <c r="Q33" s="23">
        <v>1159</v>
      </c>
      <c r="R33" s="42">
        <f>Q33-D45</f>
        <v>6</v>
      </c>
    </row>
    <row r="34" spans="2:31" x14ac:dyDescent="0.3">
      <c r="B34" s="2">
        <v>0</v>
      </c>
      <c r="C34" s="1" t="s">
        <v>21</v>
      </c>
      <c r="D34" s="1">
        <v>188</v>
      </c>
      <c r="E34" s="1">
        <v>44</v>
      </c>
      <c r="F34" s="3">
        <v>16.22</v>
      </c>
      <c r="I34" s="34" t="s">
        <v>25</v>
      </c>
      <c r="J34" s="37" t="s">
        <v>5</v>
      </c>
      <c r="K34" s="37" t="s">
        <v>6</v>
      </c>
      <c r="L34" s="37" t="s">
        <v>7</v>
      </c>
      <c r="M34" s="37" t="s">
        <v>8</v>
      </c>
      <c r="N34" s="38" t="s">
        <v>9</v>
      </c>
    </row>
    <row r="35" spans="2:31" x14ac:dyDescent="0.3">
      <c r="B35" s="2">
        <v>1</v>
      </c>
      <c r="C35" s="1" t="s">
        <v>4</v>
      </c>
      <c r="D35" s="1">
        <v>397</v>
      </c>
      <c r="E35" s="1">
        <v>61</v>
      </c>
      <c r="F35" s="3">
        <v>34.25</v>
      </c>
      <c r="I35" s="34" t="s">
        <v>22</v>
      </c>
      <c r="J35" s="37">
        <f>100-SUM(F37:F44)</f>
        <v>69.45</v>
      </c>
      <c r="K35" s="37">
        <f>100-SUM(F38:F44)</f>
        <v>82.05</v>
      </c>
      <c r="L35" s="37">
        <f>100-SUM(F39:F44)</f>
        <v>89.13</v>
      </c>
      <c r="M35" s="37">
        <f>100-SUM(F40:F44)</f>
        <v>93.79</v>
      </c>
      <c r="N35" s="38">
        <f>100-SUM(F41:F44)</f>
        <v>95.86</v>
      </c>
    </row>
    <row r="36" spans="2:31" x14ac:dyDescent="0.3">
      <c r="B36" s="2">
        <v>2</v>
      </c>
      <c r="C36" s="1" t="s">
        <v>5</v>
      </c>
      <c r="D36" s="1">
        <v>214</v>
      </c>
      <c r="E36" s="1">
        <v>86</v>
      </c>
      <c r="F36" s="3">
        <v>18.46</v>
      </c>
      <c r="I36" s="34" t="s">
        <v>23</v>
      </c>
      <c r="J36" s="37">
        <f>D36</f>
        <v>214</v>
      </c>
      <c r="K36" s="37">
        <f>D37</f>
        <v>146</v>
      </c>
      <c r="L36" s="37">
        <f>D38</f>
        <v>82</v>
      </c>
      <c r="M36" s="37">
        <f>D39</f>
        <v>54</v>
      </c>
      <c r="N36" s="38">
        <f>D40</f>
        <v>24</v>
      </c>
    </row>
    <row r="37" spans="2:31" x14ac:dyDescent="0.3">
      <c r="B37" s="2">
        <v>3</v>
      </c>
      <c r="C37" s="1" t="s">
        <v>6</v>
      </c>
      <c r="D37" s="1">
        <v>146</v>
      </c>
      <c r="E37" s="1">
        <v>110</v>
      </c>
      <c r="F37" s="3">
        <v>12.6</v>
      </c>
      <c r="I37" s="34" t="s">
        <v>2</v>
      </c>
      <c r="J37" s="37">
        <f>E36</f>
        <v>86</v>
      </c>
      <c r="K37" s="37">
        <f>E37</f>
        <v>110</v>
      </c>
      <c r="L37" s="37">
        <f>E38</f>
        <v>136</v>
      </c>
      <c r="M37" s="37">
        <f>E39</f>
        <v>161</v>
      </c>
      <c r="N37" s="38">
        <f>E40</f>
        <v>184</v>
      </c>
    </row>
    <row r="38" spans="2:31" ht="15" thickBot="1" x14ac:dyDescent="0.35">
      <c r="B38" s="2">
        <v>4</v>
      </c>
      <c r="C38" s="1" t="s">
        <v>7</v>
      </c>
      <c r="D38" s="1">
        <v>82</v>
      </c>
      <c r="E38" s="1">
        <v>136</v>
      </c>
      <c r="F38" s="3">
        <v>7.08</v>
      </c>
      <c r="I38" s="39" t="s">
        <v>26</v>
      </c>
      <c r="J38" s="29">
        <f>J36-SUM(D37:D44)-R33</f>
        <v>-146</v>
      </c>
      <c r="K38" s="29">
        <f>K36-SUM(D38:D44)-R33</f>
        <v>-68</v>
      </c>
      <c r="L38" s="29">
        <f>L36-SUM(D39:D44)-R33</f>
        <v>-50</v>
      </c>
      <c r="M38" s="29">
        <f>M36-SUM(D40:D44)-R33</f>
        <v>-24</v>
      </c>
      <c r="N38" s="29">
        <f>N36-SUM(D41:D44)-R33</f>
        <v>-30</v>
      </c>
    </row>
    <row r="39" spans="2:31" x14ac:dyDescent="0.3">
      <c r="B39" s="2">
        <v>5</v>
      </c>
      <c r="C39" s="1" t="s">
        <v>8</v>
      </c>
      <c r="D39" s="1">
        <v>54</v>
      </c>
      <c r="E39" s="1">
        <v>161</v>
      </c>
      <c r="F39" s="3">
        <v>4.66</v>
      </c>
    </row>
    <row r="40" spans="2:31" x14ac:dyDescent="0.3">
      <c r="B40" s="2">
        <v>6</v>
      </c>
      <c r="C40" s="1" t="s">
        <v>9</v>
      </c>
      <c r="D40" s="1">
        <v>24</v>
      </c>
      <c r="E40" s="1">
        <v>184</v>
      </c>
      <c r="F40" s="3">
        <v>2.0699999999999998</v>
      </c>
    </row>
    <row r="41" spans="2:31" x14ac:dyDescent="0.3">
      <c r="B41" s="2">
        <v>7</v>
      </c>
      <c r="C41" s="1" t="s">
        <v>10</v>
      </c>
      <c r="D41" s="1">
        <v>21</v>
      </c>
      <c r="E41" s="1">
        <v>211</v>
      </c>
      <c r="F41" s="3">
        <v>1.81</v>
      </c>
    </row>
    <row r="42" spans="2:31" x14ac:dyDescent="0.3">
      <c r="B42" s="2">
        <v>8</v>
      </c>
      <c r="C42" s="1" t="s">
        <v>11</v>
      </c>
      <c r="D42" s="1">
        <v>13</v>
      </c>
      <c r="E42" s="1">
        <v>235</v>
      </c>
      <c r="F42" s="3">
        <v>1.1200000000000001</v>
      </c>
    </row>
    <row r="43" spans="2:31" x14ac:dyDescent="0.3">
      <c r="B43" s="2">
        <v>9</v>
      </c>
      <c r="C43" s="1" t="s">
        <v>12</v>
      </c>
      <c r="D43" s="1">
        <v>6</v>
      </c>
      <c r="E43" s="1">
        <v>262</v>
      </c>
      <c r="F43" s="3">
        <v>0.52</v>
      </c>
    </row>
    <row r="44" spans="2:31" ht="15" thickBot="1" x14ac:dyDescent="0.35">
      <c r="B44" s="4">
        <v>10</v>
      </c>
      <c r="C44" s="5" t="s">
        <v>13</v>
      </c>
      <c r="D44" s="5">
        <v>8</v>
      </c>
      <c r="E44" s="5">
        <v>289</v>
      </c>
      <c r="F44" s="6">
        <v>0.69</v>
      </c>
    </row>
    <row r="45" spans="2:31" ht="15" thickBot="1" x14ac:dyDescent="0.35">
      <c r="B45" s="18" t="s">
        <v>27</v>
      </c>
      <c r="C45" s="19"/>
      <c r="D45" s="20">
        <f>SUM(D34:D44)</f>
        <v>1153</v>
      </c>
      <c r="E45" s="21"/>
      <c r="F45" s="6">
        <f>SUM(F34:F44)</f>
        <v>99.47999999999999</v>
      </c>
    </row>
    <row r="46" spans="2:31" ht="15" thickBot="1" x14ac:dyDescent="0.35"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2:31" x14ac:dyDescent="0.3">
      <c r="B47" s="12" t="s">
        <v>18</v>
      </c>
      <c r="C47" s="13"/>
      <c r="D47" s="13"/>
      <c r="E47" s="13"/>
      <c r="F47" s="14"/>
      <c r="I47" s="31" t="s">
        <v>28</v>
      </c>
      <c r="J47" s="32"/>
      <c r="K47" s="32"/>
      <c r="L47" s="32"/>
      <c r="M47" s="32"/>
      <c r="N47" s="33"/>
      <c r="Q47" s="22" t="s">
        <v>30</v>
      </c>
      <c r="R47" s="41" t="s">
        <v>29</v>
      </c>
    </row>
    <row r="48" spans="2:31" ht="15" thickBot="1" x14ac:dyDescent="0.35">
      <c r="B48" s="2"/>
      <c r="C48" s="1" t="s">
        <v>0</v>
      </c>
      <c r="D48" s="1" t="s">
        <v>1</v>
      </c>
      <c r="E48" s="1" t="s">
        <v>2</v>
      </c>
      <c r="F48" s="3" t="s">
        <v>3</v>
      </c>
      <c r="I48" s="34" t="s">
        <v>24</v>
      </c>
      <c r="J48" s="35">
        <v>45</v>
      </c>
      <c r="K48" s="35"/>
      <c r="L48" s="35"/>
      <c r="M48" s="35"/>
      <c r="N48" s="36"/>
      <c r="Q48" s="23">
        <v>963</v>
      </c>
      <c r="R48" s="42">
        <f>Q48-D60</f>
        <v>11</v>
      </c>
    </row>
    <row r="49" spans="2:18" x14ac:dyDescent="0.3">
      <c r="B49" s="2">
        <v>0</v>
      </c>
      <c r="C49" s="1" t="s">
        <v>21</v>
      </c>
      <c r="D49" s="1">
        <v>70</v>
      </c>
      <c r="E49" s="1">
        <v>47</v>
      </c>
      <c r="F49" s="3">
        <v>7.27</v>
      </c>
      <c r="I49" s="34" t="s">
        <v>25</v>
      </c>
      <c r="J49" s="37" t="s">
        <v>5</v>
      </c>
      <c r="K49" s="37" t="s">
        <v>6</v>
      </c>
      <c r="L49" s="37" t="s">
        <v>7</v>
      </c>
      <c r="M49" s="37" t="s">
        <v>8</v>
      </c>
      <c r="N49" s="38" t="s">
        <v>9</v>
      </c>
    </row>
    <row r="50" spans="2:18" x14ac:dyDescent="0.3">
      <c r="B50" s="2">
        <v>1</v>
      </c>
      <c r="C50" s="1" t="s">
        <v>4</v>
      </c>
      <c r="D50" s="1">
        <v>332</v>
      </c>
      <c r="E50" s="1">
        <v>62</v>
      </c>
      <c r="F50" s="3">
        <v>34.479999999999997</v>
      </c>
      <c r="I50" s="34" t="s">
        <v>22</v>
      </c>
      <c r="J50" s="37">
        <f>100-SUM(F52:F59)</f>
        <v>63.230000000000004</v>
      </c>
      <c r="K50" s="37">
        <f>100-SUM(F53:F59)</f>
        <v>77.98</v>
      </c>
      <c r="L50" s="37">
        <f>100-SUM(F54:F59)</f>
        <v>86.5</v>
      </c>
      <c r="M50" s="37">
        <f>100-SUM(F55:F59)</f>
        <v>91.59</v>
      </c>
      <c r="N50" s="38">
        <f>100-SUM(F56:F59)</f>
        <v>94.5</v>
      </c>
    </row>
    <row r="51" spans="2:18" x14ac:dyDescent="0.3">
      <c r="B51" s="2">
        <v>2</v>
      </c>
      <c r="C51" s="1" t="s">
        <v>5</v>
      </c>
      <c r="D51" s="1">
        <v>196</v>
      </c>
      <c r="E51" s="1">
        <v>87</v>
      </c>
      <c r="F51" s="3">
        <v>20.350000000000001</v>
      </c>
      <c r="I51" s="34" t="s">
        <v>23</v>
      </c>
      <c r="J51" s="37">
        <f>D51</f>
        <v>196</v>
      </c>
      <c r="K51" s="37">
        <f>D52</f>
        <v>142</v>
      </c>
      <c r="L51" s="37">
        <f>D53</f>
        <v>82</v>
      </c>
      <c r="M51" s="37">
        <f>D54</f>
        <v>49</v>
      </c>
      <c r="N51" s="38">
        <f>D55</f>
        <v>28</v>
      </c>
    </row>
    <row r="52" spans="2:18" x14ac:dyDescent="0.3">
      <c r="B52" s="2">
        <v>3</v>
      </c>
      <c r="C52" s="1" t="s">
        <v>6</v>
      </c>
      <c r="D52" s="1">
        <v>142</v>
      </c>
      <c r="E52" s="1">
        <v>110</v>
      </c>
      <c r="F52" s="3">
        <v>14.75</v>
      </c>
      <c r="I52" s="34" t="s">
        <v>2</v>
      </c>
      <c r="J52" s="37">
        <f>E51</f>
        <v>87</v>
      </c>
      <c r="K52" s="37">
        <f>E52</f>
        <v>110</v>
      </c>
      <c r="L52" s="37">
        <f>E53</f>
        <v>135</v>
      </c>
      <c r="M52" s="37">
        <f>E54</f>
        <v>161</v>
      </c>
      <c r="N52" s="38">
        <f>E55</f>
        <v>185</v>
      </c>
    </row>
    <row r="53" spans="2:18" ht="15" thickBot="1" x14ac:dyDescent="0.35">
      <c r="B53" s="2">
        <v>4</v>
      </c>
      <c r="C53" s="1" t="s">
        <v>7</v>
      </c>
      <c r="D53" s="1">
        <v>82</v>
      </c>
      <c r="E53" s="1">
        <v>135</v>
      </c>
      <c r="F53" s="3">
        <v>8.52</v>
      </c>
      <c r="I53" s="39" t="s">
        <v>26</v>
      </c>
      <c r="J53" s="29">
        <f>J51-SUM(D52:D59)-R48</f>
        <v>-169</v>
      </c>
      <c r="K53" s="29">
        <f>K51-SUM(D53:D59)-R48</f>
        <v>-81</v>
      </c>
      <c r="L53" s="29">
        <f>L51-SUM(D54:D59)-R48</f>
        <v>-59</v>
      </c>
      <c r="M53" s="29">
        <f>M51-SUM(D55:D59)-R48</f>
        <v>-43</v>
      </c>
      <c r="N53" s="29">
        <f>N51-SUM(D56:D59)-R48</f>
        <v>-36</v>
      </c>
    </row>
    <row r="54" spans="2:18" x14ac:dyDescent="0.3">
      <c r="B54" s="2">
        <v>5</v>
      </c>
      <c r="C54" s="1" t="s">
        <v>8</v>
      </c>
      <c r="D54" s="1">
        <v>49</v>
      </c>
      <c r="E54" s="1">
        <v>161</v>
      </c>
      <c r="F54" s="3">
        <v>5.09</v>
      </c>
    </row>
    <row r="55" spans="2:18" x14ac:dyDescent="0.3">
      <c r="B55" s="2">
        <v>6</v>
      </c>
      <c r="C55" s="1" t="s">
        <v>9</v>
      </c>
      <c r="D55" s="1">
        <v>28</v>
      </c>
      <c r="E55" s="1">
        <v>185</v>
      </c>
      <c r="F55" s="3">
        <v>2.91</v>
      </c>
    </row>
    <row r="56" spans="2:18" x14ac:dyDescent="0.3">
      <c r="B56" s="2">
        <v>7</v>
      </c>
      <c r="C56" s="1" t="s">
        <v>10</v>
      </c>
      <c r="D56" s="1">
        <v>24</v>
      </c>
      <c r="E56" s="1">
        <v>211</v>
      </c>
      <c r="F56" s="3">
        <v>2.4900000000000002</v>
      </c>
    </row>
    <row r="57" spans="2:18" x14ac:dyDescent="0.3">
      <c r="B57" s="2">
        <v>8</v>
      </c>
      <c r="C57" s="1" t="s">
        <v>11</v>
      </c>
      <c r="D57" s="1">
        <v>15</v>
      </c>
      <c r="E57" s="1">
        <v>236</v>
      </c>
      <c r="F57" s="3">
        <v>1.56</v>
      </c>
    </row>
    <row r="58" spans="2:18" x14ac:dyDescent="0.3">
      <c r="B58" s="2">
        <v>9</v>
      </c>
      <c r="C58" s="1" t="s">
        <v>12</v>
      </c>
      <c r="D58" s="1">
        <v>6</v>
      </c>
      <c r="E58" s="1">
        <v>264</v>
      </c>
      <c r="F58" s="3">
        <v>0.62</v>
      </c>
    </row>
    <row r="59" spans="2:18" ht="15" thickBot="1" x14ac:dyDescent="0.35">
      <c r="B59" s="4">
        <v>10</v>
      </c>
      <c r="C59" s="5" t="s">
        <v>13</v>
      </c>
      <c r="D59" s="5">
        <v>8</v>
      </c>
      <c r="E59" s="5">
        <v>288</v>
      </c>
      <c r="F59" s="6">
        <v>0.83</v>
      </c>
    </row>
    <row r="60" spans="2:18" ht="15" thickBot="1" x14ac:dyDescent="0.35">
      <c r="B60" s="18" t="s">
        <v>27</v>
      </c>
      <c r="C60" s="19"/>
      <c r="D60" s="20">
        <f>SUM(D49:D59)</f>
        <v>952</v>
      </c>
      <c r="E60" s="21"/>
      <c r="F60" s="6">
        <f>SUM(F49:F59)</f>
        <v>98.86999999999999</v>
      </c>
    </row>
    <row r="61" spans="2:18" ht="15" thickBot="1" x14ac:dyDescent="0.35"/>
    <row r="62" spans="2:18" x14ac:dyDescent="0.3">
      <c r="B62" s="12" t="s">
        <v>14</v>
      </c>
      <c r="C62" s="13"/>
      <c r="D62" s="13"/>
      <c r="E62" s="13"/>
      <c r="F62" s="14"/>
      <c r="I62" s="31" t="s">
        <v>28</v>
      </c>
      <c r="J62" s="32"/>
      <c r="K62" s="32"/>
      <c r="L62" s="32"/>
      <c r="M62" s="32"/>
      <c r="N62" s="33"/>
      <c r="Q62" s="22" t="s">
        <v>30</v>
      </c>
      <c r="R62" s="41" t="s">
        <v>29</v>
      </c>
    </row>
    <row r="63" spans="2:18" ht="15" thickBot="1" x14ac:dyDescent="0.35">
      <c r="B63" s="2"/>
      <c r="C63" s="1" t="s">
        <v>0</v>
      </c>
      <c r="D63" s="1" t="s">
        <v>1</v>
      </c>
      <c r="E63" s="1" t="s">
        <v>2</v>
      </c>
      <c r="F63" s="3" t="s">
        <v>3</v>
      </c>
      <c r="I63" s="34" t="s">
        <v>24</v>
      </c>
      <c r="J63" s="35">
        <v>50</v>
      </c>
      <c r="K63" s="35"/>
      <c r="L63" s="35"/>
      <c r="M63" s="35"/>
      <c r="N63" s="36"/>
      <c r="Q63" s="23">
        <v>825</v>
      </c>
      <c r="R63" s="42">
        <f>Q63-D75</f>
        <v>13</v>
      </c>
    </row>
    <row r="64" spans="2:18" x14ac:dyDescent="0.3">
      <c r="B64" s="2">
        <v>0</v>
      </c>
      <c r="C64" s="1" t="s">
        <v>21</v>
      </c>
      <c r="D64" s="1">
        <v>0</v>
      </c>
      <c r="E64" s="1">
        <v>0</v>
      </c>
      <c r="F64" s="3">
        <v>0</v>
      </c>
      <c r="I64" s="34" t="s">
        <v>25</v>
      </c>
      <c r="J64" s="37" t="s">
        <v>5</v>
      </c>
      <c r="K64" s="37" t="s">
        <v>6</v>
      </c>
      <c r="L64" s="37" t="s">
        <v>7</v>
      </c>
      <c r="M64" s="37" t="s">
        <v>8</v>
      </c>
      <c r="N64" s="38" t="s">
        <v>9</v>
      </c>
    </row>
    <row r="65" spans="2:18" x14ac:dyDescent="0.3">
      <c r="B65" s="2">
        <v>1</v>
      </c>
      <c r="C65" s="1" t="s">
        <v>4</v>
      </c>
      <c r="D65" s="1">
        <v>280</v>
      </c>
      <c r="E65" s="1">
        <v>62</v>
      </c>
      <c r="F65" s="3">
        <v>33.94</v>
      </c>
      <c r="I65" s="34" t="s">
        <v>22</v>
      </c>
      <c r="J65" s="37">
        <f>100-SUM(F67:F74)</f>
        <v>56.740000000000009</v>
      </c>
      <c r="K65" s="37">
        <f>100-SUM(F68:F74)</f>
        <v>73.22</v>
      </c>
      <c r="L65" s="37">
        <f>100-SUM(F69:F74)</f>
        <v>83.64</v>
      </c>
      <c r="M65" s="37">
        <f>100-SUM(F70:F74)</f>
        <v>89.58</v>
      </c>
      <c r="N65" s="38">
        <f>100-SUM(F71:F74)</f>
        <v>93.22</v>
      </c>
    </row>
    <row r="66" spans="2:18" x14ac:dyDescent="0.3">
      <c r="B66" s="2">
        <v>2</v>
      </c>
      <c r="C66" s="1" t="s">
        <v>5</v>
      </c>
      <c r="D66" s="1">
        <v>175</v>
      </c>
      <c r="E66" s="1">
        <v>87</v>
      </c>
      <c r="F66" s="3">
        <v>21.21</v>
      </c>
      <c r="I66" s="34" t="s">
        <v>23</v>
      </c>
      <c r="J66" s="37">
        <f>D66</f>
        <v>175</v>
      </c>
      <c r="K66" s="37">
        <f>D67</f>
        <v>136</v>
      </c>
      <c r="L66" s="37">
        <f>D68</f>
        <v>86</v>
      </c>
      <c r="M66" s="37">
        <f>D69</f>
        <v>49</v>
      </c>
      <c r="N66" s="38">
        <f>D70</f>
        <v>30</v>
      </c>
    </row>
    <row r="67" spans="2:18" x14ac:dyDescent="0.3">
      <c r="B67" s="2">
        <v>3</v>
      </c>
      <c r="C67" s="1" t="s">
        <v>6</v>
      </c>
      <c r="D67" s="1">
        <v>136</v>
      </c>
      <c r="E67" s="1">
        <v>110</v>
      </c>
      <c r="F67" s="3">
        <v>16.48</v>
      </c>
      <c r="I67" s="34" t="s">
        <v>2</v>
      </c>
      <c r="J67" s="37">
        <f>E66</f>
        <v>87</v>
      </c>
      <c r="K67" s="37">
        <f>E67</f>
        <v>110</v>
      </c>
      <c r="L67" s="37">
        <f>E68</f>
        <v>135</v>
      </c>
      <c r="M67" s="37">
        <f>E69</f>
        <v>161</v>
      </c>
      <c r="N67" s="38">
        <f>E70</f>
        <v>185</v>
      </c>
    </row>
    <row r="68" spans="2:18" ht="15" thickBot="1" x14ac:dyDescent="0.35">
      <c r="B68" s="2">
        <v>4</v>
      </c>
      <c r="C68" s="1" t="s">
        <v>7</v>
      </c>
      <c r="D68" s="1">
        <v>86</v>
      </c>
      <c r="E68" s="1">
        <v>135</v>
      </c>
      <c r="F68" s="3">
        <v>10.42</v>
      </c>
      <c r="I68" s="39" t="s">
        <v>26</v>
      </c>
      <c r="J68" s="29">
        <f>J66-SUM(D67:D74)-R63</f>
        <v>-195</v>
      </c>
      <c r="K68" s="29">
        <f>K66-SUM(D68:D74)-R63</f>
        <v>-98</v>
      </c>
      <c r="L68" s="29">
        <f>L66-SUM(D69:D74)-R63</f>
        <v>-62</v>
      </c>
      <c r="M68" s="29">
        <f>M66-SUM(D70:D74)-R63</f>
        <v>-50</v>
      </c>
      <c r="N68" s="29">
        <f>N66-SUM(D71:D74)-R63</f>
        <v>-39</v>
      </c>
    </row>
    <row r="69" spans="2:18" x14ac:dyDescent="0.3">
      <c r="B69" s="2">
        <v>5</v>
      </c>
      <c r="C69" s="1" t="s">
        <v>8</v>
      </c>
      <c r="D69" s="1">
        <v>49</v>
      </c>
      <c r="E69" s="1">
        <v>161</v>
      </c>
      <c r="F69" s="3">
        <v>5.94</v>
      </c>
    </row>
    <row r="70" spans="2:18" x14ac:dyDescent="0.3">
      <c r="B70" s="2">
        <v>6</v>
      </c>
      <c r="C70" s="1" t="s">
        <v>9</v>
      </c>
      <c r="D70" s="1">
        <v>30</v>
      </c>
      <c r="E70" s="1">
        <v>185</v>
      </c>
      <c r="F70" s="3">
        <v>3.64</v>
      </c>
    </row>
    <row r="71" spans="2:18" x14ac:dyDescent="0.3">
      <c r="B71" s="2">
        <v>7</v>
      </c>
      <c r="C71" s="1" t="s">
        <v>10</v>
      </c>
      <c r="D71" s="1">
        <v>25</v>
      </c>
      <c r="E71" s="1">
        <v>212</v>
      </c>
      <c r="F71" s="3">
        <v>3.03</v>
      </c>
    </row>
    <row r="72" spans="2:18" x14ac:dyDescent="0.3">
      <c r="B72" s="2">
        <v>8</v>
      </c>
      <c r="C72" s="1" t="s">
        <v>11</v>
      </c>
      <c r="D72" s="1">
        <v>19</v>
      </c>
      <c r="E72" s="1">
        <v>236</v>
      </c>
      <c r="F72" s="3">
        <v>2.2999999999999998</v>
      </c>
    </row>
    <row r="73" spans="2:18" x14ac:dyDescent="0.3">
      <c r="B73" s="2">
        <v>9</v>
      </c>
      <c r="C73" s="1" t="s">
        <v>12</v>
      </c>
      <c r="D73" s="1">
        <v>4</v>
      </c>
      <c r="E73" s="1">
        <v>260</v>
      </c>
      <c r="F73" s="3">
        <v>0.48</v>
      </c>
    </row>
    <row r="74" spans="2:18" ht="15" thickBot="1" x14ac:dyDescent="0.35">
      <c r="B74" s="4">
        <v>10</v>
      </c>
      <c r="C74" s="5" t="s">
        <v>13</v>
      </c>
      <c r="D74" s="5">
        <v>8</v>
      </c>
      <c r="E74" s="5">
        <v>288</v>
      </c>
      <c r="F74" s="6">
        <v>0.97</v>
      </c>
    </row>
    <row r="75" spans="2:18" ht="15" thickBot="1" x14ac:dyDescent="0.35">
      <c r="B75" s="18" t="s">
        <v>27</v>
      </c>
      <c r="C75" s="19"/>
      <c r="D75" s="20">
        <f>SUM(D64:D74)</f>
        <v>812</v>
      </c>
      <c r="E75" s="21"/>
      <c r="F75" s="6">
        <f>SUM(F64:F74)</f>
        <v>98.41</v>
      </c>
    </row>
    <row r="76" spans="2:18" ht="15" thickBot="1" x14ac:dyDescent="0.35"/>
    <row r="77" spans="2:18" x14ac:dyDescent="0.3">
      <c r="B77" s="12" t="s">
        <v>19</v>
      </c>
      <c r="C77" s="13"/>
      <c r="D77" s="13"/>
      <c r="E77" s="13"/>
      <c r="F77" s="14"/>
      <c r="I77" s="31" t="s">
        <v>28</v>
      </c>
      <c r="J77" s="32"/>
      <c r="K77" s="32"/>
      <c r="L77" s="32"/>
      <c r="M77" s="32"/>
      <c r="N77" s="33"/>
      <c r="Q77" s="22" t="s">
        <v>30</v>
      </c>
      <c r="R77" s="41" t="s">
        <v>29</v>
      </c>
    </row>
    <row r="78" spans="2:18" ht="15" thickBot="1" x14ac:dyDescent="0.35">
      <c r="B78" s="2"/>
      <c r="C78" s="1" t="s">
        <v>0</v>
      </c>
      <c r="D78" s="1" t="s">
        <v>1</v>
      </c>
      <c r="E78" s="1" t="s">
        <v>2</v>
      </c>
      <c r="F78" s="3" t="s">
        <v>3</v>
      </c>
      <c r="I78" s="34" t="s">
        <v>24</v>
      </c>
      <c r="J78" s="35">
        <v>55</v>
      </c>
      <c r="K78" s="35"/>
      <c r="L78" s="35"/>
      <c r="M78" s="35"/>
      <c r="N78" s="36"/>
      <c r="Q78" s="23">
        <v>717</v>
      </c>
      <c r="R78" s="42">
        <f>Q78-D90</f>
        <v>19</v>
      </c>
    </row>
    <row r="79" spans="2:18" x14ac:dyDescent="0.3">
      <c r="B79" s="2">
        <v>0</v>
      </c>
      <c r="C79" s="1" t="s">
        <v>21</v>
      </c>
      <c r="D79" s="1">
        <v>0</v>
      </c>
      <c r="E79" s="1">
        <v>0</v>
      </c>
      <c r="F79" s="3">
        <v>0</v>
      </c>
      <c r="I79" s="34" t="s">
        <v>25</v>
      </c>
      <c r="J79" s="37" t="s">
        <v>5</v>
      </c>
      <c r="K79" s="37" t="s">
        <v>6</v>
      </c>
      <c r="L79" s="37" t="s">
        <v>7</v>
      </c>
      <c r="M79" s="37" t="s">
        <v>8</v>
      </c>
      <c r="N79" s="38" t="s">
        <v>9</v>
      </c>
    </row>
    <row r="80" spans="2:18" x14ac:dyDescent="0.3">
      <c r="B80" s="2">
        <v>1</v>
      </c>
      <c r="C80" s="1" t="s">
        <v>4</v>
      </c>
      <c r="D80" s="1">
        <v>195</v>
      </c>
      <c r="E80" s="1">
        <v>64</v>
      </c>
      <c r="F80" s="3">
        <v>27.2</v>
      </c>
      <c r="I80" s="34" t="s">
        <v>22</v>
      </c>
      <c r="J80" s="37">
        <f>100-SUM(F82:F89)</f>
        <v>52.019999999999996</v>
      </c>
      <c r="K80" s="37">
        <f>100-SUM(F83:F89)</f>
        <v>69.87</v>
      </c>
      <c r="L80" s="37">
        <f>100-SUM(F84:F89)</f>
        <v>81.31</v>
      </c>
      <c r="M80" s="37">
        <f>100-SUM(F85:F89)</f>
        <v>88.42</v>
      </c>
      <c r="N80" s="38">
        <f>100-SUM(F86:F89)</f>
        <v>92.46</v>
      </c>
    </row>
    <row r="81" spans="2:18" x14ac:dyDescent="0.3">
      <c r="B81" s="2">
        <v>2</v>
      </c>
      <c r="C81" s="1" t="s">
        <v>5</v>
      </c>
      <c r="D81" s="1">
        <v>159</v>
      </c>
      <c r="E81" s="1">
        <v>87</v>
      </c>
      <c r="F81" s="3">
        <v>22.18</v>
      </c>
      <c r="I81" s="34" t="s">
        <v>23</v>
      </c>
      <c r="J81" s="37">
        <f>D81</f>
        <v>159</v>
      </c>
      <c r="K81" s="37">
        <f>D82</f>
        <v>128</v>
      </c>
      <c r="L81" s="37">
        <f>D83</f>
        <v>82</v>
      </c>
      <c r="M81" s="37">
        <f>D84</f>
        <v>51</v>
      </c>
      <c r="N81" s="38">
        <f>D85</f>
        <v>29</v>
      </c>
    </row>
    <row r="82" spans="2:18" x14ac:dyDescent="0.3">
      <c r="B82" s="2">
        <v>3</v>
      </c>
      <c r="C82" s="1" t="s">
        <v>6</v>
      </c>
      <c r="D82" s="1">
        <v>128</v>
      </c>
      <c r="E82" s="1">
        <v>110</v>
      </c>
      <c r="F82" s="3">
        <v>17.850000000000001</v>
      </c>
      <c r="I82" s="34" t="s">
        <v>2</v>
      </c>
      <c r="J82" s="37">
        <f>E81</f>
        <v>87</v>
      </c>
      <c r="K82" s="37">
        <f>E82</f>
        <v>110</v>
      </c>
      <c r="L82" s="37">
        <f>E83</f>
        <v>135</v>
      </c>
      <c r="M82" s="37">
        <f>E84</f>
        <v>161</v>
      </c>
      <c r="N82" s="38">
        <f>E85</f>
        <v>185</v>
      </c>
    </row>
    <row r="83" spans="2:18" ht="15" thickBot="1" x14ac:dyDescent="0.35">
      <c r="B83" s="2">
        <v>4</v>
      </c>
      <c r="C83" s="1" t="s">
        <v>7</v>
      </c>
      <c r="D83" s="1">
        <v>82</v>
      </c>
      <c r="E83" s="1">
        <v>135</v>
      </c>
      <c r="F83" s="3">
        <v>11.44</v>
      </c>
      <c r="I83" s="39" t="s">
        <v>26</v>
      </c>
      <c r="J83" s="29">
        <f>J81-SUM(D82:D89)-R78</f>
        <v>-204</v>
      </c>
      <c r="K83" s="29">
        <f>K81-SUM(D83:D89)-R78</f>
        <v>-107</v>
      </c>
      <c r="L83" s="29">
        <f>L81-SUM(D84:D89)-R78</f>
        <v>-71</v>
      </c>
      <c r="M83" s="29">
        <f>M81-SUM(D85:D89)-R78</f>
        <v>-51</v>
      </c>
      <c r="N83" s="29">
        <f>N81-SUM(D86:D89)-R78</f>
        <v>-44</v>
      </c>
    </row>
    <row r="84" spans="2:18" x14ac:dyDescent="0.3">
      <c r="B84" s="2">
        <v>5</v>
      </c>
      <c r="C84" s="1" t="s">
        <v>8</v>
      </c>
      <c r="D84" s="1">
        <v>51</v>
      </c>
      <c r="E84" s="1">
        <v>161</v>
      </c>
      <c r="F84" s="3">
        <v>7.11</v>
      </c>
    </row>
    <row r="85" spans="2:18" x14ac:dyDescent="0.3">
      <c r="B85" s="2">
        <v>6</v>
      </c>
      <c r="C85" s="1" t="s">
        <v>9</v>
      </c>
      <c r="D85" s="1">
        <v>29</v>
      </c>
      <c r="E85" s="1">
        <v>185</v>
      </c>
      <c r="F85" s="3">
        <v>4.04</v>
      </c>
    </row>
    <row r="86" spans="2:18" x14ac:dyDescent="0.3">
      <c r="B86" s="2">
        <v>7</v>
      </c>
      <c r="C86" s="1" t="s">
        <v>10</v>
      </c>
      <c r="D86" s="1">
        <v>23</v>
      </c>
      <c r="E86" s="1">
        <v>213</v>
      </c>
      <c r="F86" s="3">
        <v>3.21</v>
      </c>
    </row>
    <row r="87" spans="2:18" x14ac:dyDescent="0.3">
      <c r="B87" s="2">
        <v>8</v>
      </c>
      <c r="C87" s="1" t="s">
        <v>11</v>
      </c>
      <c r="D87" s="1">
        <v>21</v>
      </c>
      <c r="E87" s="1">
        <v>237</v>
      </c>
      <c r="F87" s="3">
        <v>2.93</v>
      </c>
    </row>
    <row r="88" spans="2:18" x14ac:dyDescent="0.3">
      <c r="B88" s="2">
        <v>9</v>
      </c>
      <c r="C88" s="1" t="s">
        <v>12</v>
      </c>
      <c r="D88" s="1">
        <v>4</v>
      </c>
      <c r="E88" s="1">
        <v>260</v>
      </c>
      <c r="F88" s="3">
        <v>0.56000000000000005</v>
      </c>
    </row>
    <row r="89" spans="2:18" ht="15" thickBot="1" x14ac:dyDescent="0.35">
      <c r="B89" s="4">
        <v>10</v>
      </c>
      <c r="C89" s="5" t="s">
        <v>13</v>
      </c>
      <c r="D89" s="5">
        <v>6</v>
      </c>
      <c r="E89" s="5">
        <v>286</v>
      </c>
      <c r="F89" s="6">
        <v>0.84</v>
      </c>
    </row>
    <row r="90" spans="2:18" ht="15" thickBot="1" x14ac:dyDescent="0.35">
      <c r="B90" s="18" t="s">
        <v>27</v>
      </c>
      <c r="C90" s="19"/>
      <c r="D90" s="20">
        <f>SUM(D79:D89)</f>
        <v>698</v>
      </c>
      <c r="E90" s="21"/>
      <c r="F90" s="6">
        <f>SUM(F79:F89)</f>
        <v>97.36</v>
      </c>
    </row>
    <row r="91" spans="2:18" ht="15" thickBot="1" x14ac:dyDescent="0.35"/>
    <row r="92" spans="2:18" x14ac:dyDescent="0.3">
      <c r="B92" s="12" t="s">
        <v>20</v>
      </c>
      <c r="C92" s="13"/>
      <c r="D92" s="13"/>
      <c r="E92" s="13"/>
      <c r="F92" s="14"/>
      <c r="I92" s="31" t="s">
        <v>28</v>
      </c>
      <c r="J92" s="32"/>
      <c r="K92" s="32"/>
      <c r="L92" s="32"/>
      <c r="M92" s="32"/>
      <c r="N92" s="33"/>
      <c r="Q92" s="22" t="s">
        <v>30</v>
      </c>
      <c r="R92" s="41" t="s">
        <v>29</v>
      </c>
    </row>
    <row r="93" spans="2:18" ht="15" thickBot="1" x14ac:dyDescent="0.35">
      <c r="B93" s="2"/>
      <c r="C93" s="1" t="s">
        <v>0</v>
      </c>
      <c r="D93" s="1" t="s">
        <v>1</v>
      </c>
      <c r="E93" s="1" t="s">
        <v>2</v>
      </c>
      <c r="F93" s="3" t="s">
        <v>3</v>
      </c>
      <c r="I93" s="34" t="s">
        <v>24</v>
      </c>
      <c r="J93" s="35">
        <v>60</v>
      </c>
      <c r="K93" s="35"/>
      <c r="L93" s="35"/>
      <c r="M93" s="35"/>
      <c r="N93" s="36"/>
      <c r="Q93" s="23">
        <v>607</v>
      </c>
      <c r="R93" s="42">
        <f>Q93-D105</f>
        <v>22</v>
      </c>
    </row>
    <row r="94" spans="2:18" x14ac:dyDescent="0.3">
      <c r="B94" s="2">
        <v>0</v>
      </c>
      <c r="C94" s="1" t="s">
        <v>21</v>
      </c>
      <c r="D94" s="1">
        <v>0</v>
      </c>
      <c r="E94" s="1">
        <v>0</v>
      </c>
      <c r="F94" s="3">
        <v>0</v>
      </c>
      <c r="I94" s="34" t="s">
        <v>25</v>
      </c>
      <c r="J94" s="37" t="s">
        <v>5</v>
      </c>
      <c r="K94" s="37" t="s">
        <v>6</v>
      </c>
      <c r="L94" s="37" t="s">
        <v>7</v>
      </c>
      <c r="M94" s="37" t="s">
        <v>8</v>
      </c>
      <c r="N94" s="38" t="s">
        <v>9</v>
      </c>
    </row>
    <row r="95" spans="2:18" x14ac:dyDescent="0.3">
      <c r="B95" s="2">
        <v>1</v>
      </c>
      <c r="C95" s="1" t="s">
        <v>4</v>
      </c>
      <c r="D95" s="1">
        <v>111</v>
      </c>
      <c r="E95" s="1">
        <v>67</v>
      </c>
      <c r="F95" s="3">
        <v>18.29</v>
      </c>
      <c r="I95" s="34" t="s">
        <v>22</v>
      </c>
      <c r="J95" s="37">
        <f>100-SUM(F97:F104)</f>
        <v>45.31</v>
      </c>
      <c r="K95" s="37">
        <f>100-SUM(F98:F104)</f>
        <v>64.75</v>
      </c>
      <c r="L95" s="37">
        <f>100-SUM(F99:F104)</f>
        <v>77.599999999999994</v>
      </c>
      <c r="M95" s="37">
        <f>100-SUM(F100:F104)</f>
        <v>86.33</v>
      </c>
      <c r="N95" s="38">
        <f>100-SUM(F101:F104)</f>
        <v>90.61</v>
      </c>
    </row>
    <row r="96" spans="2:18" x14ac:dyDescent="0.3">
      <c r="B96" s="2">
        <v>2</v>
      </c>
      <c r="C96" s="1" t="s">
        <v>5</v>
      </c>
      <c r="D96" s="1">
        <v>142</v>
      </c>
      <c r="E96" s="1">
        <v>87</v>
      </c>
      <c r="F96" s="3">
        <v>23.39</v>
      </c>
      <c r="I96" s="34" t="s">
        <v>23</v>
      </c>
      <c r="J96" s="37">
        <f>D96</f>
        <v>142</v>
      </c>
      <c r="K96" s="37">
        <f>D97</f>
        <v>118</v>
      </c>
      <c r="L96" s="37">
        <f>D98</f>
        <v>78</v>
      </c>
      <c r="M96" s="37">
        <f>D99</f>
        <v>53</v>
      </c>
      <c r="N96" s="38">
        <f>D100</f>
        <v>26</v>
      </c>
    </row>
    <row r="97" spans="2:14" x14ac:dyDescent="0.3">
      <c r="B97" s="2">
        <v>3</v>
      </c>
      <c r="C97" s="1" t="s">
        <v>6</v>
      </c>
      <c r="D97" s="1">
        <v>118</v>
      </c>
      <c r="E97" s="1">
        <v>111</v>
      </c>
      <c r="F97" s="3">
        <v>19.440000000000001</v>
      </c>
      <c r="I97" s="34" t="s">
        <v>2</v>
      </c>
      <c r="J97" s="37">
        <f>E96</f>
        <v>87</v>
      </c>
      <c r="K97" s="37">
        <f>E97</f>
        <v>111</v>
      </c>
      <c r="L97" s="37">
        <f>E98</f>
        <v>135</v>
      </c>
      <c r="M97" s="37">
        <f>E99</f>
        <v>161</v>
      </c>
      <c r="N97" s="38">
        <f>E100</f>
        <v>186</v>
      </c>
    </row>
    <row r="98" spans="2:14" ht="15" thickBot="1" x14ac:dyDescent="0.35">
      <c r="B98" s="2">
        <v>4</v>
      </c>
      <c r="C98" s="1" t="s">
        <v>7</v>
      </c>
      <c r="D98" s="1">
        <v>78</v>
      </c>
      <c r="E98" s="1">
        <v>135</v>
      </c>
      <c r="F98" s="3">
        <v>12.85</v>
      </c>
      <c r="I98" s="39" t="s">
        <v>26</v>
      </c>
      <c r="J98" s="29">
        <f>J96-SUM(D97:D104)-R93</f>
        <v>-212</v>
      </c>
      <c r="K98" s="29">
        <f>K96-SUM(D98:D104)-R93</f>
        <v>-118</v>
      </c>
      <c r="L98" s="29">
        <f>L96-SUM(D99:D104)-R93</f>
        <v>-80</v>
      </c>
      <c r="M98" s="29">
        <f>M96-SUM(D100:D104)-R93</f>
        <v>-52</v>
      </c>
      <c r="N98" s="29">
        <f>N96-SUM(D101:D104)-R93</f>
        <v>-53</v>
      </c>
    </row>
    <row r="99" spans="2:14" x14ac:dyDescent="0.3">
      <c r="B99" s="2">
        <v>5</v>
      </c>
      <c r="C99" s="1" t="s">
        <v>8</v>
      </c>
      <c r="D99" s="1">
        <v>53</v>
      </c>
      <c r="E99" s="1">
        <v>161</v>
      </c>
      <c r="F99" s="3">
        <v>8.73</v>
      </c>
    </row>
    <row r="100" spans="2:14" x14ac:dyDescent="0.3">
      <c r="B100" s="2">
        <v>6</v>
      </c>
      <c r="C100" s="1" t="s">
        <v>9</v>
      </c>
      <c r="D100" s="1">
        <v>26</v>
      </c>
      <c r="E100" s="1">
        <v>186</v>
      </c>
      <c r="F100" s="3">
        <v>4.28</v>
      </c>
    </row>
    <row r="101" spans="2:14" x14ac:dyDescent="0.3">
      <c r="B101" s="2">
        <v>7</v>
      </c>
      <c r="C101" s="1" t="s">
        <v>10</v>
      </c>
      <c r="D101" s="1">
        <v>26</v>
      </c>
      <c r="E101" s="1">
        <v>214</v>
      </c>
      <c r="F101" s="3">
        <v>4.28</v>
      </c>
    </row>
    <row r="102" spans="2:14" x14ac:dyDescent="0.3">
      <c r="B102" s="2">
        <v>8</v>
      </c>
      <c r="C102" s="1" t="s">
        <v>11</v>
      </c>
      <c r="D102" s="1">
        <v>21</v>
      </c>
      <c r="E102" s="1">
        <v>238</v>
      </c>
      <c r="F102" s="3">
        <v>3.46</v>
      </c>
    </row>
    <row r="103" spans="2:14" x14ac:dyDescent="0.3">
      <c r="B103" s="2">
        <v>9</v>
      </c>
      <c r="C103" s="1" t="s">
        <v>12</v>
      </c>
      <c r="D103" s="1">
        <v>4</v>
      </c>
      <c r="E103" s="1">
        <v>260</v>
      </c>
      <c r="F103" s="3">
        <v>0.66</v>
      </c>
    </row>
    <row r="104" spans="2:14" ht="15" thickBot="1" x14ac:dyDescent="0.35">
      <c r="B104" s="4">
        <v>10</v>
      </c>
      <c r="C104" s="5" t="s">
        <v>13</v>
      </c>
      <c r="D104" s="5">
        <v>6</v>
      </c>
      <c r="E104" s="5">
        <v>285</v>
      </c>
      <c r="F104" s="6">
        <v>0.99</v>
      </c>
    </row>
    <row r="105" spans="2:14" ht="15" thickBot="1" x14ac:dyDescent="0.35">
      <c r="B105" s="18" t="s">
        <v>27</v>
      </c>
      <c r="C105" s="19"/>
      <c r="D105" s="20">
        <f>SUM(D94:D104)</f>
        <v>585</v>
      </c>
      <c r="E105" s="21"/>
      <c r="F105" s="6">
        <f>SUM(F94:F104)</f>
        <v>96.36999999999999</v>
      </c>
    </row>
  </sheetData>
  <mergeCells count="35">
    <mergeCell ref="B90:C90"/>
    <mergeCell ref="D90:E90"/>
    <mergeCell ref="B105:C105"/>
    <mergeCell ref="D105:E105"/>
    <mergeCell ref="I32:N32"/>
    <mergeCell ref="J33:N33"/>
    <mergeCell ref="I47:N47"/>
    <mergeCell ref="J48:N48"/>
    <mergeCell ref="I62:N62"/>
    <mergeCell ref="J63:N63"/>
    <mergeCell ref="I77:N77"/>
    <mergeCell ref="J78:N78"/>
    <mergeCell ref="I92:N92"/>
    <mergeCell ref="J93:N93"/>
    <mergeCell ref="I2:N2"/>
    <mergeCell ref="I17:N17"/>
    <mergeCell ref="B32:F32"/>
    <mergeCell ref="B47:F47"/>
    <mergeCell ref="B92:F92"/>
    <mergeCell ref="B77:F77"/>
    <mergeCell ref="B62:F62"/>
    <mergeCell ref="B30:C30"/>
    <mergeCell ref="D30:E30"/>
    <mergeCell ref="B45:C45"/>
    <mergeCell ref="D45:E45"/>
    <mergeCell ref="B60:C60"/>
    <mergeCell ref="D60:E60"/>
    <mergeCell ref="B75:C75"/>
    <mergeCell ref="J3:N3"/>
    <mergeCell ref="B15:C15"/>
    <mergeCell ref="D15:E15"/>
    <mergeCell ref="J18:N18"/>
    <mergeCell ref="B2:F2"/>
    <mergeCell ref="B17:F17"/>
    <mergeCell ref="D75:E75"/>
  </mergeCells>
  <conditionalFormatting sqref="J8:N8">
    <cfRule type="colorScale" priority="17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23:N23">
    <cfRule type="colorScale" priority="16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I38:N38">
    <cfRule type="colorScale" priority="15">
      <colorScale>
        <cfvo type="min"/>
        <cfvo type="percentile" val="20"/>
        <cfvo type="max"/>
        <color rgb="FFF8696B"/>
        <color rgb="FFFFEB84"/>
        <color rgb="FF63BE7B"/>
      </colorScale>
    </cfRule>
  </conditionalFormatting>
  <conditionalFormatting sqref="J53:N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N8 J23:N23 J38:N38 J53:N53 J68:N68 J83:N83 J98:N98">
    <cfRule type="colorScale" priority="13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23:N23">
    <cfRule type="colorScale" priority="12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38:N38">
    <cfRule type="colorScale" priority="11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53:N53">
    <cfRule type="colorScale" priority="10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68:N68">
    <cfRule type="colorScale" priority="9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83:N83">
    <cfRule type="colorScale" priority="8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98:N98">
    <cfRule type="colorScale" priority="7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23:N23">
    <cfRule type="colorScale" priority="6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38:N38">
    <cfRule type="colorScale" priority="5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53:N53">
    <cfRule type="colorScale" priority="4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68:N68">
    <cfRule type="colorScale" priority="3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83:N83">
    <cfRule type="colorScale" priority="2">
      <colorScale>
        <cfvo type="min"/>
        <cfvo type="num" val="20"/>
        <cfvo type="max"/>
        <color rgb="FFF8696B"/>
        <color rgb="FFFFEB84"/>
        <color rgb="FF63BE7B"/>
      </colorScale>
    </cfRule>
  </conditionalFormatting>
  <conditionalFormatting sqref="J98:N98">
    <cfRule type="colorScale" priority="1">
      <colorScale>
        <cfvo type="min"/>
        <cfvo type="num" val="2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Tafii</dc:creator>
  <cp:lastModifiedBy>Tafii Roman (S-PEF)</cp:lastModifiedBy>
  <dcterms:created xsi:type="dcterms:W3CDTF">2015-06-05T18:19:34Z</dcterms:created>
  <dcterms:modified xsi:type="dcterms:W3CDTF">2025-09-29T18:05:21Z</dcterms:modified>
</cp:coreProperties>
</file>