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40009_{EEA36937-A6F6-4DDE-AB79-830D0F222557}" xr6:coauthVersionLast="47" xr6:coauthVersionMax="47" xr10:uidLastSave="{00000000-0000-0000-0000-000000000000}"/>
  <bookViews>
    <workbookView xWindow="-108" yWindow="-108" windowWidth="23256" windowHeight="12576"/>
  </bookViews>
  <sheets>
    <sheet name="cs425_hw2" sheetId="1" r:id="rId1"/>
  </sheets>
  <calcPr calcId="0"/>
</workbook>
</file>

<file path=xl/calcChain.xml><?xml version="1.0" encoding="utf-8"?>
<calcChain xmlns="http://schemas.openxmlformats.org/spreadsheetml/2006/main">
  <c r="K24" i="1" l="1"/>
  <c r="L22" i="1"/>
  <c r="G7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2" i="1"/>
  <c r="F7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2" i="1"/>
</calcChain>
</file>

<file path=xl/sharedStrings.xml><?xml version="1.0" encoding="utf-8"?>
<sst xmlns="http://schemas.openxmlformats.org/spreadsheetml/2006/main" count="9" uniqueCount="9">
  <si>
    <t>RSSI (dBm)</t>
  </si>
  <si>
    <t>Dist</t>
  </si>
  <si>
    <t>log(Dist)</t>
  </si>
  <si>
    <t>(Best Fit - RSSI)^2</t>
  </si>
  <si>
    <t xml:space="preserve"> Variance of RSSI Samples = </t>
  </si>
  <si>
    <t xml:space="preserve">Distance Avg Error = </t>
  </si>
  <si>
    <t>Best Fit Line (dBm)</t>
  </si>
  <si>
    <t>dist estimation</t>
  </si>
  <si>
    <t>abs(dist estimation - dist)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</si>
</sst>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cs425_hw2!$C$1</c:f>
              <c:strCache>
                <c:ptCount val="1"/>
                <c:pt idx="0">
                  <c:v>RSSI (dBm)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244969378827647E-2"/>
                  <c:y val="-0.45959718576844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cs425_hw2!$B$2:$B$69</c:f>
              <c:numCache>
                <c:formatCode>General</c:formatCode>
                <c:ptCount val="68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-0.52287874499999998</c:v>
                </c:pt>
                <c:pt idx="5">
                  <c:v>-0.52287874499999998</c:v>
                </c:pt>
                <c:pt idx="6">
                  <c:v>-0.52287874499999998</c:v>
                </c:pt>
                <c:pt idx="7">
                  <c:v>-0.52287874499999998</c:v>
                </c:pt>
                <c:pt idx="8">
                  <c:v>-0.22184875000000001</c:v>
                </c:pt>
                <c:pt idx="9">
                  <c:v>-0.22184875000000001</c:v>
                </c:pt>
                <c:pt idx="10">
                  <c:v>-0.22184875000000001</c:v>
                </c:pt>
                <c:pt idx="11">
                  <c:v>-0.22184875000000001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0.46239799799999998</c:v>
                </c:pt>
                <c:pt idx="17">
                  <c:v>0.46239799799999998</c:v>
                </c:pt>
                <c:pt idx="18">
                  <c:v>0.46239799799999998</c:v>
                </c:pt>
                <c:pt idx="19">
                  <c:v>0.46239799799999998</c:v>
                </c:pt>
                <c:pt idx="20">
                  <c:v>0.51851393999999995</c:v>
                </c:pt>
                <c:pt idx="21">
                  <c:v>0.51851393999999995</c:v>
                </c:pt>
                <c:pt idx="22">
                  <c:v>0.51851393999999995</c:v>
                </c:pt>
                <c:pt idx="23">
                  <c:v>0.51851393999999995</c:v>
                </c:pt>
                <c:pt idx="24">
                  <c:v>0.61278385700000004</c:v>
                </c:pt>
                <c:pt idx="25">
                  <c:v>0.61278385700000004</c:v>
                </c:pt>
                <c:pt idx="26">
                  <c:v>0.61278385700000004</c:v>
                </c:pt>
                <c:pt idx="27">
                  <c:v>0.61278385700000004</c:v>
                </c:pt>
                <c:pt idx="28">
                  <c:v>0.71600334399999999</c:v>
                </c:pt>
                <c:pt idx="29">
                  <c:v>0.71600334399999999</c:v>
                </c:pt>
                <c:pt idx="30">
                  <c:v>0.71600334399999999</c:v>
                </c:pt>
                <c:pt idx="31">
                  <c:v>0.71600334399999999</c:v>
                </c:pt>
                <c:pt idx="32">
                  <c:v>0.91381385199999998</c:v>
                </c:pt>
                <c:pt idx="33">
                  <c:v>0.91381385199999998</c:v>
                </c:pt>
                <c:pt idx="34">
                  <c:v>0.91381385199999998</c:v>
                </c:pt>
                <c:pt idx="35">
                  <c:v>0.91381385199999998</c:v>
                </c:pt>
                <c:pt idx="36">
                  <c:v>1.012837225</c:v>
                </c:pt>
                <c:pt idx="37">
                  <c:v>1.012837225</c:v>
                </c:pt>
                <c:pt idx="38">
                  <c:v>1.012837225</c:v>
                </c:pt>
                <c:pt idx="39">
                  <c:v>1.012837225</c:v>
                </c:pt>
                <c:pt idx="40">
                  <c:v>1.164352856</c:v>
                </c:pt>
                <c:pt idx="41">
                  <c:v>1.164352856</c:v>
                </c:pt>
                <c:pt idx="42">
                  <c:v>1.164352856</c:v>
                </c:pt>
                <c:pt idx="43">
                  <c:v>1.164352856</c:v>
                </c:pt>
                <c:pt idx="44">
                  <c:v>1.2624510900000001</c:v>
                </c:pt>
                <c:pt idx="45">
                  <c:v>1.2624510900000001</c:v>
                </c:pt>
                <c:pt idx="46">
                  <c:v>1.2624510900000001</c:v>
                </c:pt>
                <c:pt idx="47">
                  <c:v>1.2624510900000001</c:v>
                </c:pt>
                <c:pt idx="48">
                  <c:v>1.413299764</c:v>
                </c:pt>
                <c:pt idx="49">
                  <c:v>1.413299764</c:v>
                </c:pt>
                <c:pt idx="50">
                  <c:v>1.413299764</c:v>
                </c:pt>
                <c:pt idx="51">
                  <c:v>1.413299764</c:v>
                </c:pt>
                <c:pt idx="52">
                  <c:v>1.5132175999999999</c:v>
                </c:pt>
                <c:pt idx="53">
                  <c:v>1.5132175999999999</c:v>
                </c:pt>
                <c:pt idx="54">
                  <c:v>1.5132175999999999</c:v>
                </c:pt>
                <c:pt idx="55">
                  <c:v>1.5132175999999999</c:v>
                </c:pt>
                <c:pt idx="56">
                  <c:v>1.563481085</c:v>
                </c:pt>
                <c:pt idx="57">
                  <c:v>1.563481085</c:v>
                </c:pt>
                <c:pt idx="58">
                  <c:v>1.563481085</c:v>
                </c:pt>
                <c:pt idx="59">
                  <c:v>1.563481085</c:v>
                </c:pt>
                <c:pt idx="60">
                  <c:v>1.6127838569999999</c:v>
                </c:pt>
                <c:pt idx="61">
                  <c:v>1.6127838569999999</c:v>
                </c:pt>
                <c:pt idx="62">
                  <c:v>1.6127838569999999</c:v>
                </c:pt>
                <c:pt idx="63">
                  <c:v>1.6127838569999999</c:v>
                </c:pt>
                <c:pt idx="64">
                  <c:v>1.662757832</c:v>
                </c:pt>
                <c:pt idx="65">
                  <c:v>1.662757832</c:v>
                </c:pt>
                <c:pt idx="66">
                  <c:v>1.662757832</c:v>
                </c:pt>
                <c:pt idx="67">
                  <c:v>1.662757832</c:v>
                </c:pt>
              </c:numCache>
            </c:numRef>
          </c:xVal>
          <c:yVal>
            <c:numRef>
              <c:f>cs425_hw2!$C$2:$C$69</c:f>
              <c:numCache>
                <c:formatCode>General</c:formatCode>
                <c:ptCount val="68"/>
                <c:pt idx="0">
                  <c:v>-24</c:v>
                </c:pt>
                <c:pt idx="1">
                  <c:v>-24</c:v>
                </c:pt>
                <c:pt idx="2">
                  <c:v>-24</c:v>
                </c:pt>
                <c:pt idx="3">
                  <c:v>-24</c:v>
                </c:pt>
                <c:pt idx="4">
                  <c:v>-37</c:v>
                </c:pt>
                <c:pt idx="5">
                  <c:v>-37</c:v>
                </c:pt>
                <c:pt idx="6">
                  <c:v>-37</c:v>
                </c:pt>
                <c:pt idx="7">
                  <c:v>-37</c:v>
                </c:pt>
                <c:pt idx="8">
                  <c:v>-42</c:v>
                </c:pt>
                <c:pt idx="9">
                  <c:v>-42</c:v>
                </c:pt>
                <c:pt idx="10">
                  <c:v>-42</c:v>
                </c:pt>
                <c:pt idx="11">
                  <c:v>-42</c:v>
                </c:pt>
                <c:pt idx="12">
                  <c:v>-47</c:v>
                </c:pt>
                <c:pt idx="13">
                  <c:v>-47</c:v>
                </c:pt>
                <c:pt idx="14">
                  <c:v>-47</c:v>
                </c:pt>
                <c:pt idx="15">
                  <c:v>-47</c:v>
                </c:pt>
                <c:pt idx="16">
                  <c:v>-56</c:v>
                </c:pt>
                <c:pt idx="17">
                  <c:v>-56</c:v>
                </c:pt>
                <c:pt idx="18">
                  <c:v>-56</c:v>
                </c:pt>
                <c:pt idx="19">
                  <c:v>-56</c:v>
                </c:pt>
                <c:pt idx="20">
                  <c:v>-57</c:v>
                </c:pt>
                <c:pt idx="21">
                  <c:v>-57</c:v>
                </c:pt>
                <c:pt idx="22">
                  <c:v>-57</c:v>
                </c:pt>
                <c:pt idx="23">
                  <c:v>-57</c:v>
                </c:pt>
                <c:pt idx="24">
                  <c:v>-59</c:v>
                </c:pt>
                <c:pt idx="25">
                  <c:v>-59</c:v>
                </c:pt>
                <c:pt idx="26">
                  <c:v>-59</c:v>
                </c:pt>
                <c:pt idx="27">
                  <c:v>-59</c:v>
                </c:pt>
                <c:pt idx="28">
                  <c:v>-61</c:v>
                </c:pt>
                <c:pt idx="29">
                  <c:v>-61</c:v>
                </c:pt>
                <c:pt idx="30">
                  <c:v>-61</c:v>
                </c:pt>
                <c:pt idx="31">
                  <c:v>-61</c:v>
                </c:pt>
                <c:pt idx="32">
                  <c:v>-65</c:v>
                </c:pt>
                <c:pt idx="33">
                  <c:v>-65</c:v>
                </c:pt>
                <c:pt idx="34">
                  <c:v>-65</c:v>
                </c:pt>
                <c:pt idx="35">
                  <c:v>-65</c:v>
                </c:pt>
                <c:pt idx="36">
                  <c:v>-67</c:v>
                </c:pt>
                <c:pt idx="37">
                  <c:v>-67</c:v>
                </c:pt>
                <c:pt idx="38">
                  <c:v>-67</c:v>
                </c:pt>
                <c:pt idx="39">
                  <c:v>-67</c:v>
                </c:pt>
                <c:pt idx="40">
                  <c:v>-70</c:v>
                </c:pt>
                <c:pt idx="41">
                  <c:v>-70</c:v>
                </c:pt>
                <c:pt idx="42">
                  <c:v>-70</c:v>
                </c:pt>
                <c:pt idx="43">
                  <c:v>-70</c:v>
                </c:pt>
                <c:pt idx="44">
                  <c:v>-72</c:v>
                </c:pt>
                <c:pt idx="45">
                  <c:v>-72</c:v>
                </c:pt>
                <c:pt idx="46">
                  <c:v>-72</c:v>
                </c:pt>
                <c:pt idx="47">
                  <c:v>-72</c:v>
                </c:pt>
                <c:pt idx="48">
                  <c:v>-75</c:v>
                </c:pt>
                <c:pt idx="49">
                  <c:v>-75</c:v>
                </c:pt>
                <c:pt idx="50">
                  <c:v>-75</c:v>
                </c:pt>
                <c:pt idx="51">
                  <c:v>-75</c:v>
                </c:pt>
                <c:pt idx="52">
                  <c:v>-77</c:v>
                </c:pt>
                <c:pt idx="53">
                  <c:v>-77</c:v>
                </c:pt>
                <c:pt idx="54">
                  <c:v>-77</c:v>
                </c:pt>
                <c:pt idx="55">
                  <c:v>-77</c:v>
                </c:pt>
                <c:pt idx="56">
                  <c:v>-78</c:v>
                </c:pt>
                <c:pt idx="57">
                  <c:v>-78</c:v>
                </c:pt>
                <c:pt idx="58">
                  <c:v>-78</c:v>
                </c:pt>
                <c:pt idx="59">
                  <c:v>-78</c:v>
                </c:pt>
                <c:pt idx="60">
                  <c:v>-79</c:v>
                </c:pt>
                <c:pt idx="61">
                  <c:v>-79</c:v>
                </c:pt>
                <c:pt idx="62">
                  <c:v>-79</c:v>
                </c:pt>
                <c:pt idx="63">
                  <c:v>-79</c:v>
                </c:pt>
                <c:pt idx="64">
                  <c:v>-80</c:v>
                </c:pt>
                <c:pt idx="65">
                  <c:v>-80</c:v>
                </c:pt>
                <c:pt idx="66">
                  <c:v>-80</c:v>
                </c:pt>
                <c:pt idx="67">
                  <c:v>-80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A-479B-B08E-F7CE6EEC9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87120"/>
        <c:axId val="270492368"/>
      </c:scatterChart>
      <c:valAx>
        <c:axId val="27048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92368"/>
        <c:crosses val="autoZero"/>
        <c:crossBetween val="midCat"/>
      </c:valAx>
      <c:valAx>
        <c:axId val="2704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48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563880</xdr:colOff>
      <xdr:row>2</xdr:row>
      <xdr:rowOff>15240</xdr:rowOff>
    </xdr:from>
    <xdr:to>
      <xdr:col>15</xdr:col>
      <xdr:colOff>259080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12A9C6-4055-45FA-97A7-CCC9BA9A0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G7" sqref="G7"/>
    </sheetView>
  </sheetViews>
  <sheetFormatPr defaultRowHeight="14.4" x14ac:dyDescent="0.3"/>
  <cols>
    <col min="3" max="3" width="11.109375" customWidth="1"/>
    <col min="4" max="4" width="17" customWidth="1"/>
    <col min="5" max="5" width="13.33203125" customWidth="1"/>
    <col min="6" max="6" width="15.77734375" customWidth="1"/>
    <col min="7" max="7" width="22.33203125" customWidth="1"/>
    <col min="8" max="8" width="17.5546875" customWidth="1"/>
  </cols>
  <sheetData>
    <row r="1" spans="1:7" x14ac:dyDescent="0.3">
      <c r="A1" s="1" t="s">
        <v>1</v>
      </c>
      <c r="B1" s="1" t="s">
        <v>2</v>
      </c>
      <c r="C1" s="1" t="s">
        <v>0</v>
      </c>
      <c r="D1" s="1" t="s">
        <v>6</v>
      </c>
      <c r="E1" s="1" t="s">
        <v>7</v>
      </c>
      <c r="F1" s="1" t="s">
        <v>3</v>
      </c>
      <c r="G1" s="1" t="s">
        <v>8</v>
      </c>
    </row>
    <row r="2" spans="1:7" x14ac:dyDescent="0.3">
      <c r="A2">
        <v>0.1</v>
      </c>
      <c r="B2">
        <v>-1</v>
      </c>
      <c r="C2">
        <v>-24</v>
      </c>
      <c r="D2">
        <f>-20.393*B2-46.314</f>
        <v>-25.920999999999999</v>
      </c>
      <c r="E2">
        <f>POWER(10,(C2+46.314)/-20.393)</f>
        <v>8.0500950852385247E-2</v>
      </c>
      <c r="F2">
        <f>(D2-C2)*(D2-C2)</f>
        <v>3.6902409999999977</v>
      </c>
      <c r="G2">
        <f>ABS(E2-A2)</f>
        <v>1.9499049147614758E-2</v>
      </c>
    </row>
    <row r="3" spans="1:7" x14ac:dyDescent="0.3">
      <c r="A3">
        <v>0.1</v>
      </c>
      <c r="B3">
        <v>-1</v>
      </c>
      <c r="C3">
        <v>-24</v>
      </c>
      <c r="D3">
        <f t="shared" ref="D3:D66" si="0">-20.393*B3-46.314</f>
        <v>-25.920999999999999</v>
      </c>
      <c r="E3">
        <f t="shared" ref="E3:E66" si="1">POWER(10,(C3+46.314)/-20.393)</f>
        <v>8.0500950852385247E-2</v>
      </c>
      <c r="F3">
        <f t="shared" ref="F3:F66" si="2">(D3-C3)*(D3-C3)</f>
        <v>3.6902409999999977</v>
      </c>
      <c r="G3">
        <f t="shared" ref="G3:G66" si="3">ABS(E3-A3)</f>
        <v>1.9499049147614758E-2</v>
      </c>
    </row>
    <row r="4" spans="1:7" x14ac:dyDescent="0.3">
      <c r="A4">
        <v>0.1</v>
      </c>
      <c r="B4">
        <v>-1</v>
      </c>
      <c r="C4">
        <v>-24</v>
      </c>
      <c r="D4">
        <f t="shared" si="0"/>
        <v>-25.920999999999999</v>
      </c>
      <c r="E4">
        <f t="shared" si="1"/>
        <v>8.0500950852385247E-2</v>
      </c>
      <c r="F4">
        <f t="shared" si="2"/>
        <v>3.6902409999999977</v>
      </c>
      <c r="G4">
        <f t="shared" si="3"/>
        <v>1.9499049147614758E-2</v>
      </c>
    </row>
    <row r="5" spans="1:7" x14ac:dyDescent="0.3">
      <c r="A5">
        <v>0.1</v>
      </c>
      <c r="B5">
        <v>-1</v>
      </c>
      <c r="C5">
        <v>-24</v>
      </c>
      <c r="D5">
        <f t="shared" si="0"/>
        <v>-25.920999999999999</v>
      </c>
      <c r="E5">
        <f t="shared" si="1"/>
        <v>8.0500950852385247E-2</v>
      </c>
      <c r="F5">
        <f t="shared" si="2"/>
        <v>3.6902409999999977</v>
      </c>
      <c r="G5">
        <f t="shared" si="3"/>
        <v>1.9499049147614758E-2</v>
      </c>
    </row>
    <row r="6" spans="1:7" x14ac:dyDescent="0.3">
      <c r="A6">
        <v>0.3</v>
      </c>
      <c r="B6">
        <v>-0.52287874499999998</v>
      </c>
      <c r="C6">
        <v>-37</v>
      </c>
      <c r="D6">
        <f t="shared" si="0"/>
        <v>-35.650933753215</v>
      </c>
      <c r="E6">
        <f t="shared" si="1"/>
        <v>0.34936118585733372</v>
      </c>
      <c r="F6">
        <f t="shared" si="2"/>
        <v>1.8199797382145668</v>
      </c>
      <c r="G6">
        <f t="shared" si="3"/>
        <v>4.9361185857333734E-2</v>
      </c>
    </row>
    <row r="7" spans="1:7" x14ac:dyDescent="0.3">
      <c r="A7">
        <v>0.3</v>
      </c>
      <c r="B7">
        <v>-0.52287874499999998</v>
      </c>
      <c r="C7">
        <v>-37</v>
      </c>
      <c r="D7">
        <f t="shared" si="0"/>
        <v>-35.650933753215</v>
      </c>
      <c r="E7">
        <f t="shared" si="1"/>
        <v>0.34936118585733372</v>
      </c>
      <c r="F7">
        <f t="shared" si="2"/>
        <v>1.8199797382145668</v>
      </c>
      <c r="G7">
        <f t="shared" si="3"/>
        <v>4.9361185857333734E-2</v>
      </c>
    </row>
    <row r="8" spans="1:7" x14ac:dyDescent="0.3">
      <c r="A8">
        <v>0.3</v>
      </c>
      <c r="B8">
        <v>-0.52287874499999998</v>
      </c>
      <c r="C8">
        <v>-37</v>
      </c>
      <c r="D8">
        <f t="shared" si="0"/>
        <v>-35.650933753215</v>
      </c>
      <c r="E8">
        <f t="shared" si="1"/>
        <v>0.34936118585733372</v>
      </c>
      <c r="F8">
        <f t="shared" si="2"/>
        <v>1.8199797382145668</v>
      </c>
      <c r="G8">
        <f t="shared" si="3"/>
        <v>4.9361185857333734E-2</v>
      </c>
    </row>
    <row r="9" spans="1:7" x14ac:dyDescent="0.3">
      <c r="A9">
        <v>0.3</v>
      </c>
      <c r="B9">
        <v>-0.52287874499999998</v>
      </c>
      <c r="C9">
        <v>-37</v>
      </c>
      <c r="D9">
        <f t="shared" si="0"/>
        <v>-35.650933753215</v>
      </c>
      <c r="E9">
        <f t="shared" si="1"/>
        <v>0.34936118585733372</v>
      </c>
      <c r="F9">
        <f t="shared" si="2"/>
        <v>1.8199797382145668</v>
      </c>
      <c r="G9">
        <f t="shared" si="3"/>
        <v>4.9361185857333734E-2</v>
      </c>
    </row>
    <row r="10" spans="1:7" x14ac:dyDescent="0.3">
      <c r="A10">
        <v>0.6</v>
      </c>
      <c r="B10">
        <v>-0.22184875000000001</v>
      </c>
      <c r="C10">
        <v>-42</v>
      </c>
      <c r="D10">
        <f t="shared" si="0"/>
        <v>-41.789838441249998</v>
      </c>
      <c r="E10">
        <f t="shared" si="1"/>
        <v>0.61440794561379697</v>
      </c>
      <c r="F10">
        <f t="shared" si="2"/>
        <v>4.4167880776230579E-2</v>
      </c>
      <c r="G10">
        <f t="shared" si="3"/>
        <v>1.4407945613796991E-2</v>
      </c>
    </row>
    <row r="11" spans="1:7" x14ac:dyDescent="0.3">
      <c r="A11">
        <v>0.6</v>
      </c>
      <c r="B11">
        <v>-0.22184875000000001</v>
      </c>
      <c r="C11">
        <v>-42</v>
      </c>
      <c r="D11">
        <f t="shared" si="0"/>
        <v>-41.789838441249998</v>
      </c>
      <c r="E11">
        <f t="shared" si="1"/>
        <v>0.61440794561379697</v>
      </c>
      <c r="F11">
        <f t="shared" si="2"/>
        <v>4.4167880776230579E-2</v>
      </c>
      <c r="G11">
        <f t="shared" si="3"/>
        <v>1.4407945613796991E-2</v>
      </c>
    </row>
    <row r="12" spans="1:7" x14ac:dyDescent="0.3">
      <c r="A12">
        <v>0.6</v>
      </c>
      <c r="B12">
        <v>-0.22184875000000001</v>
      </c>
      <c r="C12">
        <v>-42</v>
      </c>
      <c r="D12">
        <f t="shared" si="0"/>
        <v>-41.789838441249998</v>
      </c>
      <c r="E12">
        <f t="shared" si="1"/>
        <v>0.61440794561379697</v>
      </c>
      <c r="F12">
        <f t="shared" si="2"/>
        <v>4.4167880776230579E-2</v>
      </c>
      <c r="G12">
        <f t="shared" si="3"/>
        <v>1.4407945613796991E-2</v>
      </c>
    </row>
    <row r="13" spans="1:7" x14ac:dyDescent="0.3">
      <c r="A13">
        <v>0.6</v>
      </c>
      <c r="B13">
        <v>-0.22184875000000001</v>
      </c>
      <c r="C13">
        <v>-42</v>
      </c>
      <c r="D13">
        <f t="shared" si="0"/>
        <v>-41.789838441249998</v>
      </c>
      <c r="E13">
        <f t="shared" si="1"/>
        <v>0.61440794561379697</v>
      </c>
      <c r="F13">
        <f t="shared" si="2"/>
        <v>4.4167880776230579E-2</v>
      </c>
      <c r="G13">
        <f t="shared" si="3"/>
        <v>1.4407945613796991E-2</v>
      </c>
    </row>
    <row r="14" spans="1:7" x14ac:dyDescent="0.3">
      <c r="A14">
        <v>1</v>
      </c>
      <c r="B14">
        <v>0</v>
      </c>
      <c r="C14">
        <v>-47</v>
      </c>
      <c r="D14">
        <f t="shared" si="0"/>
        <v>-46.314</v>
      </c>
      <c r="E14">
        <f t="shared" si="1"/>
        <v>1.0805353854836137</v>
      </c>
      <c r="F14">
        <f t="shared" si="2"/>
        <v>0.4705959999999999</v>
      </c>
      <c r="G14">
        <f t="shared" si="3"/>
        <v>8.053538548361372E-2</v>
      </c>
    </row>
    <row r="15" spans="1:7" x14ac:dyDescent="0.3">
      <c r="A15">
        <v>1</v>
      </c>
      <c r="B15">
        <v>0</v>
      </c>
      <c r="C15">
        <v>-47</v>
      </c>
      <c r="D15">
        <f t="shared" si="0"/>
        <v>-46.314</v>
      </c>
      <c r="E15">
        <f t="shared" si="1"/>
        <v>1.0805353854836137</v>
      </c>
      <c r="F15">
        <f t="shared" si="2"/>
        <v>0.4705959999999999</v>
      </c>
      <c r="G15">
        <f t="shared" si="3"/>
        <v>8.053538548361372E-2</v>
      </c>
    </row>
    <row r="16" spans="1:7" x14ac:dyDescent="0.3">
      <c r="A16">
        <v>1</v>
      </c>
      <c r="B16">
        <v>0</v>
      </c>
      <c r="C16">
        <v>-47</v>
      </c>
      <c r="D16">
        <f t="shared" si="0"/>
        <v>-46.314</v>
      </c>
      <c r="E16">
        <f t="shared" si="1"/>
        <v>1.0805353854836137</v>
      </c>
      <c r="F16">
        <f t="shared" si="2"/>
        <v>0.4705959999999999</v>
      </c>
      <c r="G16">
        <f t="shared" si="3"/>
        <v>8.053538548361372E-2</v>
      </c>
    </row>
    <row r="17" spans="1:12" x14ac:dyDescent="0.3">
      <c r="A17">
        <v>1</v>
      </c>
      <c r="B17">
        <v>0</v>
      </c>
      <c r="C17">
        <v>-47</v>
      </c>
      <c r="D17">
        <f t="shared" si="0"/>
        <v>-46.314</v>
      </c>
      <c r="E17">
        <f t="shared" si="1"/>
        <v>1.0805353854836137</v>
      </c>
      <c r="F17">
        <f t="shared" si="2"/>
        <v>0.4705959999999999</v>
      </c>
      <c r="G17">
        <f t="shared" si="3"/>
        <v>8.053538548361372E-2</v>
      </c>
    </row>
    <row r="18" spans="1:12" x14ac:dyDescent="0.3">
      <c r="A18">
        <v>2.9</v>
      </c>
      <c r="B18">
        <v>0.46239799799999998</v>
      </c>
      <c r="C18">
        <v>-56</v>
      </c>
      <c r="D18">
        <f t="shared" si="0"/>
        <v>-55.743682373214</v>
      </c>
      <c r="E18">
        <f t="shared" si="1"/>
        <v>2.9851550977583114</v>
      </c>
      <c r="F18">
        <f t="shared" si="2"/>
        <v>6.5698725801207239E-2</v>
      </c>
      <c r="G18">
        <f t="shared" si="3"/>
        <v>8.5155097758311538E-2</v>
      </c>
    </row>
    <row r="19" spans="1:12" x14ac:dyDescent="0.3">
      <c r="A19">
        <v>2.9</v>
      </c>
      <c r="B19">
        <v>0.46239799799999998</v>
      </c>
      <c r="C19">
        <v>-56</v>
      </c>
      <c r="D19">
        <f t="shared" si="0"/>
        <v>-55.743682373214</v>
      </c>
      <c r="E19">
        <f t="shared" si="1"/>
        <v>2.9851550977583114</v>
      </c>
      <c r="F19">
        <f t="shared" si="2"/>
        <v>6.5698725801207239E-2</v>
      </c>
      <c r="G19">
        <f t="shared" si="3"/>
        <v>8.5155097758311538E-2</v>
      </c>
    </row>
    <row r="20" spans="1:12" x14ac:dyDescent="0.3">
      <c r="A20">
        <v>2.9</v>
      </c>
      <c r="B20">
        <v>0.46239799799999998</v>
      </c>
      <c r="C20">
        <v>-56</v>
      </c>
      <c r="D20">
        <f t="shared" si="0"/>
        <v>-55.743682373214</v>
      </c>
      <c r="E20">
        <f t="shared" si="1"/>
        <v>2.9851550977583114</v>
      </c>
      <c r="F20">
        <f t="shared" si="2"/>
        <v>6.5698725801207239E-2</v>
      </c>
      <c r="G20">
        <f t="shared" si="3"/>
        <v>8.5155097758311538E-2</v>
      </c>
    </row>
    <row r="21" spans="1:12" x14ac:dyDescent="0.3">
      <c r="A21">
        <v>2.9</v>
      </c>
      <c r="B21">
        <v>0.46239799799999998</v>
      </c>
      <c r="C21">
        <v>-56</v>
      </c>
      <c r="D21">
        <f t="shared" si="0"/>
        <v>-55.743682373214</v>
      </c>
      <c r="E21">
        <f t="shared" si="1"/>
        <v>2.9851550977583114</v>
      </c>
      <c r="F21">
        <f t="shared" si="2"/>
        <v>6.5698725801207239E-2</v>
      </c>
      <c r="G21">
        <f t="shared" si="3"/>
        <v>8.5155097758311538E-2</v>
      </c>
    </row>
    <row r="22" spans="1:12" x14ac:dyDescent="0.3">
      <c r="A22">
        <v>3.3</v>
      </c>
      <c r="B22">
        <v>0.51851393999999995</v>
      </c>
      <c r="C22">
        <v>-57</v>
      </c>
      <c r="D22">
        <f t="shared" si="0"/>
        <v>-56.888054778419999</v>
      </c>
      <c r="E22">
        <f t="shared" si="1"/>
        <v>3.3419760595815271</v>
      </c>
      <c r="F22">
        <f t="shared" si="2"/>
        <v>1.2531732634595515E-2</v>
      </c>
      <c r="G22">
        <f t="shared" si="3"/>
        <v>4.1976059581527281E-2</v>
      </c>
      <c r="I22" s="1" t="s">
        <v>4</v>
      </c>
      <c r="L22">
        <f>SUM(F2:F69)/68</f>
        <v>0.37266087870276854</v>
      </c>
    </row>
    <row r="23" spans="1:12" x14ac:dyDescent="0.3">
      <c r="A23">
        <v>3.3</v>
      </c>
      <c r="B23">
        <v>0.51851393999999995</v>
      </c>
      <c r="C23">
        <v>-57</v>
      </c>
      <c r="D23">
        <f t="shared" si="0"/>
        <v>-56.888054778419999</v>
      </c>
      <c r="E23">
        <f t="shared" si="1"/>
        <v>3.3419760595815271</v>
      </c>
      <c r="F23">
        <f t="shared" si="2"/>
        <v>1.2531732634595515E-2</v>
      </c>
      <c r="G23">
        <f t="shared" si="3"/>
        <v>4.1976059581527281E-2</v>
      </c>
    </row>
    <row r="24" spans="1:12" x14ac:dyDescent="0.3">
      <c r="A24">
        <v>3.3</v>
      </c>
      <c r="B24">
        <v>0.51851393999999995</v>
      </c>
      <c r="C24">
        <v>-57</v>
      </c>
      <c r="D24">
        <f t="shared" si="0"/>
        <v>-56.888054778419999</v>
      </c>
      <c r="E24">
        <f t="shared" si="1"/>
        <v>3.3419760595815271</v>
      </c>
      <c r="F24">
        <f t="shared" si="2"/>
        <v>1.2531732634595515E-2</v>
      </c>
      <c r="G24">
        <f t="shared" si="3"/>
        <v>4.1976059581527281E-2</v>
      </c>
      <c r="I24" s="1" t="s">
        <v>5</v>
      </c>
      <c r="K24">
        <f>SUM(G2:G69)/68</f>
        <v>0.27279128503317274</v>
      </c>
    </row>
    <row r="25" spans="1:12" x14ac:dyDescent="0.3">
      <c r="A25">
        <v>3.3</v>
      </c>
      <c r="B25">
        <v>0.51851393999999995</v>
      </c>
      <c r="C25">
        <v>-57</v>
      </c>
      <c r="D25">
        <f t="shared" si="0"/>
        <v>-56.888054778419999</v>
      </c>
      <c r="E25">
        <f t="shared" si="1"/>
        <v>3.3419760595815271</v>
      </c>
      <c r="F25">
        <f t="shared" si="2"/>
        <v>1.2531732634595515E-2</v>
      </c>
      <c r="G25">
        <f t="shared" si="3"/>
        <v>4.1976059581527281E-2</v>
      </c>
    </row>
    <row r="26" spans="1:12" x14ac:dyDescent="0.3">
      <c r="A26">
        <v>4.0999999999999996</v>
      </c>
      <c r="B26">
        <v>0.61278385700000004</v>
      </c>
      <c r="C26">
        <v>-59</v>
      </c>
      <c r="D26">
        <f t="shared" si="0"/>
        <v>-58.810501195801002</v>
      </c>
      <c r="E26">
        <f t="shared" si="1"/>
        <v>4.1886705434602485</v>
      </c>
      <c r="F26">
        <f t="shared" si="2"/>
        <v>3.5909796792850016E-2</v>
      </c>
      <c r="G26">
        <f t="shared" si="3"/>
        <v>8.867054346024883E-2</v>
      </c>
    </row>
    <row r="27" spans="1:12" x14ac:dyDescent="0.3">
      <c r="A27">
        <v>4.0999999999999996</v>
      </c>
      <c r="B27">
        <v>0.61278385700000004</v>
      </c>
      <c r="C27">
        <v>-59</v>
      </c>
      <c r="D27">
        <f t="shared" si="0"/>
        <v>-58.810501195801002</v>
      </c>
      <c r="E27">
        <f t="shared" si="1"/>
        <v>4.1886705434602485</v>
      </c>
      <c r="F27">
        <f t="shared" si="2"/>
        <v>3.5909796792850016E-2</v>
      </c>
      <c r="G27">
        <f t="shared" si="3"/>
        <v>8.867054346024883E-2</v>
      </c>
    </row>
    <row r="28" spans="1:12" x14ac:dyDescent="0.3">
      <c r="A28">
        <v>4.0999999999999996</v>
      </c>
      <c r="B28">
        <v>0.61278385700000004</v>
      </c>
      <c r="C28">
        <v>-59</v>
      </c>
      <c r="D28">
        <f t="shared" si="0"/>
        <v>-58.810501195801002</v>
      </c>
      <c r="E28">
        <f t="shared" si="1"/>
        <v>4.1886705434602485</v>
      </c>
      <c r="F28">
        <f t="shared" si="2"/>
        <v>3.5909796792850016E-2</v>
      </c>
      <c r="G28">
        <f t="shared" si="3"/>
        <v>8.867054346024883E-2</v>
      </c>
    </row>
    <row r="29" spans="1:12" x14ac:dyDescent="0.3">
      <c r="A29">
        <v>4.0999999999999996</v>
      </c>
      <c r="B29">
        <v>0.61278385700000004</v>
      </c>
      <c r="C29">
        <v>-59</v>
      </c>
      <c r="D29">
        <f t="shared" si="0"/>
        <v>-58.810501195801002</v>
      </c>
      <c r="E29">
        <f t="shared" si="1"/>
        <v>4.1886705434602485</v>
      </c>
      <c r="F29">
        <f t="shared" si="2"/>
        <v>3.5909796792850016E-2</v>
      </c>
      <c r="G29">
        <f t="shared" si="3"/>
        <v>8.867054346024883E-2</v>
      </c>
    </row>
    <row r="30" spans="1:12" x14ac:dyDescent="0.3">
      <c r="A30">
        <v>5.2</v>
      </c>
      <c r="B30">
        <v>0.71600334399999999</v>
      </c>
      <c r="C30">
        <v>-61</v>
      </c>
      <c r="D30">
        <f t="shared" si="0"/>
        <v>-60.915456194192004</v>
      </c>
      <c r="E30">
        <f t="shared" si="1"/>
        <v>5.2498763033773805</v>
      </c>
      <c r="F30">
        <f t="shared" si="2"/>
        <v>7.1476551005001995E-3</v>
      </c>
      <c r="G30">
        <f t="shared" si="3"/>
        <v>4.987630337738036E-2</v>
      </c>
    </row>
    <row r="31" spans="1:12" x14ac:dyDescent="0.3">
      <c r="A31">
        <v>5.2</v>
      </c>
      <c r="B31">
        <v>0.71600334399999999</v>
      </c>
      <c r="C31">
        <v>-61</v>
      </c>
      <c r="D31">
        <f t="shared" si="0"/>
        <v>-60.915456194192004</v>
      </c>
      <c r="E31">
        <f t="shared" si="1"/>
        <v>5.2498763033773805</v>
      </c>
      <c r="F31">
        <f t="shared" si="2"/>
        <v>7.1476551005001995E-3</v>
      </c>
      <c r="G31">
        <f t="shared" si="3"/>
        <v>4.987630337738036E-2</v>
      </c>
    </row>
    <row r="32" spans="1:12" x14ac:dyDescent="0.3">
      <c r="A32">
        <v>5.2</v>
      </c>
      <c r="B32">
        <v>0.71600334399999999</v>
      </c>
      <c r="C32">
        <v>-61</v>
      </c>
      <c r="D32">
        <f t="shared" si="0"/>
        <v>-60.915456194192004</v>
      </c>
      <c r="E32">
        <f t="shared" si="1"/>
        <v>5.2498763033773805</v>
      </c>
      <c r="F32">
        <f t="shared" si="2"/>
        <v>7.1476551005001995E-3</v>
      </c>
      <c r="G32">
        <f t="shared" si="3"/>
        <v>4.987630337738036E-2</v>
      </c>
    </row>
    <row r="33" spans="1:7" x14ac:dyDescent="0.3">
      <c r="A33">
        <v>5.2</v>
      </c>
      <c r="B33">
        <v>0.71600334399999999</v>
      </c>
      <c r="C33">
        <v>-61</v>
      </c>
      <c r="D33">
        <f t="shared" si="0"/>
        <v>-60.915456194192004</v>
      </c>
      <c r="E33">
        <f t="shared" si="1"/>
        <v>5.2498763033773805</v>
      </c>
      <c r="F33">
        <f t="shared" si="2"/>
        <v>7.1476551005001995E-3</v>
      </c>
      <c r="G33">
        <f t="shared" si="3"/>
        <v>4.987630337738036E-2</v>
      </c>
    </row>
    <row r="34" spans="1:7" x14ac:dyDescent="0.3">
      <c r="A34">
        <v>8.1999999999999993</v>
      </c>
      <c r="B34">
        <v>0.91381385199999998</v>
      </c>
      <c r="C34">
        <v>-65</v>
      </c>
      <c r="D34">
        <f t="shared" si="0"/>
        <v>-64.949405883835993</v>
      </c>
      <c r="E34">
        <f t="shared" si="1"/>
        <v>8.2469774496872059</v>
      </c>
      <c r="F34">
        <f t="shared" si="2"/>
        <v>2.5597645904170004E-3</v>
      </c>
      <c r="G34">
        <f t="shared" si="3"/>
        <v>4.6977449687206629E-2</v>
      </c>
    </row>
    <row r="35" spans="1:7" x14ac:dyDescent="0.3">
      <c r="A35">
        <v>8.1999999999999993</v>
      </c>
      <c r="B35">
        <v>0.91381385199999998</v>
      </c>
      <c r="C35">
        <v>-65</v>
      </c>
      <c r="D35">
        <f t="shared" si="0"/>
        <v>-64.949405883835993</v>
      </c>
      <c r="E35">
        <f t="shared" si="1"/>
        <v>8.2469774496872059</v>
      </c>
      <c r="F35">
        <f t="shared" si="2"/>
        <v>2.5597645904170004E-3</v>
      </c>
      <c r="G35">
        <f t="shared" si="3"/>
        <v>4.6977449687206629E-2</v>
      </c>
    </row>
    <row r="36" spans="1:7" x14ac:dyDescent="0.3">
      <c r="A36">
        <v>8.1999999999999993</v>
      </c>
      <c r="B36">
        <v>0.91381385199999998</v>
      </c>
      <c r="C36">
        <v>-65</v>
      </c>
      <c r="D36">
        <f t="shared" si="0"/>
        <v>-64.949405883835993</v>
      </c>
      <c r="E36">
        <f t="shared" si="1"/>
        <v>8.2469774496872059</v>
      </c>
      <c r="F36">
        <f t="shared" si="2"/>
        <v>2.5597645904170004E-3</v>
      </c>
      <c r="G36">
        <f t="shared" si="3"/>
        <v>4.6977449687206629E-2</v>
      </c>
    </row>
    <row r="37" spans="1:7" x14ac:dyDescent="0.3">
      <c r="A37">
        <v>8.1999999999999993</v>
      </c>
      <c r="B37">
        <v>0.91381385199999998</v>
      </c>
      <c r="C37">
        <v>-65</v>
      </c>
      <c r="D37">
        <f t="shared" si="0"/>
        <v>-64.949405883835993</v>
      </c>
      <c r="E37">
        <f t="shared" si="1"/>
        <v>8.2469774496872059</v>
      </c>
      <c r="F37">
        <f t="shared" si="2"/>
        <v>2.5597645904170004E-3</v>
      </c>
      <c r="G37">
        <f t="shared" si="3"/>
        <v>4.6977449687206629E-2</v>
      </c>
    </row>
    <row r="38" spans="1:7" x14ac:dyDescent="0.3">
      <c r="A38">
        <v>10.3</v>
      </c>
      <c r="B38">
        <v>1.012837225</v>
      </c>
      <c r="C38">
        <v>-67</v>
      </c>
      <c r="D38">
        <f t="shared" si="0"/>
        <v>-66.968789529424996</v>
      </c>
      <c r="E38">
        <f t="shared" si="1"/>
        <v>10.336361152871696</v>
      </c>
      <c r="F38">
        <f t="shared" si="2"/>
        <v>9.7409347351322037E-4</v>
      </c>
      <c r="G38">
        <f t="shared" si="3"/>
        <v>3.6361152871695168E-2</v>
      </c>
    </row>
    <row r="39" spans="1:7" x14ac:dyDescent="0.3">
      <c r="A39">
        <v>10.3</v>
      </c>
      <c r="B39">
        <v>1.012837225</v>
      </c>
      <c r="C39">
        <v>-67</v>
      </c>
      <c r="D39">
        <f t="shared" si="0"/>
        <v>-66.968789529424996</v>
      </c>
      <c r="E39">
        <f t="shared" si="1"/>
        <v>10.336361152871696</v>
      </c>
      <c r="F39">
        <f t="shared" si="2"/>
        <v>9.7409347351322037E-4</v>
      </c>
      <c r="G39">
        <f t="shared" si="3"/>
        <v>3.6361152871695168E-2</v>
      </c>
    </row>
    <row r="40" spans="1:7" x14ac:dyDescent="0.3">
      <c r="A40">
        <v>10.3</v>
      </c>
      <c r="B40">
        <v>1.012837225</v>
      </c>
      <c r="C40">
        <v>-67</v>
      </c>
      <c r="D40">
        <f t="shared" si="0"/>
        <v>-66.968789529424996</v>
      </c>
      <c r="E40">
        <f t="shared" si="1"/>
        <v>10.336361152871696</v>
      </c>
      <c r="F40">
        <f t="shared" si="2"/>
        <v>9.7409347351322037E-4</v>
      </c>
      <c r="G40">
        <f t="shared" si="3"/>
        <v>3.6361152871695168E-2</v>
      </c>
    </row>
    <row r="41" spans="1:7" x14ac:dyDescent="0.3">
      <c r="A41">
        <v>10.3</v>
      </c>
      <c r="B41">
        <v>1.012837225</v>
      </c>
      <c r="C41">
        <v>-67</v>
      </c>
      <c r="D41">
        <f t="shared" si="0"/>
        <v>-66.968789529424996</v>
      </c>
      <c r="E41">
        <f t="shared" si="1"/>
        <v>10.336361152871696</v>
      </c>
      <c r="F41">
        <f t="shared" si="2"/>
        <v>9.7409347351322037E-4</v>
      </c>
      <c r="G41">
        <f t="shared" si="3"/>
        <v>3.6361152871695168E-2</v>
      </c>
    </row>
    <row r="42" spans="1:7" x14ac:dyDescent="0.3">
      <c r="A42">
        <v>14.6</v>
      </c>
      <c r="B42">
        <v>1.164352856</v>
      </c>
      <c r="C42">
        <v>-70</v>
      </c>
      <c r="D42">
        <f t="shared" si="0"/>
        <v>-70.05864779240801</v>
      </c>
      <c r="E42">
        <f t="shared" si="1"/>
        <v>14.503638862889607</v>
      </c>
      <c r="F42">
        <f t="shared" si="2"/>
        <v>3.4395635543330344E-3</v>
      </c>
      <c r="G42">
        <f t="shared" si="3"/>
        <v>9.6361137110392292E-2</v>
      </c>
    </row>
    <row r="43" spans="1:7" x14ac:dyDescent="0.3">
      <c r="A43">
        <v>14.6</v>
      </c>
      <c r="B43">
        <v>1.164352856</v>
      </c>
      <c r="C43">
        <v>-70</v>
      </c>
      <c r="D43">
        <f t="shared" si="0"/>
        <v>-70.05864779240801</v>
      </c>
      <c r="E43">
        <f t="shared" si="1"/>
        <v>14.503638862889607</v>
      </c>
      <c r="F43">
        <f t="shared" si="2"/>
        <v>3.4395635543330344E-3</v>
      </c>
      <c r="G43">
        <f t="shared" si="3"/>
        <v>9.6361137110392292E-2</v>
      </c>
    </row>
    <row r="44" spans="1:7" x14ac:dyDescent="0.3">
      <c r="A44">
        <v>14.6</v>
      </c>
      <c r="B44">
        <v>1.164352856</v>
      </c>
      <c r="C44">
        <v>-70</v>
      </c>
      <c r="D44">
        <f t="shared" si="0"/>
        <v>-70.05864779240801</v>
      </c>
      <c r="E44">
        <f t="shared" si="1"/>
        <v>14.503638862889607</v>
      </c>
      <c r="F44">
        <f t="shared" si="2"/>
        <v>3.4395635543330344E-3</v>
      </c>
      <c r="G44">
        <f t="shared" si="3"/>
        <v>9.6361137110392292E-2</v>
      </c>
    </row>
    <row r="45" spans="1:7" x14ac:dyDescent="0.3">
      <c r="A45">
        <v>14.6</v>
      </c>
      <c r="B45">
        <v>1.164352856</v>
      </c>
      <c r="C45">
        <v>-70</v>
      </c>
      <c r="D45">
        <f t="shared" si="0"/>
        <v>-70.05864779240801</v>
      </c>
      <c r="E45">
        <f t="shared" si="1"/>
        <v>14.503638862889607</v>
      </c>
      <c r="F45">
        <f t="shared" si="2"/>
        <v>3.4395635543330344E-3</v>
      </c>
      <c r="G45">
        <f t="shared" si="3"/>
        <v>9.6361137110392292E-2</v>
      </c>
    </row>
    <row r="46" spans="1:7" x14ac:dyDescent="0.3">
      <c r="A46">
        <v>18.3</v>
      </c>
      <c r="B46">
        <v>1.2624510900000001</v>
      </c>
      <c r="C46">
        <v>-72</v>
      </c>
      <c r="D46">
        <f t="shared" si="0"/>
        <v>-72.05916507837</v>
      </c>
      <c r="E46">
        <f t="shared" si="1"/>
        <v>18.178156813480605</v>
      </c>
      <c r="F46">
        <f t="shared" si="2"/>
        <v>3.5005064985282894E-3</v>
      </c>
      <c r="G46">
        <f t="shared" si="3"/>
        <v>0.12184318651939563</v>
      </c>
    </row>
    <row r="47" spans="1:7" x14ac:dyDescent="0.3">
      <c r="A47">
        <v>18.3</v>
      </c>
      <c r="B47">
        <v>1.2624510900000001</v>
      </c>
      <c r="C47">
        <v>-72</v>
      </c>
      <c r="D47">
        <f t="shared" si="0"/>
        <v>-72.05916507837</v>
      </c>
      <c r="E47">
        <f t="shared" si="1"/>
        <v>18.178156813480605</v>
      </c>
      <c r="F47">
        <f t="shared" si="2"/>
        <v>3.5005064985282894E-3</v>
      </c>
      <c r="G47">
        <f t="shared" si="3"/>
        <v>0.12184318651939563</v>
      </c>
    </row>
    <row r="48" spans="1:7" x14ac:dyDescent="0.3">
      <c r="A48">
        <v>18.3</v>
      </c>
      <c r="B48">
        <v>1.2624510900000001</v>
      </c>
      <c r="C48">
        <v>-72</v>
      </c>
      <c r="D48">
        <f t="shared" si="0"/>
        <v>-72.05916507837</v>
      </c>
      <c r="E48">
        <f t="shared" si="1"/>
        <v>18.178156813480605</v>
      </c>
      <c r="F48">
        <f t="shared" si="2"/>
        <v>3.5005064985282894E-3</v>
      </c>
      <c r="G48">
        <f t="shared" si="3"/>
        <v>0.12184318651939563</v>
      </c>
    </row>
    <row r="49" spans="1:7" x14ac:dyDescent="0.3">
      <c r="A49">
        <v>18.3</v>
      </c>
      <c r="B49">
        <v>1.2624510900000001</v>
      </c>
      <c r="C49">
        <v>-72</v>
      </c>
      <c r="D49">
        <f t="shared" si="0"/>
        <v>-72.05916507837</v>
      </c>
      <c r="E49">
        <f t="shared" si="1"/>
        <v>18.178156813480605</v>
      </c>
      <c r="F49">
        <f t="shared" si="2"/>
        <v>3.5005064985282894E-3</v>
      </c>
      <c r="G49">
        <f t="shared" si="3"/>
        <v>0.12184318651939563</v>
      </c>
    </row>
    <row r="50" spans="1:7" x14ac:dyDescent="0.3">
      <c r="A50">
        <v>25.9</v>
      </c>
      <c r="B50">
        <v>1.413299764</v>
      </c>
      <c r="C50">
        <v>-75</v>
      </c>
      <c r="D50">
        <f t="shared" si="0"/>
        <v>-75.135422087251996</v>
      </c>
      <c r="E50">
        <f t="shared" si="1"/>
        <v>25.506986232040731</v>
      </c>
      <c r="F50">
        <f t="shared" si="2"/>
        <v>1.8339141715687218E-2</v>
      </c>
      <c r="G50">
        <f t="shared" si="3"/>
        <v>0.39301376795926757</v>
      </c>
    </row>
    <row r="51" spans="1:7" x14ac:dyDescent="0.3">
      <c r="A51">
        <v>25.9</v>
      </c>
      <c r="B51">
        <v>1.413299764</v>
      </c>
      <c r="C51">
        <v>-75</v>
      </c>
      <c r="D51">
        <f t="shared" si="0"/>
        <v>-75.135422087251996</v>
      </c>
      <c r="E51">
        <f t="shared" si="1"/>
        <v>25.506986232040731</v>
      </c>
      <c r="F51">
        <f t="shared" si="2"/>
        <v>1.8339141715687218E-2</v>
      </c>
      <c r="G51">
        <f t="shared" si="3"/>
        <v>0.39301376795926757</v>
      </c>
    </row>
    <row r="52" spans="1:7" x14ac:dyDescent="0.3">
      <c r="A52">
        <v>25.9</v>
      </c>
      <c r="B52">
        <v>1.413299764</v>
      </c>
      <c r="C52">
        <v>-75</v>
      </c>
      <c r="D52">
        <f t="shared" si="0"/>
        <v>-75.135422087251996</v>
      </c>
      <c r="E52">
        <f t="shared" si="1"/>
        <v>25.506986232040731</v>
      </c>
      <c r="F52">
        <f t="shared" si="2"/>
        <v>1.8339141715687218E-2</v>
      </c>
      <c r="G52">
        <f t="shared" si="3"/>
        <v>0.39301376795926757</v>
      </c>
    </row>
    <row r="53" spans="1:7" x14ac:dyDescent="0.3">
      <c r="A53">
        <v>25.9</v>
      </c>
      <c r="B53">
        <v>1.413299764</v>
      </c>
      <c r="C53">
        <v>-75</v>
      </c>
      <c r="D53">
        <f t="shared" si="0"/>
        <v>-75.135422087251996</v>
      </c>
      <c r="E53">
        <f t="shared" si="1"/>
        <v>25.506986232040731</v>
      </c>
      <c r="F53">
        <f t="shared" si="2"/>
        <v>1.8339141715687218E-2</v>
      </c>
      <c r="G53">
        <f t="shared" si="3"/>
        <v>0.39301376795926757</v>
      </c>
    </row>
    <row r="54" spans="1:7" x14ac:dyDescent="0.3">
      <c r="A54">
        <v>32.6</v>
      </c>
      <c r="B54">
        <v>1.5132175999999999</v>
      </c>
      <c r="C54">
        <v>-77</v>
      </c>
      <c r="D54">
        <f t="shared" si="0"/>
        <v>-77.173046516799999</v>
      </c>
      <c r="E54">
        <f t="shared" si="1"/>
        <v>31.969218204385744</v>
      </c>
      <c r="F54">
        <f t="shared" si="2"/>
        <v>2.9945096976612507E-2</v>
      </c>
      <c r="G54">
        <f t="shared" si="3"/>
        <v>0.63078179561425785</v>
      </c>
    </row>
    <row r="55" spans="1:7" x14ac:dyDescent="0.3">
      <c r="A55">
        <v>32.6</v>
      </c>
      <c r="B55">
        <v>1.5132175999999999</v>
      </c>
      <c r="C55">
        <v>-77</v>
      </c>
      <c r="D55">
        <f t="shared" si="0"/>
        <v>-77.173046516799999</v>
      </c>
      <c r="E55">
        <f t="shared" si="1"/>
        <v>31.969218204385744</v>
      </c>
      <c r="F55">
        <f t="shared" si="2"/>
        <v>2.9945096976612507E-2</v>
      </c>
      <c r="G55">
        <f t="shared" si="3"/>
        <v>0.63078179561425785</v>
      </c>
    </row>
    <row r="56" spans="1:7" x14ac:dyDescent="0.3">
      <c r="A56">
        <v>32.6</v>
      </c>
      <c r="B56">
        <v>1.5132175999999999</v>
      </c>
      <c r="C56">
        <v>-77</v>
      </c>
      <c r="D56">
        <f t="shared" si="0"/>
        <v>-77.173046516799999</v>
      </c>
      <c r="E56">
        <f t="shared" si="1"/>
        <v>31.969218204385744</v>
      </c>
      <c r="F56">
        <f t="shared" si="2"/>
        <v>2.9945096976612507E-2</v>
      </c>
      <c r="G56">
        <f t="shared" si="3"/>
        <v>0.63078179561425785</v>
      </c>
    </row>
    <row r="57" spans="1:7" x14ac:dyDescent="0.3">
      <c r="A57">
        <v>32.6</v>
      </c>
      <c r="B57">
        <v>1.5132175999999999</v>
      </c>
      <c r="C57">
        <v>-77</v>
      </c>
      <c r="D57">
        <f t="shared" si="0"/>
        <v>-77.173046516799999</v>
      </c>
      <c r="E57">
        <f t="shared" si="1"/>
        <v>31.969218204385744</v>
      </c>
      <c r="F57">
        <f t="shared" si="2"/>
        <v>2.9945096976612507E-2</v>
      </c>
      <c r="G57">
        <f t="shared" si="3"/>
        <v>0.63078179561425785</v>
      </c>
    </row>
    <row r="58" spans="1:7" x14ac:dyDescent="0.3">
      <c r="A58">
        <v>36.6</v>
      </c>
      <c r="B58">
        <v>1.563481085</v>
      </c>
      <c r="C58">
        <v>-78</v>
      </c>
      <c r="D58">
        <f t="shared" si="0"/>
        <v>-78.198069766404998</v>
      </c>
      <c r="E58">
        <f t="shared" si="1"/>
        <v>35.790556397832198</v>
      </c>
      <c r="F58">
        <f t="shared" si="2"/>
        <v>3.9231632363730631E-2</v>
      </c>
      <c r="G58">
        <f t="shared" si="3"/>
        <v>0.80944360216780353</v>
      </c>
    </row>
    <row r="59" spans="1:7" x14ac:dyDescent="0.3">
      <c r="A59">
        <v>36.6</v>
      </c>
      <c r="B59">
        <v>1.563481085</v>
      </c>
      <c r="C59">
        <v>-78</v>
      </c>
      <c r="D59">
        <f t="shared" si="0"/>
        <v>-78.198069766404998</v>
      </c>
      <c r="E59">
        <f t="shared" si="1"/>
        <v>35.790556397832198</v>
      </c>
      <c r="F59">
        <f t="shared" si="2"/>
        <v>3.9231632363730631E-2</v>
      </c>
      <c r="G59">
        <f t="shared" si="3"/>
        <v>0.80944360216780353</v>
      </c>
    </row>
    <row r="60" spans="1:7" x14ac:dyDescent="0.3">
      <c r="A60">
        <v>36.6</v>
      </c>
      <c r="B60">
        <v>1.563481085</v>
      </c>
      <c r="C60">
        <v>-78</v>
      </c>
      <c r="D60">
        <f t="shared" si="0"/>
        <v>-78.198069766404998</v>
      </c>
      <c r="E60">
        <f t="shared" si="1"/>
        <v>35.790556397832198</v>
      </c>
      <c r="F60">
        <f t="shared" si="2"/>
        <v>3.9231632363730631E-2</v>
      </c>
      <c r="G60">
        <f t="shared" si="3"/>
        <v>0.80944360216780353</v>
      </c>
    </row>
    <row r="61" spans="1:7" x14ac:dyDescent="0.3">
      <c r="A61">
        <v>36.6</v>
      </c>
      <c r="B61">
        <v>1.563481085</v>
      </c>
      <c r="C61">
        <v>-78</v>
      </c>
      <c r="D61">
        <f t="shared" si="0"/>
        <v>-78.198069766404998</v>
      </c>
      <c r="E61">
        <f t="shared" si="1"/>
        <v>35.790556397832198</v>
      </c>
      <c r="F61">
        <f t="shared" si="2"/>
        <v>3.9231632363730631E-2</v>
      </c>
      <c r="G61">
        <f t="shared" si="3"/>
        <v>0.80944360216780353</v>
      </c>
    </row>
    <row r="62" spans="1:7" x14ac:dyDescent="0.3">
      <c r="A62">
        <v>41</v>
      </c>
      <c r="B62">
        <v>1.6127838569999999</v>
      </c>
      <c r="C62">
        <v>-79</v>
      </c>
      <c r="D62">
        <f t="shared" si="0"/>
        <v>-79.20350119580101</v>
      </c>
      <c r="E62">
        <f t="shared" si="1"/>
        <v>40.068666023577485</v>
      </c>
      <c r="F62">
        <f t="shared" si="2"/>
        <v>4.1412736692441103E-2</v>
      </c>
      <c r="G62">
        <f t="shared" si="3"/>
        <v>0.93133397642251481</v>
      </c>
    </row>
    <row r="63" spans="1:7" x14ac:dyDescent="0.3">
      <c r="A63">
        <v>41</v>
      </c>
      <c r="B63">
        <v>1.6127838569999999</v>
      </c>
      <c r="C63">
        <v>-79</v>
      </c>
      <c r="D63">
        <f t="shared" si="0"/>
        <v>-79.20350119580101</v>
      </c>
      <c r="E63">
        <f t="shared" si="1"/>
        <v>40.068666023577485</v>
      </c>
      <c r="F63">
        <f t="shared" si="2"/>
        <v>4.1412736692441103E-2</v>
      </c>
      <c r="G63">
        <f t="shared" si="3"/>
        <v>0.93133397642251481</v>
      </c>
    </row>
    <row r="64" spans="1:7" x14ac:dyDescent="0.3">
      <c r="A64">
        <v>41</v>
      </c>
      <c r="B64">
        <v>1.6127838569999999</v>
      </c>
      <c r="C64">
        <v>-79</v>
      </c>
      <c r="D64">
        <f t="shared" si="0"/>
        <v>-79.20350119580101</v>
      </c>
      <c r="E64">
        <f t="shared" si="1"/>
        <v>40.068666023577485</v>
      </c>
      <c r="F64">
        <f t="shared" si="2"/>
        <v>4.1412736692441103E-2</v>
      </c>
      <c r="G64">
        <f t="shared" si="3"/>
        <v>0.93133397642251481</v>
      </c>
    </row>
    <row r="65" spans="1:7" x14ac:dyDescent="0.3">
      <c r="A65">
        <v>41</v>
      </c>
      <c r="B65">
        <v>1.6127838569999999</v>
      </c>
      <c r="C65">
        <v>-79</v>
      </c>
      <c r="D65">
        <f t="shared" si="0"/>
        <v>-79.20350119580101</v>
      </c>
      <c r="E65">
        <f t="shared" si="1"/>
        <v>40.068666023577485</v>
      </c>
      <c r="F65">
        <f t="shared" si="2"/>
        <v>4.1412736692441103E-2</v>
      </c>
      <c r="G65">
        <f t="shared" si="3"/>
        <v>0.93133397642251481</v>
      </c>
    </row>
    <row r="66" spans="1:7" x14ac:dyDescent="0.3">
      <c r="A66">
        <v>46</v>
      </c>
      <c r="B66">
        <v>1.662757832</v>
      </c>
      <c r="C66">
        <v>-80</v>
      </c>
      <c r="D66">
        <f t="shared" si="0"/>
        <v>-80.222620467976</v>
      </c>
      <c r="E66">
        <f t="shared" si="1"/>
        <v>44.858145793068424</v>
      </c>
      <c r="F66">
        <f t="shared" si="2"/>
        <v>4.9559872761853335E-2</v>
      </c>
      <c r="G66">
        <f t="shared" si="3"/>
        <v>1.1418542069315762</v>
      </c>
    </row>
    <row r="67" spans="1:7" x14ac:dyDescent="0.3">
      <c r="A67">
        <v>46</v>
      </c>
      <c r="B67">
        <v>1.662757832</v>
      </c>
      <c r="C67">
        <v>-80</v>
      </c>
      <c r="D67">
        <f t="shared" ref="D67:D69" si="4">-20.393*B67-46.314</f>
        <v>-80.222620467976</v>
      </c>
      <c r="E67">
        <f t="shared" ref="E67:E69" si="5">POWER(10,(C67+46.314)/-20.393)</f>
        <v>44.858145793068424</v>
      </c>
      <c r="F67">
        <f t="shared" ref="F67:F69" si="6">(D67-C67)*(D67-C67)</f>
        <v>4.9559872761853335E-2</v>
      </c>
      <c r="G67">
        <f t="shared" ref="G67:G69" si="7">ABS(E67-A67)</f>
        <v>1.1418542069315762</v>
      </c>
    </row>
    <row r="68" spans="1:7" x14ac:dyDescent="0.3">
      <c r="A68">
        <v>46</v>
      </c>
      <c r="B68">
        <v>1.662757832</v>
      </c>
      <c r="C68">
        <v>-80</v>
      </c>
      <c r="D68">
        <f t="shared" si="4"/>
        <v>-80.222620467976</v>
      </c>
      <c r="E68">
        <f t="shared" si="5"/>
        <v>44.858145793068424</v>
      </c>
      <c r="F68">
        <f t="shared" si="6"/>
        <v>4.9559872761853335E-2</v>
      </c>
      <c r="G68">
        <f t="shared" si="7"/>
        <v>1.1418542069315762</v>
      </c>
    </row>
    <row r="69" spans="1:7" x14ac:dyDescent="0.3">
      <c r="A69">
        <v>46</v>
      </c>
      <c r="B69">
        <v>1.662757832</v>
      </c>
      <c r="C69">
        <v>-80</v>
      </c>
      <c r="D69">
        <f t="shared" si="4"/>
        <v>-80.222620467976</v>
      </c>
      <c r="E69">
        <f t="shared" si="5"/>
        <v>44.858145793068424</v>
      </c>
      <c r="F69">
        <f t="shared" si="6"/>
        <v>4.9559872761853335E-2</v>
      </c>
      <c r="G69">
        <f t="shared" si="7"/>
        <v>1.1418542069315762</v>
      </c>
    </row>
    <row r="71" spans="1:7" x14ac:dyDescent="0.3">
      <c r="F71">
        <f>SUM(F2:F69)/68</f>
        <v>0.37266087870276854</v>
      </c>
      <c r="G71">
        <f>SUM(G2:G69)/68</f>
        <v>0.27279128503317274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cs425_hw2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 Shukla</dc:creator>
  <cp:lastModifiedBy>hp</cp:lastModifiedBy>
  <dcterms:created xsi:type="dcterms:W3CDTF">2022-02-17T10:50:07Z</dcterms:created>
  <dcterms:modified xsi:type="dcterms:W3CDTF">2022-02-17T14:47:51Z</dcterms:modified>
</cp:coreProperties>
</file>