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560_TrainingKit\Release Files\2 - Board Assembly\"/>
    </mc:Choice>
  </mc:AlternateContent>
  <xr:revisionPtr revIDLastSave="0" documentId="13_ncr:1_{5608FA4F-A134-4546-84C5-24BA63916B86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Part List Report" sheetId="3" r:id="rId1"/>
    <sheet name="Project Information" sheetId="4" r:id="rId2"/>
  </sheets>
  <calcPr calcId="181029"/>
</workbook>
</file>

<file path=xl/calcChain.xml><?xml version="1.0" encoding="utf-8"?>
<calcChain xmlns="http://schemas.openxmlformats.org/spreadsheetml/2006/main">
  <c r="B87" i="3" l="1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88" i="3"/>
  <c r="L90" i="3" s="1"/>
  <c r="L91" i="3" s="1"/>
  <c r="H88" i="3"/>
  <c r="K88" i="3"/>
  <c r="D8" i="3"/>
  <c r="E8" i="3"/>
  <c r="B10" i="3"/>
  <c r="B11" i="3"/>
</calcChain>
</file>

<file path=xl/sharedStrings.xml><?xml version="1.0" encoding="utf-8"?>
<sst xmlns="http://schemas.openxmlformats.org/spreadsheetml/2006/main" count="349" uniqueCount="242">
  <si>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</si>
  <si>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</si>
  <si>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</si>
  <si>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</si>
  <si>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</si>
  <si>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</si>
  <si>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</si>
  <si>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</si>
  <si>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</si>
  <si>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</si>
  <si>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</si>
  <si>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</si>
  <si>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</si>
  <si>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</si>
  <si>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</si>
  <si>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</si>
  <si>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</si>
  <si>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</si>
  <si>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</si>
  <si>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</si>
  <si>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</si>
  <si>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</si>
  <si>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</si>
  <si>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</si>
  <si>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</si>
  <si>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Contact:</t>
  </si>
  <si>
    <t>Price for 1pcs</t>
  </si>
  <si>
    <t>pcs:</t>
  </si>
  <si>
    <t>EMDEDSYSTEMS</t>
  </si>
  <si>
    <t>TK2560_BOM Purchasing for Project [2560_TrainingKit.PrjPcb] (No PCB Document Selected)</t>
  </si>
  <si>
    <t>2560_TrainingKit.PrjPcb</t>
  </si>
  <si>
    <t>None</t>
  </si>
  <si>
    <t>3/13/2021</t>
  </si>
  <si>
    <t>19:37</t>
  </si>
  <si>
    <t>5</t>
  </si>
  <si>
    <t>USD</t>
  </si>
  <si>
    <t>Category</t>
  </si>
  <si>
    <t>Audio Products</t>
  </si>
  <si>
    <t>Batteries and Accessories</t>
  </si>
  <si>
    <t>Buffers, Drivers and Transceivers</t>
  </si>
  <si>
    <t>Connectors</t>
  </si>
  <si>
    <t>EEPROM</t>
  </si>
  <si>
    <t>Embedded Processors and Controllers</t>
  </si>
  <si>
    <t>Ferrite Beads and Chips</t>
  </si>
  <si>
    <t>Headers and Wire Housings</t>
  </si>
  <si>
    <t>LCD, OLED, Graphic Displays</t>
  </si>
  <si>
    <t>LED Displays</t>
  </si>
  <si>
    <t>Logic Gates</t>
  </si>
  <si>
    <t>Microcontrollers</t>
  </si>
  <si>
    <t>Motor Drivers</t>
  </si>
  <si>
    <t>Optoelectronics</t>
  </si>
  <si>
    <t>Real Time Clocks</t>
  </si>
  <si>
    <t>Shift Registers</t>
  </si>
  <si>
    <t>Signal Relays</t>
  </si>
  <si>
    <t>Variable Resistors and Potentiometers</t>
  </si>
  <si>
    <t>Voltage Regulators - Linear</t>
  </si>
  <si>
    <t>Voltage Regulators - Switching</t>
  </si>
  <si>
    <t>Manufacturer 1</t>
  </si>
  <si>
    <t>Manufacturer Part Number 1</t>
  </si>
  <si>
    <t>Package / Case</t>
  </si>
  <si>
    <t>0805 (2012 Metric)</t>
  </si>
  <si>
    <t>SOD-123F</t>
  </si>
  <si>
    <t>0806 (2016 Metric)</t>
  </si>
  <si>
    <t>HC-49/US</t>
  </si>
  <si>
    <t>Nonstandard</t>
  </si>
  <si>
    <t>Radial, Can - SMD</t>
  </si>
  <si>
    <t>1411 (3528 Metric)</t>
  </si>
  <si>
    <t>DO-214AA, SMB</t>
  </si>
  <si>
    <t>SC-76, SOD-323</t>
  </si>
  <si>
    <t>TO-236-3, SC-59, SOT-23-3</t>
  </si>
  <si>
    <t>0804, Convex, Long Side Terminals</t>
  </si>
  <si>
    <t>4-SMD, Gull Wing</t>
  </si>
  <si>
    <t>SOD-123</t>
  </si>
  <si>
    <t>1206 (3216 Metric)</t>
  </si>
  <si>
    <t>14-SOIC (0.154", 3.90mm Width)</t>
  </si>
  <si>
    <t>Description</t>
  </si>
  <si>
    <t>CAP CER 0805 10% X8R 50V 100NF, CAP CER 0.1UF 16V X7R 0805</t>
  </si>
  <si>
    <t>RES 1K OHM 1% 1/4W 0805, RES 1K OHM 0.1% 1/10W 0805</t>
  </si>
  <si>
    <t>CAP CER 1UF 16V X5R 0805</t>
  </si>
  <si>
    <t>STANDARD RECTIFIER 1000V SOD-123</t>
  </si>
  <si>
    <t>RES 1.5K OHM 1% 1/4W 0805</t>
  </si>
  <si>
    <t>RES SMD 2K OHM 1% 0.4W 0805</t>
  </si>
  <si>
    <t>FIXED IND 2.2UH 2A 168 MOHM SMD</t>
  </si>
  <si>
    <t>RES SMD 3K OHM 0.5% 1/4W 0805</t>
  </si>
  <si>
    <t>3x4 Matrix Keypad</t>
  </si>
  <si>
    <t>RES SMD 4.7K OHM 1% 1/8W 0805</t>
  </si>
  <si>
    <t>RES SMD 10K OHM 0.5% 1/8W 0805, RES SMD 10K OHM 0.1% 1/10W 0805, RES 10K OHM 5% 1/4W 0805</t>
  </si>
  <si>
    <t>CAP CER 10UF 16V X5R 0805</t>
  </si>
  <si>
    <t>CRYSTAL 12.0000MHZ 30PF SMD</t>
  </si>
  <si>
    <t>CRYSTAL 16.0000MHZ 16PF SMD</t>
  </si>
  <si>
    <t>RES SMD 22 OHM 5% 1/8W 0805</t>
  </si>
  <si>
    <t>CAP CER 22PF 100V C0G/NP0 0805</t>
  </si>
  <si>
    <t>CAP CER 30PF 25V NP0 0805</t>
  </si>
  <si>
    <t>FIXED IND 33UH 3.5A 57 MOHM SMD</t>
  </si>
  <si>
    <t>RES 33.2 OHM 1% 1/4W 0805</t>
  </si>
  <si>
    <t>RES SMD 43K OHM 0.1% 1/8W 0805</t>
  </si>
  <si>
    <t>RES SMD 100K OHM 1% 0.4W 0805</t>
  </si>
  <si>
    <t>CAP ALUM 100UF 20% 10V SMD</t>
  </si>
  <si>
    <t>CAP ALUM 100UF 20% 50V SMD</t>
  </si>
  <si>
    <t>CAP TANT 100UF 20% 6.3V 1411</t>
  </si>
  <si>
    <t>CAP CER 0805 10% X8R 50V 100NF</t>
  </si>
  <si>
    <t>SWITCH SLIDE DIP SPST 25MA 24V</t>
  </si>
  <si>
    <t>RES SMD 220 OHM 1% 1/8W 0805, RES 220 OHM 1% 1/4W 0805</t>
  </si>
  <si>
    <t>CAP ALUM 220UF 20% 25V SMD, CAP ALUM 220UF 20% 35V SMD</t>
  </si>
  <si>
    <t>RES SMD 330 OHM 5% 1/8W 0805, RES SMD 330 OHM 1% 1/8W 0805</t>
  </si>
  <si>
    <t>CAP TANT 330UF 10% 4V 1411</t>
  </si>
  <si>
    <t>RES SMD 470 OHM 1% 1/2W 0805</t>
  </si>
  <si>
    <t>CONN RCPT USB2.0 TYPEB 4POS R/A</t>
  </si>
  <si>
    <t>TERM BLK 3P SIDE ENT 2.54MM PCB</t>
  </si>
  <si>
    <t>DIODE SCHOTTKY 40V 3A SMB</t>
  </si>
  <si>
    <t>DIODE SCHOTTKY 30V 200MA SOD323</t>
  </si>
  <si>
    <t>TRANS NPN 45V 0.1A SOT-23</t>
  </si>
  <si>
    <t>CONN MICRO SD CARD PUSH-PUSH R/A</t>
  </si>
  <si>
    <t>RES ARRAY 4 RES 4.7K OHM 0804</t>
  </si>
  <si>
    <t>Fiducial 40mil Diameter, 120mil mask</t>
  </si>
  <si>
    <t>LED GREEN CLEAR 0805 SMD</t>
  </si>
  <si>
    <t>Pin Header 2.54MM Pitch Str, 1X2PIN, Full G/f, NY6T, 6.1MM*2.5MM*3.0MM / Bag</t>
  </si>
  <si>
    <t>5MM LED</t>
  </si>
  <si>
    <t>OPTOISOLATR 5KV TRANSISTOR 4-SMD</t>
  </si>
  <si>
    <t>Mounting Hole 7.4mm Diameter, 3.2mm Dril</t>
  </si>
  <si>
    <t>Mounting Hole 7.4mm Diameter (Non Copper), 3.2mm Dril NPTH</t>
  </si>
  <si>
    <t>DIODE ZENER 3.6V 500MW SOD123</t>
  </si>
  <si>
    <t>CONN PWR JACK 2X5.5MM SOLDER</t>
  </si>
  <si>
    <t>SWITCH TACTILE SPST-NO 0.05A 12V</t>
  </si>
  <si>
    <t>LED SMD, LED RED CLEAR 2SMD</t>
  </si>
  <si>
    <t>IC TRNSLTR BIDIRECTIONAL 14SOIC</t>
  </si>
  <si>
    <t>AUDIO MAGNETIC XDCR 3-7V TH</t>
  </si>
  <si>
    <t>BATTERY HOLDER COIN 20MM PC PIN</t>
  </si>
  <si>
    <t>Buffer/Line Driver 4-CH Non-Inverting 3-ST CMOS 14-Pin SOP T/R</t>
  </si>
  <si>
    <t>CONN HDR FEMALE 16POS 0.1 GOLD PCB</t>
  </si>
  <si>
    <t>EEPROM Serial-2Wire 32K-bit 4K x 8 1.8V/2.5V/3.3V/5V 8-Pin SOIC T/R</t>
  </si>
  <si>
    <t>TXRX ESP8266 MOD WIFI TRACE ANT</t>
  </si>
  <si>
    <t>FERRITE BEAD 600 OHM 0805 1LN</t>
  </si>
  <si>
    <t>CONN HEADER 6POS .100 STR 30AU</t>
  </si>
  <si>
    <t>LUMEX         LCM-S01602DTR/C             Alphanumeric LCD, 16 x 2, Black on Grey, 5V, Parallel, English, Japanese, Reflective</t>
  </si>
  <si>
    <t>LED Displays &amp; Accessories Single Red 640nm Common Anode</t>
  </si>
  <si>
    <t>TEXAS INSTRUMENTS - SN74AHC1G09DBVR - AND Gate, 74AHC1G09, 2 Input, 2 V to 5.5 V, SOT-23-5</t>
  </si>
  <si>
    <t>ATMEGA2560 IC MCU 8BIT 256KB FLASH 100TQFP</t>
  </si>
  <si>
    <t>ATMEL         ATTINY2313-20PU            8 Bit Microcontroller, Low Power High Performance, ATtiny, 20 MHz, 2 KB, 128 Byte, 20 Pins, DIP</t>
  </si>
  <si>
    <t>Motor / Motion / Ignition Controllers &amp; Drivers Dual Full Bridge</t>
  </si>
  <si>
    <t>SENSOR HUMID/TEMP 5V DTL 5% MOD</t>
  </si>
  <si>
    <t>MAXIM INTEGRATED PRODUCTS - DS3231SN#T&amp;R - IC, RTC, Datum-/Zeitformat (Tag/Datum/Monat/Jahr, hh:mm:ss), I2C, 2.3V-5.5V Versorgung, SOIC-16</t>
  </si>
  <si>
    <t>IC SHIFT REGISTR 8BIT 3ST 16SOIC</t>
  </si>
  <si>
    <t>TE CONNECTIVITY - 1-1721150-0 - POWER RELAY, SPDT, 277VAC, 10A, TH</t>
  </si>
  <si>
    <t>TRIMMER 10K OHM 0.5W PC PIN TOP</t>
  </si>
  <si>
    <t>Res Conductive Plastic POT 10K Ohm 20% 1/5W 1(Elec)/1(Mech)Turn 6mm Pin Panel Mount/Through Hole</t>
  </si>
  <si>
    <t>IC REG LINEAR POS ADJ 3A TO252-5</t>
  </si>
  <si>
    <t>IC REG LINEAR 3.3V 1.5A SOT223-6</t>
  </si>
  <si>
    <t>Sw. Regulator 3A Adj. Step-Down D2PAK-5</t>
  </si>
  <si>
    <t>Quantity</t>
  </si>
  <si>
    <t>Supplier 1</t>
  </si>
  <si>
    <t>DigiKey</t>
  </si>
  <si>
    <t>Digi-Key</t>
  </si>
  <si>
    <t>Mouser</t>
  </si>
  <si>
    <t>Arrow Electronics</t>
  </si>
  <si>
    <t>Supplier Part Number 1</t>
  </si>
  <si>
    <t>311-4624-1-ND, 709-1183-1-ND</t>
  </si>
  <si>
    <t>RNCP0805FTD1K00CT-ND, RNCS0805BKE1K00CT-ND</t>
  </si>
  <si>
    <t>478-11535-1-ND</t>
  </si>
  <si>
    <t>1655-1N4007FLCT-ND</t>
  </si>
  <si>
    <t>2019-SG73S2ATTD1501FCT-ND</t>
  </si>
  <si>
    <t>541-2840-1-ND</t>
  </si>
  <si>
    <t>490-10609-1-ND</t>
  </si>
  <si>
    <t>P21071CT-ND</t>
  </si>
  <si>
    <t>1528-2673-ND</t>
  </si>
  <si>
    <t>YAG1325CT-ND</t>
  </si>
  <si>
    <t>311-2699-1-ND, A106043CT-ND, 2019-SG73S2ATTD103JCT-ND</t>
  </si>
  <si>
    <t>1763-1170-1-ND</t>
  </si>
  <si>
    <t>535-14871-1-ND</t>
  </si>
  <si>
    <t>535-14880-1-ND</t>
  </si>
  <si>
    <t>311-22ARCT-ND</t>
  </si>
  <si>
    <t>478-10819-1-ND</t>
  </si>
  <si>
    <t>399-17444-1-ND</t>
  </si>
  <si>
    <t>SRR1280-330MCT-ND</t>
  </si>
  <si>
    <t>RNCP0805FTD33R2CT-ND</t>
  </si>
  <si>
    <t>YAG1899CT-ND</t>
  </si>
  <si>
    <t>541-2850-1-ND</t>
  </si>
  <si>
    <t>493-16092-1-ND</t>
  </si>
  <si>
    <t>493-6336-1-ND</t>
  </si>
  <si>
    <t>399-3833-1-ND</t>
  </si>
  <si>
    <t>311-4624-1-ND</t>
  </si>
  <si>
    <t>CT2182LPST-ND</t>
  </si>
  <si>
    <t>P220CCT-ND, 2019-RK73H2ATTD2200FCT-ND</t>
  </si>
  <si>
    <t>493-6222-1-ND, PCE4321CT-ND</t>
  </si>
  <si>
    <t>P330ACT-ND, 311-330CRCT-ND</t>
  </si>
  <si>
    <t>478-8377-1-ND</t>
  </si>
  <si>
    <t>541-470TCT-ND</t>
  </si>
  <si>
    <t>609-3657-ND</t>
  </si>
  <si>
    <t>A98333-ND</t>
  </si>
  <si>
    <t>A98334-ND</t>
  </si>
  <si>
    <t>B340BQ-13-FDICT-ND</t>
  </si>
  <si>
    <t>BAT54HT1GOSCT-ND</t>
  </si>
  <si>
    <t>BC847BLT3GOSCT-ND</t>
  </si>
  <si>
    <t>CT3110CT-ND</t>
  </si>
  <si>
    <t>HR1942TR-ND</t>
  </si>
  <si>
    <t>Y7472CT-ND</t>
  </si>
  <si>
    <t>1080-1411-1-ND</t>
  </si>
  <si>
    <t>523-G800W306018EU</t>
  </si>
  <si>
    <t>754-1896-ND</t>
  </si>
  <si>
    <t>160-1893-1-ND</t>
  </si>
  <si>
    <t>MMSZ5227B-E3-08GICT-ND</t>
  </si>
  <si>
    <t>CP-102AH-ND</t>
  </si>
  <si>
    <t>CKN9112CT-ND</t>
  </si>
  <si>
    <t>754-APTL3216SURCK-01CT-ND, 1497-1289-1-ND</t>
  </si>
  <si>
    <t>296-21928-1-ND</t>
  </si>
  <si>
    <t>668-1470-ND</t>
  </si>
  <si>
    <t>BS-7-ND</t>
  </si>
  <si>
    <t>296-31733-1-ND</t>
  </si>
  <si>
    <t>S7111-ND</t>
  </si>
  <si>
    <t>AT24C32D-SSHM-TCT-ND</t>
  </si>
  <si>
    <t>1597-1145-ND</t>
  </si>
  <si>
    <t>445-2206-1-ND</t>
  </si>
  <si>
    <t>609-3393-ND</t>
  </si>
  <si>
    <t>67-1780-ND</t>
  </si>
  <si>
    <t>754-1677-5-ND</t>
  </si>
  <si>
    <t>296-29202-1-ND</t>
  </si>
  <si>
    <t>ATMEGA2560-16AURCT-ND</t>
  </si>
  <si>
    <t>ATTINY2313-20PU-ND</t>
  </si>
  <si>
    <t>497-1395-5-ND</t>
  </si>
  <si>
    <t>1528-1228-ND</t>
  </si>
  <si>
    <t>DS3231SN#T&amp;RCT-ND</t>
  </si>
  <si>
    <t>MC74HC595ADR2OSCT-ND</t>
  </si>
  <si>
    <t>PB2032-ND</t>
  </si>
  <si>
    <t>3296W-103-ND</t>
  </si>
  <si>
    <t>987-1715-ND</t>
  </si>
  <si>
    <t>576-4106-1-ND</t>
  </si>
  <si>
    <t>TL1963A-33DCQR</t>
  </si>
  <si>
    <t>LM2596DSADJR4GOSCT-ND</t>
  </si>
  <si>
    <t>Supplier Order Qty 1</t>
  </si>
  <si>
    <t>Supplier Stock 1</t>
  </si>
  <si>
    <t>Supplier Unit Price 1</t>
  </si>
  <si>
    <t>Supplier Subtotal 1</t>
  </si>
  <si>
    <t>Supplier Currency 1</t>
  </si>
  <si>
    <t>D:\2560_TrainingKit\DesignFiles\2560_TrainingKit\2560_TrainingKit.PrjPcb</t>
  </si>
  <si>
    <t>167</t>
  </si>
  <si>
    <t>3/13/2021 19:37</t>
  </si>
  <si>
    <t>TK2560_BOM Purchasing</t>
  </si>
  <si>
    <t>BOM_PartType</t>
  </si>
  <si>
    <t>BOM</t>
  </si>
  <si>
    <t>Bill of Materials</t>
  </si>
  <si>
    <t xml:space="preserve"> </t>
  </si>
  <si>
    <t>TK2560_BOM Purchasing for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</si>
</sst>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7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114299</xdr:colOff>
      <xdr:row>2</xdr:row>
      <xdr:rowOff>143742</xdr:rowOff>
    </xdr:from>
    <xdr:to>
      <xdr:col>13</xdr:col>
      <xdr:colOff>252846</xdr:colOff>
      <xdr:row>6</xdr:row>
      <xdr:rowOff>119680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23F8E6-A4B3-4D1B-8AE6-335F9022F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73149" y="791442"/>
          <a:ext cx="1252972" cy="8712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96"/>
  <sheetViews>
    <sheetView showGridLines="0" topLeftCell="A52" zoomScaleNormal="100" workbookViewId="0">
      <selection activeCell="H6" sqref="H6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83" customWidth="1"/>
    <col min="10" max="10" width="18.140625" style="1" customWidth="1"/>
    <col min="11" max="11" width="26.7109375" style="1" bestFit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5" ht="37.5" customHeight="1" thickBot="1" x14ac:dyDescent="0.25">
      <c r="A2" s="57"/>
      <c r="B2" s="23"/>
      <c r="C2" s="23" t="s">
        <v>19</v>
      </c>
      <c r="D2" s="58"/>
      <c r="E2" s="24"/>
      <c r="F2" s="87" t="s">
        <v>241</v>
      </c>
      <c r="G2" s="12"/>
      <c r="H2" s="12"/>
      <c r="I2" s="73"/>
      <c r="J2" s="12"/>
      <c r="K2" s="12"/>
      <c r="L2" s="12"/>
      <c r="M2" s="12"/>
      <c r="N2" s="12"/>
      <c r="O2" s="66"/>
    </row>
    <row r="3" spans="1:15" ht="23.25" customHeight="1" x14ac:dyDescent="0.2">
      <c r="A3" s="57"/>
      <c r="B3" s="13"/>
      <c r="C3" s="13" t="s">
        <v>14</v>
      </c>
      <c r="D3" s="88" t="s">
        <v>30</v>
      </c>
      <c r="E3" s="13"/>
      <c r="F3" s="39"/>
      <c r="G3" s="13" t="s">
        <v>25</v>
      </c>
      <c r="H3" s="39"/>
      <c r="I3" s="74"/>
      <c r="J3" s="13"/>
      <c r="K3" s="15" t="s">
        <v>24</v>
      </c>
      <c r="L3" s="39"/>
      <c r="M3" s="45"/>
      <c r="N3" s="39"/>
      <c r="O3" s="67"/>
    </row>
    <row r="4" spans="1:15" ht="17.25" customHeight="1" x14ac:dyDescent="0.2">
      <c r="A4" s="57"/>
      <c r="B4" s="13"/>
      <c r="C4" s="13" t="s">
        <v>15</v>
      </c>
      <c r="D4" s="89" t="s">
        <v>30</v>
      </c>
      <c r="E4" s="16"/>
      <c r="F4" s="39"/>
      <c r="G4" s="64"/>
      <c r="H4" s="15"/>
      <c r="I4" s="75"/>
      <c r="J4" s="15"/>
      <c r="K4" s="39"/>
      <c r="L4" s="39"/>
      <c r="M4" s="39"/>
      <c r="N4" s="39"/>
      <c r="O4" s="67"/>
    </row>
    <row r="5" spans="1:15" ht="17.25" customHeight="1" x14ac:dyDescent="0.3">
      <c r="A5" s="57"/>
      <c r="B5" s="13"/>
      <c r="C5" s="13" t="s">
        <v>16</v>
      </c>
      <c r="D5" s="90" t="s">
        <v>31</v>
      </c>
      <c r="E5" s="18"/>
      <c r="F5" s="39"/>
      <c r="G5" s="45"/>
      <c r="H5" s="15"/>
      <c r="I5" s="75"/>
      <c r="J5" s="15"/>
      <c r="K5" s="63" t="s">
        <v>28</v>
      </c>
      <c r="L5" s="39"/>
      <c r="M5" s="39"/>
      <c r="N5" s="39"/>
      <c r="O5" s="67"/>
    </row>
    <row r="6" spans="1:15" x14ac:dyDescent="0.2">
      <c r="A6" s="57"/>
      <c r="B6" s="19"/>
      <c r="C6" s="19"/>
      <c r="D6" s="19"/>
      <c r="E6" s="17"/>
      <c r="F6" s="14"/>
      <c r="G6" s="45"/>
      <c r="H6" s="15"/>
      <c r="I6" s="75"/>
      <c r="J6" s="15"/>
      <c r="K6" s="13"/>
      <c r="L6" s="39"/>
      <c r="M6" s="39"/>
      <c r="N6" s="39"/>
      <c r="O6" s="67"/>
    </row>
    <row r="7" spans="1:15" ht="15.75" customHeight="1" x14ac:dyDescent="0.2">
      <c r="A7" s="57"/>
      <c r="B7" s="20"/>
      <c r="C7" s="20" t="s">
        <v>18</v>
      </c>
      <c r="D7" s="91" t="s">
        <v>32</v>
      </c>
      <c r="E7" s="91" t="s">
        <v>33</v>
      </c>
      <c r="F7" s="39"/>
      <c r="G7" s="45"/>
      <c r="H7" s="20"/>
      <c r="I7" s="76"/>
      <c r="J7" s="20"/>
      <c r="K7" s="62"/>
      <c r="L7" s="39"/>
      <c r="M7" s="39"/>
      <c r="N7" s="39"/>
      <c r="O7" s="67"/>
    </row>
    <row r="8" spans="1:15" ht="15.75" customHeight="1" x14ac:dyDescent="0.2">
      <c r="A8" s="57"/>
      <c r="B8" s="18"/>
      <c r="C8" s="18" t="s">
        <v>17</v>
      </c>
      <c r="D8" s="21">
        <f ca="1">TODAY()</f>
        <v>44271</v>
      </c>
      <c r="E8" s="22">
        <f ca="1">NOW()</f>
        <v>44271.415749537038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5" s="38" customFormat="1" ht="33.75" x14ac:dyDescent="0.2">
      <c r="A9" s="59"/>
      <c r="B9" s="35" t="s">
        <v>22</v>
      </c>
      <c r="C9" s="36" t="s">
        <v>36</v>
      </c>
      <c r="D9" s="36" t="s">
        <v>57</v>
      </c>
      <c r="E9" s="36" t="s">
        <v>58</v>
      </c>
      <c r="F9" s="36" t="s">
        <v>59</v>
      </c>
      <c r="G9" s="36" t="s">
        <v>75</v>
      </c>
      <c r="H9" s="36" t="s">
        <v>149</v>
      </c>
      <c r="I9" s="36" t="s">
        <v>150</v>
      </c>
      <c r="J9" s="36" t="s">
        <v>155</v>
      </c>
      <c r="K9" s="40" t="s">
        <v>228</v>
      </c>
      <c r="L9" s="44" t="s">
        <v>229</v>
      </c>
      <c r="M9" s="37" t="s">
        <v>230</v>
      </c>
      <c r="N9" s="37" t="s">
        <v>231</v>
      </c>
      <c r="O9" s="37" t="s">
        <v>232</v>
      </c>
    </row>
    <row r="10" spans="1:15" s="2" customFormat="1" ht="22.5" x14ac:dyDescent="0.2">
      <c r="A10" s="57"/>
      <c r="B10" s="29">
        <f t="shared" ref="B10:B41" si="0">ROW(B10) - ROW($B$9)</f>
        <v>1</v>
      </c>
      <c r="C10" s="28"/>
      <c r="D10" s="28"/>
      <c r="E10" s="30"/>
      <c r="F10" s="30" t="s">
        <v>60</v>
      </c>
      <c r="G10" s="30" t="s">
        <v>76</v>
      </c>
      <c r="H10" s="30">
        <v>2</v>
      </c>
      <c r="I10" s="77" t="s">
        <v>151</v>
      </c>
      <c r="J10" s="30" t="s">
        <v>156</v>
      </c>
      <c r="K10" s="41"/>
      <c r="L10" s="41"/>
      <c r="M10" s="85"/>
      <c r="N10" s="85"/>
      <c r="O10" s="68"/>
    </row>
    <row r="11" spans="1:15" s="2" customFormat="1" ht="45" x14ac:dyDescent="0.2">
      <c r="A11" s="57"/>
      <c r="B11" s="31">
        <f t="shared" si="0"/>
        <v>2</v>
      </c>
      <c r="C11" s="32"/>
      <c r="D11" s="32"/>
      <c r="E11" s="32"/>
      <c r="F11" s="32" t="s">
        <v>60</v>
      </c>
      <c r="G11" s="32" t="s">
        <v>77</v>
      </c>
      <c r="H11" s="32">
        <v>5</v>
      </c>
      <c r="I11" s="78" t="s">
        <v>151</v>
      </c>
      <c r="J11" s="32" t="s">
        <v>157</v>
      </c>
      <c r="K11" s="42"/>
      <c r="L11" s="42"/>
      <c r="M11" s="86"/>
      <c r="N11" s="86"/>
      <c r="O11" s="69"/>
    </row>
    <row r="12" spans="1:15" s="2" customFormat="1" x14ac:dyDescent="0.2">
      <c r="A12" s="57"/>
      <c r="B12" s="29">
        <f t="shared" si="0"/>
        <v>3</v>
      </c>
      <c r="C12" s="28"/>
      <c r="D12" s="28"/>
      <c r="E12" s="30"/>
      <c r="F12" s="30" t="s">
        <v>60</v>
      </c>
      <c r="G12" s="30" t="s">
        <v>78</v>
      </c>
      <c r="H12" s="30">
        <v>1</v>
      </c>
      <c r="I12" s="77" t="s">
        <v>151</v>
      </c>
      <c r="J12" s="30" t="s">
        <v>158</v>
      </c>
      <c r="K12" s="41"/>
      <c r="L12" s="41"/>
      <c r="M12" s="85"/>
      <c r="N12" s="85"/>
      <c r="O12" s="68"/>
    </row>
    <row r="13" spans="1:15" s="2" customFormat="1" x14ac:dyDescent="0.2">
      <c r="A13" s="57"/>
      <c r="B13" s="31">
        <f t="shared" si="0"/>
        <v>4</v>
      </c>
      <c r="C13" s="32"/>
      <c r="D13" s="32"/>
      <c r="E13" s="32"/>
      <c r="F13" s="32" t="s">
        <v>61</v>
      </c>
      <c r="G13" s="32" t="s">
        <v>79</v>
      </c>
      <c r="H13" s="32">
        <v>9</v>
      </c>
      <c r="I13" s="78" t="s">
        <v>151</v>
      </c>
      <c r="J13" s="32" t="s">
        <v>159</v>
      </c>
      <c r="K13" s="42"/>
      <c r="L13" s="42"/>
      <c r="M13" s="86"/>
      <c r="N13" s="86"/>
      <c r="O13" s="69"/>
    </row>
    <row r="14" spans="1:15" s="2" customFormat="1" ht="33.75" x14ac:dyDescent="0.2">
      <c r="A14" s="57"/>
      <c r="B14" s="29">
        <f t="shared" si="0"/>
        <v>5</v>
      </c>
      <c r="C14" s="28"/>
      <c r="D14" s="28"/>
      <c r="E14" s="30"/>
      <c r="F14" s="30" t="s">
        <v>60</v>
      </c>
      <c r="G14" s="30" t="s">
        <v>80</v>
      </c>
      <c r="H14" s="30">
        <v>2</v>
      </c>
      <c r="I14" s="77" t="s">
        <v>151</v>
      </c>
      <c r="J14" s="30" t="s">
        <v>160</v>
      </c>
      <c r="K14" s="41"/>
      <c r="L14" s="41"/>
      <c r="M14" s="85"/>
      <c r="N14" s="85"/>
      <c r="O14" s="68"/>
    </row>
    <row r="15" spans="1:15" s="2" customFormat="1" x14ac:dyDescent="0.2">
      <c r="A15" s="57"/>
      <c r="B15" s="31">
        <f t="shared" si="0"/>
        <v>6</v>
      </c>
      <c r="C15" s="32"/>
      <c r="D15" s="32"/>
      <c r="E15" s="32"/>
      <c r="F15" s="32" t="s">
        <v>60</v>
      </c>
      <c r="G15" s="32" t="s">
        <v>81</v>
      </c>
      <c r="H15" s="32">
        <v>1</v>
      </c>
      <c r="I15" s="78" t="s">
        <v>151</v>
      </c>
      <c r="J15" s="32" t="s">
        <v>161</v>
      </c>
      <c r="K15" s="42"/>
      <c r="L15" s="42"/>
      <c r="M15" s="86"/>
      <c r="N15" s="86"/>
      <c r="O15" s="69"/>
    </row>
    <row r="16" spans="1:15" s="2" customFormat="1" x14ac:dyDescent="0.2">
      <c r="A16" s="57"/>
      <c r="B16" s="29">
        <f t="shared" si="0"/>
        <v>7</v>
      </c>
      <c r="C16" s="28"/>
      <c r="D16" s="28"/>
      <c r="E16" s="30"/>
      <c r="F16" s="30" t="s">
        <v>62</v>
      </c>
      <c r="G16" s="30" t="s">
        <v>82</v>
      </c>
      <c r="H16" s="30">
        <v>1</v>
      </c>
      <c r="I16" s="77" t="s">
        <v>151</v>
      </c>
      <c r="J16" s="30" t="s">
        <v>162</v>
      </c>
      <c r="K16" s="41"/>
      <c r="L16" s="41"/>
      <c r="M16" s="85"/>
      <c r="N16" s="85"/>
      <c r="O16" s="68"/>
    </row>
    <row r="17" spans="1:15" s="2" customFormat="1" x14ac:dyDescent="0.2">
      <c r="A17" s="57"/>
      <c r="B17" s="31">
        <f t="shared" si="0"/>
        <v>8</v>
      </c>
      <c r="C17" s="32"/>
      <c r="D17" s="32"/>
      <c r="E17" s="32"/>
      <c r="F17" s="32" t="s">
        <v>60</v>
      </c>
      <c r="G17" s="32" t="s">
        <v>83</v>
      </c>
      <c r="H17" s="32">
        <v>1</v>
      </c>
      <c r="I17" s="78" t="s">
        <v>151</v>
      </c>
      <c r="J17" s="32" t="s">
        <v>163</v>
      </c>
      <c r="K17" s="42"/>
      <c r="L17" s="42"/>
      <c r="M17" s="86"/>
      <c r="N17" s="86"/>
      <c r="O17" s="69"/>
    </row>
    <row r="18" spans="1:15" s="2" customFormat="1" x14ac:dyDescent="0.2">
      <c r="A18" s="57"/>
      <c r="B18" s="29">
        <f t="shared" si="0"/>
        <v>9</v>
      </c>
      <c r="C18" s="28"/>
      <c r="D18" s="28"/>
      <c r="E18" s="30"/>
      <c r="F18" s="30"/>
      <c r="G18" s="30" t="s">
        <v>84</v>
      </c>
      <c r="H18" s="30">
        <v>1</v>
      </c>
      <c r="I18" s="77" t="s">
        <v>152</v>
      </c>
      <c r="J18" s="30" t="s">
        <v>164</v>
      </c>
      <c r="K18" s="41"/>
      <c r="L18" s="41"/>
      <c r="M18" s="85"/>
      <c r="N18" s="85"/>
      <c r="O18" s="68"/>
    </row>
    <row r="19" spans="1:15" s="2" customFormat="1" x14ac:dyDescent="0.2">
      <c r="A19" s="57"/>
      <c r="B19" s="31">
        <f t="shared" si="0"/>
        <v>10</v>
      </c>
      <c r="C19" s="32"/>
      <c r="D19" s="32"/>
      <c r="E19" s="32"/>
      <c r="F19" s="32" t="s">
        <v>60</v>
      </c>
      <c r="G19" s="32" t="s">
        <v>85</v>
      </c>
      <c r="H19" s="32">
        <v>1</v>
      </c>
      <c r="I19" s="78" t="s">
        <v>151</v>
      </c>
      <c r="J19" s="32" t="s">
        <v>165</v>
      </c>
      <c r="K19" s="42"/>
      <c r="L19" s="42"/>
      <c r="M19" s="86"/>
      <c r="N19" s="86"/>
      <c r="O19" s="69"/>
    </row>
    <row r="20" spans="1:15" s="2" customFormat="1" ht="45" x14ac:dyDescent="0.2">
      <c r="A20" s="57"/>
      <c r="B20" s="29">
        <f t="shared" si="0"/>
        <v>11</v>
      </c>
      <c r="C20" s="28"/>
      <c r="D20" s="28"/>
      <c r="E20" s="30"/>
      <c r="F20" s="30" t="s">
        <v>60</v>
      </c>
      <c r="G20" s="30" t="s">
        <v>86</v>
      </c>
      <c r="H20" s="30">
        <v>6</v>
      </c>
      <c r="I20" s="77" t="s">
        <v>151</v>
      </c>
      <c r="J20" s="30" t="s">
        <v>166</v>
      </c>
      <c r="K20" s="41"/>
      <c r="L20" s="41"/>
      <c r="M20" s="85"/>
      <c r="N20" s="85"/>
      <c r="O20" s="68"/>
    </row>
    <row r="21" spans="1:15" s="2" customFormat="1" x14ac:dyDescent="0.2">
      <c r="A21" s="57"/>
      <c r="B21" s="31">
        <f t="shared" si="0"/>
        <v>12</v>
      </c>
      <c r="C21" s="32"/>
      <c r="D21" s="32"/>
      <c r="E21" s="32"/>
      <c r="F21" s="32" t="s">
        <v>60</v>
      </c>
      <c r="G21" s="32" t="s">
        <v>87</v>
      </c>
      <c r="H21" s="32">
        <v>8</v>
      </c>
      <c r="I21" s="78" t="s">
        <v>151</v>
      </c>
      <c r="J21" s="32" t="s">
        <v>167</v>
      </c>
      <c r="K21" s="42"/>
      <c r="L21" s="42"/>
      <c r="M21" s="86"/>
      <c r="N21" s="86"/>
      <c r="O21" s="69"/>
    </row>
    <row r="22" spans="1:15" s="2" customFormat="1" x14ac:dyDescent="0.2">
      <c r="A22" s="57"/>
      <c r="B22" s="29">
        <f t="shared" si="0"/>
        <v>13</v>
      </c>
      <c r="C22" s="28"/>
      <c r="D22" s="28"/>
      <c r="E22" s="30"/>
      <c r="F22" s="30" t="s">
        <v>63</v>
      </c>
      <c r="G22" s="30" t="s">
        <v>88</v>
      </c>
      <c r="H22" s="30">
        <v>1</v>
      </c>
      <c r="I22" s="77" t="s">
        <v>151</v>
      </c>
      <c r="J22" s="30" t="s">
        <v>168</v>
      </c>
      <c r="K22" s="41"/>
      <c r="L22" s="41"/>
      <c r="M22" s="85"/>
      <c r="N22" s="85"/>
      <c r="O22" s="68"/>
    </row>
    <row r="23" spans="1:15" s="2" customFormat="1" x14ac:dyDescent="0.2">
      <c r="A23" s="57"/>
      <c r="B23" s="31">
        <f t="shared" si="0"/>
        <v>14</v>
      </c>
      <c r="C23" s="32"/>
      <c r="D23" s="32"/>
      <c r="E23" s="32"/>
      <c r="F23" s="32" t="s">
        <v>63</v>
      </c>
      <c r="G23" s="32" t="s">
        <v>89</v>
      </c>
      <c r="H23" s="32">
        <v>1</v>
      </c>
      <c r="I23" s="78" t="s">
        <v>151</v>
      </c>
      <c r="J23" s="32" t="s">
        <v>169</v>
      </c>
      <c r="K23" s="42"/>
      <c r="L23" s="42"/>
      <c r="M23" s="86"/>
      <c r="N23" s="86"/>
      <c r="O23" s="69"/>
    </row>
    <row r="24" spans="1:15" s="2" customFormat="1" x14ac:dyDescent="0.2">
      <c r="A24" s="57"/>
      <c r="B24" s="29">
        <f t="shared" si="0"/>
        <v>15</v>
      </c>
      <c r="C24" s="28"/>
      <c r="D24" s="28"/>
      <c r="E24" s="30"/>
      <c r="F24" s="30" t="s">
        <v>60</v>
      </c>
      <c r="G24" s="30" t="s">
        <v>90</v>
      </c>
      <c r="H24" s="30">
        <v>1</v>
      </c>
      <c r="I24" s="77" t="s">
        <v>151</v>
      </c>
      <c r="J24" s="30" t="s">
        <v>170</v>
      </c>
      <c r="K24" s="41"/>
      <c r="L24" s="41"/>
      <c r="M24" s="85"/>
      <c r="N24" s="85"/>
      <c r="O24" s="68"/>
    </row>
    <row r="25" spans="1:15" s="2" customFormat="1" x14ac:dyDescent="0.2">
      <c r="A25" s="57"/>
      <c r="B25" s="31">
        <f t="shared" si="0"/>
        <v>16</v>
      </c>
      <c r="C25" s="32"/>
      <c r="D25" s="32"/>
      <c r="E25" s="32"/>
      <c r="F25" s="32" t="s">
        <v>60</v>
      </c>
      <c r="G25" s="32" t="s">
        <v>91</v>
      </c>
      <c r="H25" s="32">
        <v>2</v>
      </c>
      <c r="I25" s="78" t="s">
        <v>151</v>
      </c>
      <c r="J25" s="32" t="s">
        <v>171</v>
      </c>
      <c r="K25" s="42"/>
      <c r="L25" s="42"/>
      <c r="M25" s="86"/>
      <c r="N25" s="86"/>
      <c r="O25" s="69"/>
    </row>
    <row r="26" spans="1:15" s="2" customFormat="1" x14ac:dyDescent="0.2">
      <c r="A26" s="57"/>
      <c r="B26" s="29">
        <f t="shared" si="0"/>
        <v>17</v>
      </c>
      <c r="C26" s="28"/>
      <c r="D26" s="28"/>
      <c r="E26" s="30"/>
      <c r="F26" s="30" t="s">
        <v>60</v>
      </c>
      <c r="G26" s="30" t="s">
        <v>92</v>
      </c>
      <c r="H26" s="30">
        <v>2</v>
      </c>
      <c r="I26" s="77" t="s">
        <v>151</v>
      </c>
      <c r="J26" s="30" t="s">
        <v>172</v>
      </c>
      <c r="K26" s="41"/>
      <c r="L26" s="41"/>
      <c r="M26" s="85"/>
      <c r="N26" s="85"/>
      <c r="O26" s="68"/>
    </row>
    <row r="27" spans="1:15" s="2" customFormat="1" x14ac:dyDescent="0.2">
      <c r="A27" s="57"/>
      <c r="B27" s="31">
        <f t="shared" si="0"/>
        <v>18</v>
      </c>
      <c r="C27" s="32"/>
      <c r="D27" s="32"/>
      <c r="E27" s="32"/>
      <c r="F27" s="32" t="s">
        <v>64</v>
      </c>
      <c r="G27" s="32" t="s">
        <v>93</v>
      </c>
      <c r="H27" s="32">
        <v>1</v>
      </c>
      <c r="I27" s="78" t="s">
        <v>151</v>
      </c>
      <c r="J27" s="32" t="s">
        <v>173</v>
      </c>
      <c r="K27" s="42"/>
      <c r="L27" s="42"/>
      <c r="M27" s="86"/>
      <c r="N27" s="86"/>
      <c r="O27" s="69"/>
    </row>
    <row r="28" spans="1:15" s="2" customFormat="1" ht="22.5" x14ac:dyDescent="0.2">
      <c r="A28" s="57"/>
      <c r="B28" s="29">
        <f t="shared" si="0"/>
        <v>19</v>
      </c>
      <c r="C28" s="28"/>
      <c r="D28" s="28"/>
      <c r="E28" s="30"/>
      <c r="F28" s="30" t="s">
        <v>60</v>
      </c>
      <c r="G28" s="30" t="s">
        <v>94</v>
      </c>
      <c r="H28" s="30">
        <v>2</v>
      </c>
      <c r="I28" s="77" t="s">
        <v>151</v>
      </c>
      <c r="J28" s="30" t="s">
        <v>174</v>
      </c>
      <c r="K28" s="41"/>
      <c r="L28" s="41"/>
      <c r="M28" s="85"/>
      <c r="N28" s="85"/>
      <c r="O28" s="68"/>
    </row>
    <row r="29" spans="1:15" s="2" customFormat="1" x14ac:dyDescent="0.2">
      <c r="A29" s="57"/>
      <c r="B29" s="31">
        <f t="shared" si="0"/>
        <v>20</v>
      </c>
      <c r="C29" s="32"/>
      <c r="D29" s="32"/>
      <c r="E29" s="32"/>
      <c r="F29" s="32" t="s">
        <v>60</v>
      </c>
      <c r="G29" s="32" t="s">
        <v>95</v>
      </c>
      <c r="H29" s="32">
        <v>1</v>
      </c>
      <c r="I29" s="78" t="s">
        <v>151</v>
      </c>
      <c r="J29" s="32" t="s">
        <v>175</v>
      </c>
      <c r="K29" s="42"/>
      <c r="L29" s="42"/>
      <c r="M29" s="86"/>
      <c r="N29" s="86"/>
      <c r="O29" s="69"/>
    </row>
    <row r="30" spans="1:15" s="2" customFormat="1" x14ac:dyDescent="0.2">
      <c r="A30" s="57"/>
      <c r="B30" s="29">
        <f t="shared" si="0"/>
        <v>21</v>
      </c>
      <c r="C30" s="28"/>
      <c r="D30" s="28"/>
      <c r="E30" s="30"/>
      <c r="F30" s="30" t="s">
        <v>60</v>
      </c>
      <c r="G30" s="30" t="s">
        <v>96</v>
      </c>
      <c r="H30" s="30">
        <v>1</v>
      </c>
      <c r="I30" s="77" t="s">
        <v>151</v>
      </c>
      <c r="J30" s="30" t="s">
        <v>176</v>
      </c>
      <c r="K30" s="41"/>
      <c r="L30" s="41"/>
      <c r="M30" s="85"/>
      <c r="N30" s="85"/>
      <c r="O30" s="68"/>
    </row>
    <row r="31" spans="1:15" s="2" customFormat="1" x14ac:dyDescent="0.2">
      <c r="A31" s="57"/>
      <c r="B31" s="31">
        <f t="shared" si="0"/>
        <v>22</v>
      </c>
      <c r="C31" s="32"/>
      <c r="D31" s="32"/>
      <c r="E31" s="32"/>
      <c r="F31" s="32" t="s">
        <v>65</v>
      </c>
      <c r="G31" s="32" t="s">
        <v>97</v>
      </c>
      <c r="H31" s="32">
        <v>2</v>
      </c>
      <c r="I31" s="78" t="s">
        <v>151</v>
      </c>
      <c r="J31" s="32" t="s">
        <v>177</v>
      </c>
      <c r="K31" s="42"/>
      <c r="L31" s="42"/>
      <c r="M31" s="86"/>
      <c r="N31" s="86"/>
      <c r="O31" s="69"/>
    </row>
    <row r="32" spans="1:15" s="2" customFormat="1" x14ac:dyDescent="0.2">
      <c r="A32" s="57"/>
      <c r="B32" s="29">
        <f t="shared" si="0"/>
        <v>23</v>
      </c>
      <c r="C32" s="28"/>
      <c r="D32" s="28"/>
      <c r="E32" s="30"/>
      <c r="F32" s="30" t="s">
        <v>65</v>
      </c>
      <c r="G32" s="30" t="s">
        <v>98</v>
      </c>
      <c r="H32" s="30">
        <v>1</v>
      </c>
      <c r="I32" s="77" t="s">
        <v>151</v>
      </c>
      <c r="J32" s="30" t="s">
        <v>178</v>
      </c>
      <c r="K32" s="41"/>
      <c r="L32" s="41"/>
      <c r="M32" s="85"/>
      <c r="N32" s="85"/>
      <c r="O32" s="68"/>
    </row>
    <row r="33" spans="1:15" s="2" customFormat="1" x14ac:dyDescent="0.2">
      <c r="A33" s="57"/>
      <c r="B33" s="31">
        <f t="shared" si="0"/>
        <v>24</v>
      </c>
      <c r="C33" s="32"/>
      <c r="D33" s="32"/>
      <c r="E33" s="32"/>
      <c r="F33" s="32" t="s">
        <v>66</v>
      </c>
      <c r="G33" s="32" t="s">
        <v>99</v>
      </c>
      <c r="H33" s="32">
        <v>1</v>
      </c>
      <c r="I33" s="78" t="s">
        <v>151</v>
      </c>
      <c r="J33" s="32" t="s">
        <v>179</v>
      </c>
      <c r="K33" s="42"/>
      <c r="L33" s="42"/>
      <c r="M33" s="86"/>
      <c r="N33" s="86"/>
      <c r="O33" s="69"/>
    </row>
    <row r="34" spans="1:15" s="2" customFormat="1" x14ac:dyDescent="0.2">
      <c r="A34" s="57"/>
      <c r="B34" s="29">
        <f t="shared" si="0"/>
        <v>25</v>
      </c>
      <c r="C34" s="28"/>
      <c r="D34" s="28"/>
      <c r="E34" s="30"/>
      <c r="F34" s="30" t="s">
        <v>60</v>
      </c>
      <c r="G34" s="30" t="s">
        <v>100</v>
      </c>
      <c r="H34" s="30">
        <v>15</v>
      </c>
      <c r="I34" s="77" t="s">
        <v>151</v>
      </c>
      <c r="J34" s="30" t="s">
        <v>180</v>
      </c>
      <c r="K34" s="41"/>
      <c r="L34" s="41"/>
      <c r="M34" s="85"/>
      <c r="N34" s="85"/>
      <c r="O34" s="68"/>
    </row>
    <row r="35" spans="1:15" s="2" customFormat="1" x14ac:dyDescent="0.2">
      <c r="A35" s="57"/>
      <c r="B35" s="31">
        <f t="shared" si="0"/>
        <v>26</v>
      </c>
      <c r="C35" s="32"/>
      <c r="D35" s="32"/>
      <c r="E35" s="32"/>
      <c r="F35" s="32"/>
      <c r="G35" s="32" t="s">
        <v>101</v>
      </c>
      <c r="H35" s="32">
        <v>3</v>
      </c>
      <c r="I35" s="78" t="s">
        <v>151</v>
      </c>
      <c r="J35" s="32" t="s">
        <v>181</v>
      </c>
      <c r="K35" s="42"/>
      <c r="L35" s="42"/>
      <c r="M35" s="86"/>
      <c r="N35" s="86"/>
      <c r="O35" s="69"/>
    </row>
    <row r="36" spans="1:15" s="2" customFormat="1" ht="33.75" x14ac:dyDescent="0.2">
      <c r="A36" s="57"/>
      <c r="B36" s="29">
        <f t="shared" si="0"/>
        <v>27</v>
      </c>
      <c r="C36" s="28"/>
      <c r="D36" s="28"/>
      <c r="E36" s="30"/>
      <c r="F36" s="30" t="s">
        <v>60</v>
      </c>
      <c r="G36" s="30" t="s">
        <v>102</v>
      </c>
      <c r="H36" s="30">
        <v>6</v>
      </c>
      <c r="I36" s="77" t="s">
        <v>151</v>
      </c>
      <c r="J36" s="30" t="s">
        <v>182</v>
      </c>
      <c r="K36" s="41"/>
      <c r="L36" s="41"/>
      <c r="M36" s="85"/>
      <c r="N36" s="85"/>
      <c r="O36" s="68"/>
    </row>
    <row r="37" spans="1:15" s="2" customFormat="1" ht="22.5" x14ac:dyDescent="0.2">
      <c r="A37" s="57"/>
      <c r="B37" s="31">
        <f t="shared" si="0"/>
        <v>28</v>
      </c>
      <c r="C37" s="32"/>
      <c r="D37" s="32"/>
      <c r="E37" s="32"/>
      <c r="F37" s="32" t="s">
        <v>65</v>
      </c>
      <c r="G37" s="32" t="s">
        <v>103</v>
      </c>
      <c r="H37" s="32">
        <v>2</v>
      </c>
      <c r="I37" s="78" t="s">
        <v>151</v>
      </c>
      <c r="J37" s="32" t="s">
        <v>183</v>
      </c>
      <c r="K37" s="42"/>
      <c r="L37" s="42"/>
      <c r="M37" s="86"/>
      <c r="N37" s="86"/>
      <c r="O37" s="69"/>
    </row>
    <row r="38" spans="1:15" s="2" customFormat="1" ht="22.5" x14ac:dyDescent="0.2">
      <c r="A38" s="57"/>
      <c r="B38" s="29">
        <f t="shared" si="0"/>
        <v>29</v>
      </c>
      <c r="C38" s="28"/>
      <c r="D38" s="28"/>
      <c r="E38" s="30"/>
      <c r="F38" s="30" t="s">
        <v>60</v>
      </c>
      <c r="G38" s="30" t="s">
        <v>104</v>
      </c>
      <c r="H38" s="30">
        <v>11</v>
      </c>
      <c r="I38" s="77" t="s">
        <v>151</v>
      </c>
      <c r="J38" s="30" t="s">
        <v>184</v>
      </c>
      <c r="K38" s="41"/>
      <c r="L38" s="41"/>
      <c r="M38" s="85"/>
      <c r="N38" s="85"/>
      <c r="O38" s="68"/>
    </row>
    <row r="39" spans="1:15" s="2" customFormat="1" x14ac:dyDescent="0.2">
      <c r="A39" s="57"/>
      <c r="B39" s="31">
        <f t="shared" si="0"/>
        <v>30</v>
      </c>
      <c r="C39" s="32"/>
      <c r="D39" s="32"/>
      <c r="E39" s="32"/>
      <c r="F39" s="32" t="s">
        <v>66</v>
      </c>
      <c r="G39" s="32" t="s">
        <v>105</v>
      </c>
      <c r="H39" s="32">
        <v>1</v>
      </c>
      <c r="I39" s="78" t="s">
        <v>151</v>
      </c>
      <c r="J39" s="32" t="s">
        <v>185</v>
      </c>
      <c r="K39" s="42"/>
      <c r="L39" s="42"/>
      <c r="M39" s="86"/>
      <c r="N39" s="86"/>
      <c r="O39" s="69"/>
    </row>
    <row r="40" spans="1:15" s="2" customFormat="1" x14ac:dyDescent="0.2">
      <c r="A40" s="57"/>
      <c r="B40" s="29">
        <f t="shared" si="0"/>
        <v>31</v>
      </c>
      <c r="C40" s="28"/>
      <c r="D40" s="28"/>
      <c r="E40" s="30"/>
      <c r="F40" s="30" t="s">
        <v>60</v>
      </c>
      <c r="G40" s="30" t="s">
        <v>106</v>
      </c>
      <c r="H40" s="30">
        <v>1</v>
      </c>
      <c r="I40" s="77" t="s">
        <v>151</v>
      </c>
      <c r="J40" s="30" t="s">
        <v>186</v>
      </c>
      <c r="K40" s="41"/>
      <c r="L40" s="41"/>
      <c r="M40" s="85"/>
      <c r="N40" s="85"/>
      <c r="O40" s="68"/>
    </row>
    <row r="41" spans="1:15" s="2" customFormat="1" x14ac:dyDescent="0.2">
      <c r="A41" s="57"/>
      <c r="B41" s="31">
        <f t="shared" si="0"/>
        <v>32</v>
      </c>
      <c r="C41" s="32"/>
      <c r="D41" s="32"/>
      <c r="E41" s="32"/>
      <c r="F41" s="32"/>
      <c r="G41" s="32" t="s">
        <v>107</v>
      </c>
      <c r="H41" s="32">
        <v>1</v>
      </c>
      <c r="I41" s="78" t="s">
        <v>151</v>
      </c>
      <c r="J41" s="32" t="s">
        <v>187</v>
      </c>
      <c r="K41" s="42"/>
      <c r="L41" s="42"/>
      <c r="M41" s="86"/>
      <c r="N41" s="86"/>
      <c r="O41" s="69"/>
    </row>
    <row r="42" spans="1:15" s="2" customFormat="1" x14ac:dyDescent="0.2">
      <c r="A42" s="57"/>
      <c r="B42" s="29">
        <f t="shared" ref="B42:B73" si="1">ROW(B42) - ROW($B$9)</f>
        <v>33</v>
      </c>
      <c r="C42" s="28"/>
      <c r="D42" s="28"/>
      <c r="E42" s="30"/>
      <c r="F42" s="30"/>
      <c r="G42" s="30" t="s">
        <v>240</v>
      </c>
      <c r="H42" s="30">
        <v>3</v>
      </c>
      <c r="I42" s="77" t="s">
        <v>151</v>
      </c>
      <c r="J42" s="30" t="s">
        <v>188</v>
      </c>
      <c r="K42" s="41"/>
      <c r="L42" s="41"/>
      <c r="M42" s="85"/>
      <c r="N42" s="85"/>
      <c r="O42" s="68"/>
    </row>
    <row r="43" spans="1:15" s="2" customFormat="1" x14ac:dyDescent="0.2">
      <c r="A43" s="57"/>
      <c r="B43" s="31">
        <f t="shared" si="1"/>
        <v>34</v>
      </c>
      <c r="C43" s="32"/>
      <c r="D43" s="32"/>
      <c r="E43" s="32"/>
      <c r="F43" s="32"/>
      <c r="G43" s="32" t="s">
        <v>108</v>
      </c>
      <c r="H43" s="32">
        <v>1</v>
      </c>
      <c r="I43" s="78" t="s">
        <v>151</v>
      </c>
      <c r="J43" s="32" t="s">
        <v>189</v>
      </c>
      <c r="K43" s="42"/>
      <c r="L43" s="42"/>
      <c r="M43" s="86"/>
      <c r="N43" s="86"/>
      <c r="O43" s="69"/>
    </row>
    <row r="44" spans="1:15" s="2" customFormat="1" x14ac:dyDescent="0.2">
      <c r="A44" s="57"/>
      <c r="B44" s="29">
        <f t="shared" si="1"/>
        <v>35</v>
      </c>
      <c r="C44" s="28"/>
      <c r="D44" s="28"/>
      <c r="E44" s="30"/>
      <c r="F44" s="30" t="s">
        <v>67</v>
      </c>
      <c r="G44" s="30" t="s">
        <v>109</v>
      </c>
      <c r="H44" s="30">
        <v>1</v>
      </c>
      <c r="I44" s="77" t="s">
        <v>151</v>
      </c>
      <c r="J44" s="30" t="s">
        <v>190</v>
      </c>
      <c r="K44" s="41"/>
      <c r="L44" s="41"/>
      <c r="M44" s="85"/>
      <c r="N44" s="85"/>
      <c r="O44" s="68"/>
    </row>
    <row r="45" spans="1:15" s="2" customFormat="1" x14ac:dyDescent="0.2">
      <c r="A45" s="57"/>
      <c r="B45" s="31">
        <f t="shared" si="1"/>
        <v>36</v>
      </c>
      <c r="C45" s="32"/>
      <c r="D45" s="32"/>
      <c r="E45" s="32"/>
      <c r="F45" s="32" t="s">
        <v>68</v>
      </c>
      <c r="G45" s="32" t="s">
        <v>110</v>
      </c>
      <c r="H45" s="32">
        <v>1</v>
      </c>
      <c r="I45" s="78" t="s">
        <v>151</v>
      </c>
      <c r="J45" s="32" t="s">
        <v>191</v>
      </c>
      <c r="K45" s="42"/>
      <c r="L45" s="42"/>
      <c r="M45" s="86"/>
      <c r="N45" s="86"/>
      <c r="O45" s="69"/>
    </row>
    <row r="46" spans="1:15" s="2" customFormat="1" ht="22.5" x14ac:dyDescent="0.2">
      <c r="A46" s="57"/>
      <c r="B46" s="29">
        <f t="shared" si="1"/>
        <v>37</v>
      </c>
      <c r="C46" s="28"/>
      <c r="D46" s="28"/>
      <c r="E46" s="30"/>
      <c r="F46" s="30" t="s">
        <v>69</v>
      </c>
      <c r="G46" s="30" t="s">
        <v>111</v>
      </c>
      <c r="H46" s="30">
        <v>1</v>
      </c>
      <c r="I46" s="77" t="s">
        <v>151</v>
      </c>
      <c r="J46" s="30" t="s">
        <v>192</v>
      </c>
      <c r="K46" s="41"/>
      <c r="L46" s="41"/>
      <c r="M46" s="85"/>
      <c r="N46" s="85"/>
      <c r="O46" s="68"/>
    </row>
    <row r="47" spans="1:15" s="2" customFormat="1" x14ac:dyDescent="0.2">
      <c r="A47" s="57"/>
      <c r="B47" s="31">
        <f t="shared" si="1"/>
        <v>38</v>
      </c>
      <c r="C47" s="32"/>
      <c r="D47" s="32"/>
      <c r="E47" s="32"/>
      <c r="F47" s="32"/>
      <c r="G47" s="32" t="s">
        <v>101</v>
      </c>
      <c r="H47" s="32">
        <v>2</v>
      </c>
      <c r="I47" s="78" t="s">
        <v>151</v>
      </c>
      <c r="J47" s="32" t="s">
        <v>193</v>
      </c>
      <c r="K47" s="42"/>
      <c r="L47" s="42"/>
      <c r="M47" s="86"/>
      <c r="N47" s="86"/>
      <c r="O47" s="69"/>
    </row>
    <row r="48" spans="1:15" s="2" customFormat="1" x14ac:dyDescent="0.2">
      <c r="A48" s="57"/>
      <c r="B48" s="29">
        <f t="shared" si="1"/>
        <v>39</v>
      </c>
      <c r="C48" s="28"/>
      <c r="D48" s="28"/>
      <c r="E48" s="30"/>
      <c r="F48" s="30"/>
      <c r="G48" s="30" t="s">
        <v>112</v>
      </c>
      <c r="H48" s="30">
        <v>1</v>
      </c>
      <c r="I48" s="77" t="s">
        <v>151</v>
      </c>
      <c r="J48" s="30" t="s">
        <v>194</v>
      </c>
      <c r="K48" s="41"/>
      <c r="L48" s="41"/>
      <c r="M48" s="85"/>
      <c r="N48" s="85"/>
      <c r="O48" s="68"/>
    </row>
    <row r="49" spans="1:15" s="2" customFormat="1" ht="22.5" x14ac:dyDescent="0.2">
      <c r="A49" s="57"/>
      <c r="B49" s="31">
        <f t="shared" si="1"/>
        <v>40</v>
      </c>
      <c r="C49" s="32"/>
      <c r="D49" s="32"/>
      <c r="E49" s="32"/>
      <c r="F49" s="32" t="s">
        <v>70</v>
      </c>
      <c r="G49" s="32" t="s">
        <v>113</v>
      </c>
      <c r="H49" s="32">
        <v>2</v>
      </c>
      <c r="I49" s="78" t="s">
        <v>151</v>
      </c>
      <c r="J49" s="32" t="s">
        <v>195</v>
      </c>
      <c r="K49" s="42"/>
      <c r="L49" s="42"/>
      <c r="M49" s="86"/>
      <c r="N49" s="86"/>
      <c r="O49" s="69"/>
    </row>
    <row r="50" spans="1:15" s="2" customFormat="1" x14ac:dyDescent="0.2">
      <c r="A50" s="57"/>
      <c r="B50" s="29">
        <f t="shared" si="1"/>
        <v>41</v>
      </c>
      <c r="C50" s="28"/>
      <c r="D50" s="28"/>
      <c r="E50" s="30"/>
      <c r="F50" s="30"/>
      <c r="G50" s="30" t="s">
        <v>114</v>
      </c>
      <c r="H50" s="30">
        <v>4</v>
      </c>
      <c r="I50" s="77"/>
      <c r="J50" s="30"/>
      <c r="K50" s="41"/>
      <c r="L50" s="41"/>
      <c r="M50" s="85"/>
      <c r="N50" s="85"/>
      <c r="O50" s="68"/>
    </row>
    <row r="51" spans="1:15" s="2" customFormat="1" x14ac:dyDescent="0.2">
      <c r="A51" s="57"/>
      <c r="B51" s="31">
        <f t="shared" si="1"/>
        <v>42</v>
      </c>
      <c r="C51" s="32"/>
      <c r="D51" s="32"/>
      <c r="E51" s="32"/>
      <c r="F51" s="32" t="s">
        <v>60</v>
      </c>
      <c r="G51" s="32" t="s">
        <v>115</v>
      </c>
      <c r="H51" s="32">
        <v>1</v>
      </c>
      <c r="I51" s="78" t="s">
        <v>151</v>
      </c>
      <c r="J51" s="32" t="s">
        <v>196</v>
      </c>
      <c r="K51" s="42"/>
      <c r="L51" s="42"/>
      <c r="M51" s="86"/>
      <c r="N51" s="86"/>
      <c r="O51" s="69"/>
    </row>
    <row r="52" spans="1:15" s="2" customFormat="1" ht="22.5" x14ac:dyDescent="0.2">
      <c r="A52" s="57"/>
      <c r="B52" s="29">
        <f t="shared" si="1"/>
        <v>43</v>
      </c>
      <c r="C52" s="28"/>
      <c r="D52" s="28"/>
      <c r="E52" s="30"/>
      <c r="F52" s="30"/>
      <c r="G52" s="30" t="s">
        <v>116</v>
      </c>
      <c r="H52" s="30">
        <v>2</v>
      </c>
      <c r="I52" s="77" t="s">
        <v>153</v>
      </c>
      <c r="J52" s="30" t="s">
        <v>197</v>
      </c>
      <c r="K52" s="41"/>
      <c r="L52" s="41"/>
      <c r="M52" s="85"/>
      <c r="N52" s="85"/>
      <c r="O52" s="68"/>
    </row>
    <row r="53" spans="1:15" s="2" customFormat="1" ht="22.5" x14ac:dyDescent="0.2">
      <c r="A53" s="57"/>
      <c r="B53" s="31">
        <f t="shared" si="1"/>
        <v>44</v>
      </c>
      <c r="C53" s="32"/>
      <c r="D53" s="32"/>
      <c r="E53" s="32"/>
      <c r="F53" s="32"/>
      <c r="G53" s="32" t="s">
        <v>116</v>
      </c>
      <c r="H53" s="32">
        <v>1</v>
      </c>
      <c r="I53" s="78" t="s">
        <v>153</v>
      </c>
      <c r="J53" s="32" t="s">
        <v>197</v>
      </c>
      <c r="K53" s="42"/>
      <c r="L53" s="42"/>
      <c r="M53" s="86"/>
      <c r="N53" s="86"/>
      <c r="O53" s="69"/>
    </row>
    <row r="54" spans="1:15" s="2" customFormat="1" x14ac:dyDescent="0.2">
      <c r="A54" s="57"/>
      <c r="B54" s="29">
        <f t="shared" si="1"/>
        <v>45</v>
      </c>
      <c r="C54" s="28"/>
      <c r="D54" s="28"/>
      <c r="E54" s="30"/>
      <c r="F54" s="30"/>
      <c r="G54" s="30" t="s">
        <v>117</v>
      </c>
      <c r="H54" s="30">
        <v>8</v>
      </c>
      <c r="I54" s="77" t="s">
        <v>152</v>
      </c>
      <c r="J54" s="30" t="s">
        <v>198</v>
      </c>
      <c r="K54" s="41"/>
      <c r="L54" s="41"/>
      <c r="M54" s="85"/>
      <c r="N54" s="85"/>
      <c r="O54" s="68"/>
    </row>
    <row r="55" spans="1:15" s="2" customFormat="1" x14ac:dyDescent="0.2">
      <c r="A55" s="57"/>
      <c r="B55" s="31">
        <f t="shared" si="1"/>
        <v>46</v>
      </c>
      <c r="C55" s="32"/>
      <c r="D55" s="32"/>
      <c r="E55" s="32"/>
      <c r="F55" s="32" t="s">
        <v>71</v>
      </c>
      <c r="G55" s="32" t="s">
        <v>118</v>
      </c>
      <c r="H55" s="32">
        <v>1</v>
      </c>
      <c r="I55" s="78" t="s">
        <v>151</v>
      </c>
      <c r="J55" s="32" t="s">
        <v>199</v>
      </c>
      <c r="K55" s="42"/>
      <c r="L55" s="42"/>
      <c r="M55" s="86"/>
      <c r="N55" s="86"/>
      <c r="O55" s="69"/>
    </row>
    <row r="56" spans="1:15" s="2" customFormat="1" x14ac:dyDescent="0.2">
      <c r="A56" s="57"/>
      <c r="B56" s="29">
        <f t="shared" si="1"/>
        <v>47</v>
      </c>
      <c r="C56" s="28"/>
      <c r="D56" s="28"/>
      <c r="E56" s="30"/>
      <c r="F56" s="30"/>
      <c r="G56" s="30" t="s">
        <v>119</v>
      </c>
      <c r="H56" s="30">
        <v>3</v>
      </c>
      <c r="I56" s="77"/>
      <c r="J56" s="30"/>
      <c r="K56" s="41"/>
      <c r="L56" s="41"/>
      <c r="M56" s="85"/>
      <c r="N56" s="85"/>
      <c r="O56" s="68"/>
    </row>
    <row r="57" spans="1:15" s="2" customFormat="1" ht="22.5" x14ac:dyDescent="0.2">
      <c r="A57" s="57"/>
      <c r="B57" s="31">
        <f t="shared" si="1"/>
        <v>48</v>
      </c>
      <c r="C57" s="32"/>
      <c r="D57" s="32"/>
      <c r="E57" s="32"/>
      <c r="F57" s="32"/>
      <c r="G57" s="32" t="s">
        <v>120</v>
      </c>
      <c r="H57" s="32">
        <v>1</v>
      </c>
      <c r="I57" s="78"/>
      <c r="J57" s="32"/>
      <c r="K57" s="42"/>
      <c r="L57" s="42"/>
      <c r="M57" s="86"/>
      <c r="N57" s="86"/>
      <c r="O57" s="69"/>
    </row>
    <row r="58" spans="1:15" s="2" customFormat="1" ht="22.5" x14ac:dyDescent="0.2">
      <c r="A58" s="57"/>
      <c r="B58" s="29">
        <f t="shared" si="1"/>
        <v>49</v>
      </c>
      <c r="C58" s="28"/>
      <c r="D58" s="28"/>
      <c r="E58" s="30"/>
      <c r="F58" s="30" t="s">
        <v>72</v>
      </c>
      <c r="G58" s="30" t="s">
        <v>121</v>
      </c>
      <c r="H58" s="30">
        <v>2</v>
      </c>
      <c r="I58" s="77" t="s">
        <v>151</v>
      </c>
      <c r="J58" s="30" t="s">
        <v>200</v>
      </c>
      <c r="K58" s="41"/>
      <c r="L58" s="41"/>
      <c r="M58" s="85"/>
      <c r="N58" s="85"/>
      <c r="O58" s="68"/>
    </row>
    <row r="59" spans="1:15" s="2" customFormat="1" ht="22.5" x14ac:dyDescent="0.2">
      <c r="A59" s="57"/>
      <c r="B59" s="31">
        <f t="shared" si="1"/>
        <v>50</v>
      </c>
      <c r="C59" s="32"/>
      <c r="D59" s="32"/>
      <c r="E59" s="32"/>
      <c r="F59" s="32"/>
      <c r="G59" s="32" t="s">
        <v>116</v>
      </c>
      <c r="H59" s="32">
        <v>1</v>
      </c>
      <c r="I59" s="78" t="s">
        <v>153</v>
      </c>
      <c r="J59" s="32" t="s">
        <v>197</v>
      </c>
      <c r="K59" s="42"/>
      <c r="L59" s="42"/>
      <c r="M59" s="86"/>
      <c r="N59" s="86"/>
      <c r="O59" s="69"/>
    </row>
    <row r="60" spans="1:15" s="2" customFormat="1" x14ac:dyDescent="0.2">
      <c r="A60" s="57"/>
      <c r="B60" s="29">
        <f t="shared" si="1"/>
        <v>51</v>
      </c>
      <c r="C60" s="28"/>
      <c r="D60" s="28"/>
      <c r="E60" s="30"/>
      <c r="F60" s="30"/>
      <c r="G60" s="30" t="s">
        <v>122</v>
      </c>
      <c r="H60" s="30">
        <v>1</v>
      </c>
      <c r="I60" s="77" t="s">
        <v>151</v>
      </c>
      <c r="J60" s="30" t="s">
        <v>201</v>
      </c>
      <c r="K60" s="41"/>
      <c r="L60" s="41"/>
      <c r="M60" s="85"/>
      <c r="N60" s="85"/>
      <c r="O60" s="68"/>
    </row>
    <row r="61" spans="1:15" s="2" customFormat="1" x14ac:dyDescent="0.2">
      <c r="A61" s="57"/>
      <c r="B61" s="31">
        <f t="shared" si="1"/>
        <v>52</v>
      </c>
      <c r="C61" s="32"/>
      <c r="D61" s="32"/>
      <c r="E61" s="32"/>
      <c r="F61" s="32"/>
      <c r="G61" s="32" t="s">
        <v>123</v>
      </c>
      <c r="H61" s="32">
        <v>4</v>
      </c>
      <c r="I61" s="78" t="s">
        <v>151</v>
      </c>
      <c r="J61" s="32" t="s">
        <v>202</v>
      </c>
      <c r="K61" s="42"/>
      <c r="L61" s="42"/>
      <c r="M61" s="86"/>
      <c r="N61" s="86"/>
      <c r="O61" s="69"/>
    </row>
    <row r="62" spans="1:15" s="2" customFormat="1" ht="33.75" x14ac:dyDescent="0.2">
      <c r="A62" s="57"/>
      <c r="B62" s="29">
        <f t="shared" si="1"/>
        <v>53</v>
      </c>
      <c r="C62" s="28"/>
      <c r="D62" s="28"/>
      <c r="E62" s="30"/>
      <c r="F62" s="30" t="s">
        <v>73</v>
      </c>
      <c r="G62" s="30" t="s">
        <v>124</v>
      </c>
      <c r="H62" s="30">
        <v>5</v>
      </c>
      <c r="I62" s="77" t="s">
        <v>151</v>
      </c>
      <c r="J62" s="30" t="s">
        <v>203</v>
      </c>
      <c r="K62" s="41"/>
      <c r="L62" s="41"/>
      <c r="M62" s="85"/>
      <c r="N62" s="85"/>
      <c r="O62" s="68"/>
    </row>
    <row r="63" spans="1:15" s="2" customFormat="1" x14ac:dyDescent="0.2">
      <c r="A63" s="57"/>
      <c r="B63" s="31">
        <f t="shared" si="1"/>
        <v>54</v>
      </c>
      <c r="C63" s="32"/>
      <c r="D63" s="32"/>
      <c r="E63" s="32"/>
      <c r="F63" s="32"/>
      <c r="G63" s="32"/>
      <c r="H63" s="32">
        <v>1</v>
      </c>
      <c r="I63" s="78"/>
      <c r="J63" s="32"/>
      <c r="K63" s="42"/>
      <c r="L63" s="42"/>
      <c r="M63" s="86"/>
      <c r="N63" s="86"/>
      <c r="O63" s="69"/>
    </row>
    <row r="64" spans="1:15" s="2" customFormat="1" ht="22.5" x14ac:dyDescent="0.2">
      <c r="A64" s="57"/>
      <c r="B64" s="29">
        <f t="shared" si="1"/>
        <v>55</v>
      </c>
      <c r="C64" s="28"/>
      <c r="D64" s="28"/>
      <c r="E64" s="30"/>
      <c r="F64" s="30" t="s">
        <v>74</v>
      </c>
      <c r="G64" s="30" t="s">
        <v>125</v>
      </c>
      <c r="H64" s="30">
        <v>2</v>
      </c>
      <c r="I64" s="77" t="s">
        <v>151</v>
      </c>
      <c r="J64" s="30" t="s">
        <v>204</v>
      </c>
      <c r="K64" s="41"/>
      <c r="L64" s="41"/>
      <c r="M64" s="85"/>
      <c r="N64" s="85"/>
      <c r="O64" s="68"/>
    </row>
    <row r="65" spans="1:15" s="2" customFormat="1" x14ac:dyDescent="0.2">
      <c r="A65" s="57"/>
      <c r="B65" s="31">
        <f t="shared" si="1"/>
        <v>56</v>
      </c>
      <c r="C65" s="32" t="s">
        <v>37</v>
      </c>
      <c r="D65" s="32"/>
      <c r="E65" s="32"/>
      <c r="F65" s="32"/>
      <c r="G65" s="32" t="s">
        <v>126</v>
      </c>
      <c r="H65" s="32">
        <v>1</v>
      </c>
      <c r="I65" s="78" t="s">
        <v>152</v>
      </c>
      <c r="J65" s="32" t="s">
        <v>205</v>
      </c>
      <c r="K65" s="42"/>
      <c r="L65" s="42"/>
      <c r="M65" s="86"/>
      <c r="N65" s="86"/>
      <c r="O65" s="69"/>
    </row>
    <row r="66" spans="1:15" s="2" customFormat="1" x14ac:dyDescent="0.2">
      <c r="A66" s="57"/>
      <c r="B66" s="29">
        <f t="shared" si="1"/>
        <v>57</v>
      </c>
      <c r="C66" s="28" t="s">
        <v>38</v>
      </c>
      <c r="D66" s="28"/>
      <c r="E66" s="30"/>
      <c r="F66" s="30"/>
      <c r="G66" s="30" t="s">
        <v>127</v>
      </c>
      <c r="H66" s="30">
        <v>1</v>
      </c>
      <c r="I66" s="77" t="s">
        <v>152</v>
      </c>
      <c r="J66" s="30" t="s">
        <v>206</v>
      </c>
      <c r="K66" s="41"/>
      <c r="L66" s="41"/>
      <c r="M66" s="85"/>
      <c r="N66" s="85"/>
      <c r="O66" s="68"/>
    </row>
    <row r="67" spans="1:15" s="2" customFormat="1" ht="22.5" x14ac:dyDescent="0.2">
      <c r="A67" s="57"/>
      <c r="B67" s="31">
        <f t="shared" si="1"/>
        <v>58</v>
      </c>
      <c r="C67" s="32" t="s">
        <v>39</v>
      </c>
      <c r="D67" s="32"/>
      <c r="E67" s="32"/>
      <c r="F67" s="32"/>
      <c r="G67" s="32" t="s">
        <v>128</v>
      </c>
      <c r="H67" s="32">
        <v>1</v>
      </c>
      <c r="I67" s="78" t="s">
        <v>152</v>
      </c>
      <c r="J67" s="32" t="s">
        <v>207</v>
      </c>
      <c r="K67" s="42"/>
      <c r="L67" s="42"/>
      <c r="M67" s="86"/>
      <c r="N67" s="86"/>
      <c r="O67" s="69"/>
    </row>
    <row r="68" spans="1:15" s="2" customFormat="1" x14ac:dyDescent="0.2">
      <c r="A68" s="57"/>
      <c r="B68" s="29">
        <f t="shared" si="1"/>
        <v>59</v>
      </c>
      <c r="C68" s="28" t="s">
        <v>40</v>
      </c>
      <c r="D68" s="28"/>
      <c r="E68" s="30"/>
      <c r="F68" s="30"/>
      <c r="G68" s="30" t="s">
        <v>129</v>
      </c>
      <c r="H68" s="30">
        <v>2</v>
      </c>
      <c r="I68" s="77" t="s">
        <v>152</v>
      </c>
      <c r="J68" s="30" t="s">
        <v>208</v>
      </c>
      <c r="K68" s="41"/>
      <c r="L68" s="41"/>
      <c r="M68" s="85"/>
      <c r="N68" s="85"/>
      <c r="O68" s="68"/>
    </row>
    <row r="69" spans="1:15" s="2" customFormat="1" ht="22.5" x14ac:dyDescent="0.2">
      <c r="A69" s="57"/>
      <c r="B69" s="31">
        <f t="shared" si="1"/>
        <v>60</v>
      </c>
      <c r="C69" s="32" t="s">
        <v>41</v>
      </c>
      <c r="D69" s="32"/>
      <c r="E69" s="32"/>
      <c r="F69" s="32"/>
      <c r="G69" s="32" t="s">
        <v>130</v>
      </c>
      <c r="H69" s="32">
        <v>1</v>
      </c>
      <c r="I69" s="78"/>
      <c r="J69" s="32" t="s">
        <v>209</v>
      </c>
      <c r="K69" s="42"/>
      <c r="L69" s="42"/>
      <c r="M69" s="86"/>
      <c r="N69" s="86"/>
      <c r="O69" s="69"/>
    </row>
    <row r="70" spans="1:15" s="2" customFormat="1" ht="22.5" x14ac:dyDescent="0.2">
      <c r="A70" s="57"/>
      <c r="B70" s="29">
        <f t="shared" si="1"/>
        <v>61</v>
      </c>
      <c r="C70" s="28" t="s">
        <v>42</v>
      </c>
      <c r="D70" s="28"/>
      <c r="E70" s="30"/>
      <c r="F70" s="30"/>
      <c r="G70" s="30" t="s">
        <v>131</v>
      </c>
      <c r="H70" s="30">
        <v>1</v>
      </c>
      <c r="I70" s="77" t="s">
        <v>152</v>
      </c>
      <c r="J70" s="30" t="s">
        <v>210</v>
      </c>
      <c r="K70" s="41"/>
      <c r="L70" s="41"/>
      <c r="M70" s="85"/>
      <c r="N70" s="85"/>
      <c r="O70" s="68"/>
    </row>
    <row r="71" spans="1:15" s="2" customFormat="1" x14ac:dyDescent="0.2">
      <c r="A71" s="57"/>
      <c r="B71" s="31">
        <f t="shared" si="1"/>
        <v>62</v>
      </c>
      <c r="C71" s="32" t="s">
        <v>43</v>
      </c>
      <c r="D71" s="32"/>
      <c r="E71" s="32"/>
      <c r="F71" s="32"/>
      <c r="G71" s="32" t="s">
        <v>132</v>
      </c>
      <c r="H71" s="32">
        <v>1</v>
      </c>
      <c r="I71" s="78" t="s">
        <v>152</v>
      </c>
      <c r="J71" s="32" t="s">
        <v>211</v>
      </c>
      <c r="K71" s="42"/>
      <c r="L71" s="42"/>
      <c r="M71" s="86"/>
      <c r="N71" s="86"/>
      <c r="O71" s="69"/>
    </row>
    <row r="72" spans="1:15" s="2" customFormat="1" x14ac:dyDescent="0.2">
      <c r="A72" s="57"/>
      <c r="B72" s="29">
        <f t="shared" si="1"/>
        <v>63</v>
      </c>
      <c r="C72" s="28" t="s">
        <v>44</v>
      </c>
      <c r="D72" s="28"/>
      <c r="E72" s="30"/>
      <c r="F72" s="30"/>
      <c r="G72" s="30" t="s">
        <v>133</v>
      </c>
      <c r="H72" s="30">
        <v>1</v>
      </c>
      <c r="I72" s="77" t="s">
        <v>152</v>
      </c>
      <c r="J72" s="30" t="s">
        <v>212</v>
      </c>
      <c r="K72" s="41"/>
      <c r="L72" s="41"/>
      <c r="M72" s="85"/>
      <c r="N72" s="85"/>
      <c r="O72" s="68"/>
    </row>
    <row r="73" spans="1:15" s="2" customFormat="1" ht="33.75" x14ac:dyDescent="0.2">
      <c r="A73" s="57"/>
      <c r="B73" s="31">
        <f t="shared" si="1"/>
        <v>64</v>
      </c>
      <c r="C73" s="32" t="s">
        <v>45</v>
      </c>
      <c r="D73" s="32"/>
      <c r="E73" s="32"/>
      <c r="F73" s="32"/>
      <c r="G73" s="32" t="s">
        <v>134</v>
      </c>
      <c r="H73" s="32">
        <v>1</v>
      </c>
      <c r="I73" s="78" t="s">
        <v>152</v>
      </c>
      <c r="J73" s="32" t="s">
        <v>213</v>
      </c>
      <c r="K73" s="42"/>
      <c r="L73" s="42"/>
      <c r="M73" s="86"/>
      <c r="N73" s="86"/>
      <c r="O73" s="69"/>
    </row>
    <row r="74" spans="1:15" s="2" customFormat="1" ht="22.5" x14ac:dyDescent="0.2">
      <c r="A74" s="57"/>
      <c r="B74" s="29">
        <f t="shared" ref="B74:B87" si="2">ROW(B74) - ROW($B$9)</f>
        <v>65</v>
      </c>
      <c r="C74" s="28" t="s">
        <v>46</v>
      </c>
      <c r="D74" s="28"/>
      <c r="E74" s="30"/>
      <c r="F74" s="30"/>
      <c r="G74" s="30" t="s">
        <v>135</v>
      </c>
      <c r="H74" s="30">
        <v>1</v>
      </c>
      <c r="I74" s="77" t="s">
        <v>152</v>
      </c>
      <c r="J74" s="30" t="s">
        <v>214</v>
      </c>
      <c r="K74" s="41"/>
      <c r="L74" s="41"/>
      <c r="M74" s="85"/>
      <c r="N74" s="85"/>
      <c r="O74" s="68"/>
    </row>
    <row r="75" spans="1:15" s="2" customFormat="1" ht="45" x14ac:dyDescent="0.2">
      <c r="A75" s="57"/>
      <c r="B75" s="31">
        <f t="shared" si="2"/>
        <v>66</v>
      </c>
      <c r="C75" s="32" t="s">
        <v>47</v>
      </c>
      <c r="D75" s="32"/>
      <c r="E75" s="32"/>
      <c r="F75" s="32"/>
      <c r="G75" s="32" t="s">
        <v>136</v>
      </c>
      <c r="H75" s="32">
        <v>1</v>
      </c>
      <c r="I75" s="78" t="s">
        <v>152</v>
      </c>
      <c r="J75" s="32" t="s">
        <v>215</v>
      </c>
      <c r="K75" s="42"/>
      <c r="L75" s="42"/>
      <c r="M75" s="86"/>
      <c r="N75" s="86"/>
      <c r="O75" s="69"/>
    </row>
    <row r="76" spans="1:15" s="2" customFormat="1" ht="22.5" x14ac:dyDescent="0.2">
      <c r="A76" s="57"/>
      <c r="B76" s="29">
        <f t="shared" si="2"/>
        <v>67</v>
      </c>
      <c r="C76" s="28" t="s">
        <v>48</v>
      </c>
      <c r="D76" s="28"/>
      <c r="E76" s="30"/>
      <c r="F76" s="30"/>
      <c r="G76" s="30" t="s">
        <v>137</v>
      </c>
      <c r="H76" s="30">
        <v>1</v>
      </c>
      <c r="I76" s="77" t="s">
        <v>152</v>
      </c>
      <c r="J76" s="30" t="s">
        <v>216</v>
      </c>
      <c r="K76" s="41"/>
      <c r="L76" s="41"/>
      <c r="M76" s="85"/>
      <c r="N76" s="85"/>
      <c r="O76" s="68"/>
    </row>
    <row r="77" spans="1:15" s="2" customFormat="1" ht="45" x14ac:dyDescent="0.2">
      <c r="A77" s="57"/>
      <c r="B77" s="31">
        <f t="shared" si="2"/>
        <v>68</v>
      </c>
      <c r="C77" s="32" t="s">
        <v>48</v>
      </c>
      <c r="D77" s="32"/>
      <c r="E77" s="32"/>
      <c r="F77" s="32"/>
      <c r="G77" s="32" t="s">
        <v>138</v>
      </c>
      <c r="H77" s="32">
        <v>1</v>
      </c>
      <c r="I77" s="78" t="s">
        <v>152</v>
      </c>
      <c r="J77" s="32" t="s">
        <v>217</v>
      </c>
      <c r="K77" s="42"/>
      <c r="L77" s="42"/>
      <c r="M77" s="86"/>
      <c r="N77" s="86"/>
      <c r="O77" s="69"/>
    </row>
    <row r="78" spans="1:15" s="2" customFormat="1" ht="22.5" x14ac:dyDescent="0.2">
      <c r="A78" s="57"/>
      <c r="B78" s="29">
        <f t="shared" si="2"/>
        <v>69</v>
      </c>
      <c r="C78" s="28" t="s">
        <v>49</v>
      </c>
      <c r="D78" s="28"/>
      <c r="E78" s="30"/>
      <c r="F78" s="30"/>
      <c r="G78" s="30" t="s">
        <v>139</v>
      </c>
      <c r="H78" s="30">
        <v>1</v>
      </c>
      <c r="I78" s="77" t="s">
        <v>152</v>
      </c>
      <c r="J78" s="30" t="s">
        <v>218</v>
      </c>
      <c r="K78" s="41"/>
      <c r="L78" s="41"/>
      <c r="M78" s="85"/>
      <c r="N78" s="85"/>
      <c r="O78" s="68"/>
    </row>
    <row r="79" spans="1:15" s="2" customFormat="1" x14ac:dyDescent="0.2">
      <c r="A79" s="57"/>
      <c r="B79" s="31">
        <f t="shared" si="2"/>
        <v>70</v>
      </c>
      <c r="C79" s="32" t="s">
        <v>50</v>
      </c>
      <c r="D79" s="32"/>
      <c r="E79" s="32"/>
      <c r="F79" s="32"/>
      <c r="G79" s="32" t="s">
        <v>140</v>
      </c>
      <c r="H79" s="32">
        <v>1</v>
      </c>
      <c r="I79" s="78" t="s">
        <v>152</v>
      </c>
      <c r="J79" s="32" t="s">
        <v>219</v>
      </c>
      <c r="K79" s="42"/>
      <c r="L79" s="42"/>
      <c r="M79" s="86"/>
      <c r="N79" s="86"/>
      <c r="O79" s="69"/>
    </row>
    <row r="80" spans="1:15" s="2" customFormat="1" ht="56.25" x14ac:dyDescent="0.2">
      <c r="A80" s="57"/>
      <c r="B80" s="29">
        <f t="shared" si="2"/>
        <v>71</v>
      </c>
      <c r="C80" s="28" t="s">
        <v>51</v>
      </c>
      <c r="D80" s="28"/>
      <c r="E80" s="30"/>
      <c r="F80" s="30"/>
      <c r="G80" s="30" t="s">
        <v>141</v>
      </c>
      <c r="H80" s="30">
        <v>1</v>
      </c>
      <c r="I80" s="77" t="s">
        <v>152</v>
      </c>
      <c r="J80" s="30" t="s">
        <v>220</v>
      </c>
      <c r="K80" s="41"/>
      <c r="L80" s="41"/>
      <c r="M80" s="85"/>
      <c r="N80" s="85"/>
      <c r="O80" s="68"/>
    </row>
    <row r="81" spans="1:15" s="2" customFormat="1" ht="22.5" x14ac:dyDescent="0.2">
      <c r="A81" s="57"/>
      <c r="B81" s="31">
        <f t="shared" si="2"/>
        <v>72</v>
      </c>
      <c r="C81" s="32" t="s">
        <v>52</v>
      </c>
      <c r="D81" s="32"/>
      <c r="E81" s="32"/>
      <c r="F81" s="32"/>
      <c r="G81" s="32" t="s">
        <v>142</v>
      </c>
      <c r="H81" s="32">
        <v>1</v>
      </c>
      <c r="I81" s="78" t="s">
        <v>152</v>
      </c>
      <c r="J81" s="32" t="s">
        <v>221</v>
      </c>
      <c r="K81" s="42"/>
      <c r="L81" s="42"/>
      <c r="M81" s="86"/>
      <c r="N81" s="86"/>
      <c r="O81" s="69"/>
    </row>
    <row r="82" spans="1:15" s="2" customFormat="1" ht="22.5" x14ac:dyDescent="0.2">
      <c r="A82" s="57"/>
      <c r="B82" s="29">
        <f t="shared" si="2"/>
        <v>73</v>
      </c>
      <c r="C82" s="28" t="s">
        <v>53</v>
      </c>
      <c r="D82" s="28"/>
      <c r="E82" s="30"/>
      <c r="F82" s="30"/>
      <c r="G82" s="30" t="s">
        <v>143</v>
      </c>
      <c r="H82" s="30">
        <v>1</v>
      </c>
      <c r="I82" s="77" t="s">
        <v>152</v>
      </c>
      <c r="J82" s="30" t="s">
        <v>222</v>
      </c>
      <c r="K82" s="41"/>
      <c r="L82" s="41"/>
      <c r="M82" s="85"/>
      <c r="N82" s="85"/>
      <c r="O82" s="68"/>
    </row>
    <row r="83" spans="1:15" s="2" customFormat="1" ht="22.5" x14ac:dyDescent="0.2">
      <c r="A83" s="57"/>
      <c r="B83" s="31">
        <f t="shared" si="2"/>
        <v>74</v>
      </c>
      <c r="C83" s="32" t="s">
        <v>54</v>
      </c>
      <c r="D83" s="32"/>
      <c r="E83" s="32"/>
      <c r="F83" s="32"/>
      <c r="G83" s="32" t="s">
        <v>144</v>
      </c>
      <c r="H83" s="32">
        <v>1</v>
      </c>
      <c r="I83" s="78"/>
      <c r="J83" s="32" t="s">
        <v>223</v>
      </c>
      <c r="K83" s="42"/>
      <c r="L83" s="42"/>
      <c r="M83" s="86"/>
      <c r="N83" s="86"/>
      <c r="O83" s="69"/>
    </row>
    <row r="84" spans="1:15" s="2" customFormat="1" ht="33.75" x14ac:dyDescent="0.2">
      <c r="A84" s="57"/>
      <c r="B84" s="29">
        <f t="shared" si="2"/>
        <v>75</v>
      </c>
      <c r="C84" s="28" t="s">
        <v>54</v>
      </c>
      <c r="D84" s="28"/>
      <c r="E84" s="30"/>
      <c r="F84" s="30"/>
      <c r="G84" s="30" t="s">
        <v>145</v>
      </c>
      <c r="H84" s="30">
        <v>1</v>
      </c>
      <c r="I84" s="77" t="s">
        <v>152</v>
      </c>
      <c r="J84" s="30" t="s">
        <v>224</v>
      </c>
      <c r="K84" s="41"/>
      <c r="L84" s="41"/>
      <c r="M84" s="85"/>
      <c r="N84" s="85"/>
      <c r="O84" s="68"/>
    </row>
    <row r="85" spans="1:15" s="2" customFormat="1" x14ac:dyDescent="0.2">
      <c r="A85" s="57"/>
      <c r="B85" s="31">
        <f t="shared" si="2"/>
        <v>76</v>
      </c>
      <c r="C85" s="32" t="s">
        <v>55</v>
      </c>
      <c r="D85" s="32"/>
      <c r="E85" s="32"/>
      <c r="F85" s="32"/>
      <c r="G85" s="32" t="s">
        <v>146</v>
      </c>
      <c r="H85" s="32">
        <v>1</v>
      </c>
      <c r="I85" s="78" t="s">
        <v>152</v>
      </c>
      <c r="J85" s="32" t="s">
        <v>225</v>
      </c>
      <c r="K85" s="42"/>
      <c r="L85" s="42"/>
      <c r="M85" s="86"/>
      <c r="N85" s="86"/>
      <c r="O85" s="69"/>
    </row>
    <row r="86" spans="1:15" s="2" customFormat="1" x14ac:dyDescent="0.2">
      <c r="A86" s="57"/>
      <c r="B86" s="29">
        <f t="shared" si="2"/>
        <v>77</v>
      </c>
      <c r="C86" s="28" t="s">
        <v>55</v>
      </c>
      <c r="D86" s="28"/>
      <c r="E86" s="30"/>
      <c r="F86" s="30"/>
      <c r="G86" s="30" t="s">
        <v>147</v>
      </c>
      <c r="H86" s="30">
        <v>1</v>
      </c>
      <c r="I86" s="77" t="s">
        <v>154</v>
      </c>
      <c r="J86" s="30" t="s">
        <v>226</v>
      </c>
      <c r="K86" s="41"/>
      <c r="L86" s="41"/>
      <c r="M86" s="85"/>
      <c r="N86" s="85"/>
      <c r="O86" s="68"/>
    </row>
    <row r="87" spans="1:15" s="2" customFormat="1" ht="22.5" x14ac:dyDescent="0.2">
      <c r="A87" s="57"/>
      <c r="B87" s="31">
        <f t="shared" si="2"/>
        <v>78</v>
      </c>
      <c r="C87" s="32" t="s">
        <v>56</v>
      </c>
      <c r="D87" s="32"/>
      <c r="E87" s="32"/>
      <c r="F87" s="32"/>
      <c r="G87" s="32" t="s">
        <v>148</v>
      </c>
      <c r="H87" s="32">
        <v>1</v>
      </c>
      <c r="I87" s="78" t="s">
        <v>152</v>
      </c>
      <c r="J87" s="32" t="s">
        <v>227</v>
      </c>
      <c r="K87" s="42"/>
      <c r="L87" s="42"/>
      <c r="M87" s="86"/>
      <c r="N87" s="86"/>
      <c r="O87" s="69"/>
    </row>
    <row r="88" spans="1:15" x14ac:dyDescent="0.2">
      <c r="A88" s="57"/>
      <c r="B88" s="53"/>
      <c r="C88" s="52"/>
      <c r="D88" s="34"/>
      <c r="E88" s="33"/>
      <c r="F88" s="49"/>
      <c r="G88" s="39"/>
      <c r="H88" s="48">
        <f>SUM(H10:H87)</f>
        <v>167</v>
      </c>
      <c r="I88" s="79"/>
      <c r="J88" s="43"/>
      <c r="K88" s="48">
        <f>SUM(K10:K87)</f>
        <v>0</v>
      </c>
      <c r="L88" s="47"/>
      <c r="M88" s="47"/>
      <c r="N88" s="47">
        <f>SUM(N10:N87)</f>
        <v>0</v>
      </c>
      <c r="O88" s="70"/>
    </row>
    <row r="89" spans="1:15" ht="13.5" thickBot="1" x14ac:dyDescent="0.25">
      <c r="A89" s="57"/>
      <c r="B89" s="98" t="s">
        <v>20</v>
      </c>
      <c r="C89" s="98"/>
      <c r="D89" s="5"/>
      <c r="E89" s="7"/>
      <c r="F89" s="51" t="s">
        <v>21</v>
      </c>
      <c r="G89" s="4"/>
      <c r="H89" s="4"/>
      <c r="I89" s="80"/>
      <c r="J89" s="39"/>
      <c r="K89" s="39"/>
      <c r="L89" s="39"/>
      <c r="M89" s="39"/>
      <c r="N89" s="39"/>
      <c r="O89" s="67"/>
    </row>
    <row r="90" spans="1:15" ht="27" thickBot="1" x14ac:dyDescent="0.25">
      <c r="A90" s="57"/>
      <c r="B90" s="6"/>
      <c r="C90" s="6"/>
      <c r="D90" s="6"/>
      <c r="E90" s="8"/>
      <c r="F90" s="5"/>
      <c r="G90" s="5"/>
      <c r="H90" s="92" t="s">
        <v>34</v>
      </c>
      <c r="I90" s="84" t="s">
        <v>27</v>
      </c>
      <c r="J90" s="46" t="s">
        <v>23</v>
      </c>
      <c r="K90" s="39"/>
      <c r="L90" s="99">
        <f>N88</f>
        <v>0</v>
      </c>
      <c r="M90" s="100"/>
      <c r="N90" s="93" t="s">
        <v>35</v>
      </c>
      <c r="O90" s="67"/>
    </row>
    <row r="91" spans="1:15" x14ac:dyDescent="0.2">
      <c r="A91" s="57"/>
      <c r="B91" s="6"/>
      <c r="C91" s="6"/>
      <c r="D91" s="6"/>
      <c r="E91" s="8"/>
      <c r="F91" s="5"/>
      <c r="G91" s="5"/>
      <c r="H91" s="5"/>
      <c r="I91" s="81"/>
      <c r="J91" s="50" t="s">
        <v>26</v>
      </c>
      <c r="K91" s="6"/>
      <c r="L91" s="101">
        <f>L90/H90</f>
        <v>0</v>
      </c>
      <c r="M91" s="101"/>
      <c r="N91" s="94" t="s">
        <v>35</v>
      </c>
      <c r="O91" s="67"/>
    </row>
    <row r="92" spans="1:15" ht="13.5" thickBot="1" x14ac:dyDescent="0.25">
      <c r="A92" s="60"/>
      <c r="B92" s="27"/>
      <c r="C92" s="11"/>
      <c r="D92" s="11"/>
      <c r="E92" s="9"/>
      <c r="F92" s="10"/>
      <c r="G92" s="10"/>
      <c r="H92" s="10"/>
      <c r="I92" s="82"/>
      <c r="J92" s="10"/>
      <c r="K92" s="11"/>
      <c r="L92" s="61"/>
      <c r="M92" s="61"/>
      <c r="N92" s="61"/>
      <c r="O92" s="71"/>
    </row>
    <row r="94" spans="1:15" x14ac:dyDescent="0.2">
      <c r="C94" s="1"/>
      <c r="D94" s="1"/>
      <c r="E94" s="1"/>
    </row>
    <row r="95" spans="1:15" x14ac:dyDescent="0.2">
      <c r="C95" s="1"/>
      <c r="D95" s="1"/>
      <c r="E95" s="1"/>
    </row>
    <row r="96" spans="1:15" x14ac:dyDescent="0.2">
      <c r="C96" s="1"/>
      <c r="D96" s="1"/>
      <c r="E96" s="1"/>
    </row>
  </sheetData>
  <mergeCells count="3">
    <mergeCell ref="B89:C89"/>
    <mergeCell ref="L90:M90"/>
    <mergeCell ref="L91:M91"/>
  </mergeCells>
  <phoneticPr fontId="0" type="noConversion"/>
  <conditionalFormatting sqref="L10:L11">
    <cfRule type="cellIs" dxfId="77" priority="79" operator="lessThan">
      <formula>1</formula>
    </cfRule>
  </conditionalFormatting>
  <conditionalFormatting sqref="N10:N11">
    <cfRule type="containsBlanks" dxfId="76" priority="78">
      <formula>LEN(TRIM(N10))=0</formula>
    </cfRule>
  </conditionalFormatting>
  <conditionalFormatting sqref="L12:L13">
    <cfRule type="cellIs" dxfId="75" priority="76" operator="lessThan">
      <formula>1</formula>
    </cfRule>
  </conditionalFormatting>
  <conditionalFormatting sqref="N12:N13">
    <cfRule type="containsBlanks" dxfId="74" priority="75">
      <formula>LEN(TRIM(N12))=0</formula>
    </cfRule>
  </conditionalFormatting>
  <conditionalFormatting sqref="L14:L15">
    <cfRule type="cellIs" dxfId="73" priority="74" operator="lessThan">
      <formula>1</formula>
    </cfRule>
  </conditionalFormatting>
  <conditionalFormatting sqref="N14:N15">
    <cfRule type="containsBlanks" dxfId="72" priority="73">
      <formula>LEN(TRIM(N14))=0</formula>
    </cfRule>
  </conditionalFormatting>
  <conditionalFormatting sqref="L16:L17">
    <cfRule type="cellIs" dxfId="71" priority="72" operator="lessThan">
      <formula>1</formula>
    </cfRule>
  </conditionalFormatting>
  <conditionalFormatting sqref="N16:N17">
    <cfRule type="containsBlanks" dxfId="70" priority="71">
      <formula>LEN(TRIM(N16))=0</formula>
    </cfRule>
  </conditionalFormatting>
  <conditionalFormatting sqref="L18:L19">
    <cfRule type="cellIs" dxfId="69" priority="70" operator="lessThan">
      <formula>1</formula>
    </cfRule>
  </conditionalFormatting>
  <conditionalFormatting sqref="N18:N19">
    <cfRule type="containsBlanks" dxfId="68" priority="69">
      <formula>LEN(TRIM(N18))=0</formula>
    </cfRule>
  </conditionalFormatting>
  <conditionalFormatting sqref="L20:L21">
    <cfRule type="cellIs" dxfId="67" priority="68" operator="lessThan">
      <formula>1</formula>
    </cfRule>
  </conditionalFormatting>
  <conditionalFormatting sqref="N20:N21">
    <cfRule type="containsBlanks" dxfId="66" priority="67">
      <formula>LEN(TRIM(N20))=0</formula>
    </cfRule>
  </conditionalFormatting>
  <conditionalFormatting sqref="L22:L23">
    <cfRule type="cellIs" dxfId="65" priority="66" operator="lessThan">
      <formula>1</formula>
    </cfRule>
  </conditionalFormatting>
  <conditionalFormatting sqref="N22:N23">
    <cfRule type="containsBlanks" dxfId="64" priority="65">
      <formula>LEN(TRIM(N22))=0</formula>
    </cfRule>
  </conditionalFormatting>
  <conditionalFormatting sqref="L24:L25">
    <cfRule type="cellIs" dxfId="63" priority="64" operator="lessThan">
      <formula>1</formula>
    </cfRule>
  </conditionalFormatting>
  <conditionalFormatting sqref="N24:N25">
    <cfRule type="containsBlanks" dxfId="62" priority="63">
      <formula>LEN(TRIM(N24))=0</formula>
    </cfRule>
  </conditionalFormatting>
  <conditionalFormatting sqref="L26:L27">
    <cfRule type="cellIs" dxfId="61" priority="62" operator="lessThan">
      <formula>1</formula>
    </cfRule>
  </conditionalFormatting>
  <conditionalFormatting sqref="N26:N27">
    <cfRule type="containsBlanks" dxfId="60" priority="61">
      <formula>LEN(TRIM(N26))=0</formula>
    </cfRule>
  </conditionalFormatting>
  <conditionalFormatting sqref="L28:L29">
    <cfRule type="cellIs" dxfId="59" priority="60" operator="lessThan">
      <formula>1</formula>
    </cfRule>
  </conditionalFormatting>
  <conditionalFormatting sqref="N28:N29">
    <cfRule type="containsBlanks" dxfId="58" priority="59">
      <formula>LEN(TRIM(N28))=0</formula>
    </cfRule>
  </conditionalFormatting>
  <conditionalFormatting sqref="L30:L31">
    <cfRule type="cellIs" dxfId="57" priority="58" operator="lessThan">
      <formula>1</formula>
    </cfRule>
  </conditionalFormatting>
  <conditionalFormatting sqref="N30:N31">
    <cfRule type="containsBlanks" dxfId="56" priority="57">
      <formula>LEN(TRIM(N30))=0</formula>
    </cfRule>
  </conditionalFormatting>
  <conditionalFormatting sqref="L32:L33">
    <cfRule type="cellIs" dxfId="55" priority="56" operator="lessThan">
      <formula>1</formula>
    </cfRule>
  </conditionalFormatting>
  <conditionalFormatting sqref="N32:N33">
    <cfRule type="containsBlanks" dxfId="54" priority="55">
      <formula>LEN(TRIM(N32))=0</formula>
    </cfRule>
  </conditionalFormatting>
  <conditionalFormatting sqref="L34:L35">
    <cfRule type="cellIs" dxfId="53" priority="54" operator="lessThan">
      <formula>1</formula>
    </cfRule>
  </conditionalFormatting>
  <conditionalFormatting sqref="N34:N35">
    <cfRule type="containsBlanks" dxfId="52" priority="53">
      <formula>LEN(TRIM(N34))=0</formula>
    </cfRule>
  </conditionalFormatting>
  <conditionalFormatting sqref="L36:L37">
    <cfRule type="cellIs" dxfId="51" priority="52" operator="lessThan">
      <formula>1</formula>
    </cfRule>
  </conditionalFormatting>
  <conditionalFormatting sqref="N36:N37">
    <cfRule type="containsBlanks" dxfId="50" priority="51">
      <formula>LEN(TRIM(N36))=0</formula>
    </cfRule>
  </conditionalFormatting>
  <conditionalFormatting sqref="L38:L39">
    <cfRule type="cellIs" dxfId="49" priority="50" operator="lessThan">
      <formula>1</formula>
    </cfRule>
  </conditionalFormatting>
  <conditionalFormatting sqref="N38:N39">
    <cfRule type="containsBlanks" dxfId="48" priority="49">
      <formula>LEN(TRIM(N38))=0</formula>
    </cfRule>
  </conditionalFormatting>
  <conditionalFormatting sqref="L40:L41">
    <cfRule type="cellIs" dxfId="47" priority="48" operator="lessThan">
      <formula>1</formula>
    </cfRule>
  </conditionalFormatting>
  <conditionalFormatting sqref="N40:N41">
    <cfRule type="containsBlanks" dxfId="46" priority="47">
      <formula>LEN(TRIM(N40))=0</formula>
    </cfRule>
  </conditionalFormatting>
  <conditionalFormatting sqref="L42:L43">
    <cfRule type="cellIs" dxfId="45" priority="46" operator="lessThan">
      <formula>1</formula>
    </cfRule>
  </conditionalFormatting>
  <conditionalFormatting sqref="N42:N43">
    <cfRule type="containsBlanks" dxfId="44" priority="45">
      <formula>LEN(TRIM(N42))=0</formula>
    </cfRule>
  </conditionalFormatting>
  <conditionalFormatting sqref="L44:L45">
    <cfRule type="cellIs" dxfId="43" priority="44" operator="lessThan">
      <formula>1</formula>
    </cfRule>
  </conditionalFormatting>
  <conditionalFormatting sqref="N44:N45">
    <cfRule type="containsBlanks" dxfId="42" priority="43">
      <formula>LEN(TRIM(N44))=0</formula>
    </cfRule>
  </conditionalFormatting>
  <conditionalFormatting sqref="L46:L47">
    <cfRule type="cellIs" dxfId="41" priority="42" operator="lessThan">
      <formula>1</formula>
    </cfRule>
  </conditionalFormatting>
  <conditionalFormatting sqref="N46:N47">
    <cfRule type="containsBlanks" dxfId="40" priority="41">
      <formula>LEN(TRIM(N46))=0</formula>
    </cfRule>
  </conditionalFormatting>
  <conditionalFormatting sqref="L48:L49">
    <cfRule type="cellIs" dxfId="39" priority="40" operator="lessThan">
      <formula>1</formula>
    </cfRule>
  </conditionalFormatting>
  <conditionalFormatting sqref="N48:N49">
    <cfRule type="containsBlanks" dxfId="38" priority="39">
      <formula>LEN(TRIM(N48))=0</formula>
    </cfRule>
  </conditionalFormatting>
  <conditionalFormatting sqref="L50:L51">
    <cfRule type="cellIs" dxfId="37" priority="38" operator="lessThan">
      <formula>1</formula>
    </cfRule>
  </conditionalFormatting>
  <conditionalFormatting sqref="N50:N51">
    <cfRule type="containsBlanks" dxfId="36" priority="37">
      <formula>LEN(TRIM(N50))=0</formula>
    </cfRule>
  </conditionalFormatting>
  <conditionalFormatting sqref="L52:L53">
    <cfRule type="cellIs" dxfId="35" priority="36" operator="lessThan">
      <formula>1</formula>
    </cfRule>
  </conditionalFormatting>
  <conditionalFormatting sqref="N52:N53">
    <cfRule type="containsBlanks" dxfId="34" priority="35">
      <formula>LEN(TRIM(N52))=0</formula>
    </cfRule>
  </conditionalFormatting>
  <conditionalFormatting sqref="L54:L55">
    <cfRule type="cellIs" dxfId="33" priority="34" operator="lessThan">
      <formula>1</formula>
    </cfRule>
  </conditionalFormatting>
  <conditionalFormatting sqref="N54:N55">
    <cfRule type="containsBlanks" dxfId="32" priority="33">
      <formula>LEN(TRIM(N54))=0</formula>
    </cfRule>
  </conditionalFormatting>
  <conditionalFormatting sqref="L56:L57">
    <cfRule type="cellIs" dxfId="31" priority="32" operator="lessThan">
      <formula>1</formula>
    </cfRule>
  </conditionalFormatting>
  <conditionalFormatting sqref="N56:N57">
    <cfRule type="containsBlanks" dxfId="30" priority="31">
      <formula>LEN(TRIM(N56))=0</formula>
    </cfRule>
  </conditionalFormatting>
  <conditionalFormatting sqref="L58:L59">
    <cfRule type="cellIs" dxfId="29" priority="30" operator="lessThan">
      <formula>1</formula>
    </cfRule>
  </conditionalFormatting>
  <conditionalFormatting sqref="N58:N59">
    <cfRule type="containsBlanks" dxfId="28" priority="29">
      <formula>LEN(TRIM(N58))=0</formula>
    </cfRule>
  </conditionalFormatting>
  <conditionalFormatting sqref="L60:L61">
    <cfRule type="cellIs" dxfId="27" priority="28" operator="lessThan">
      <formula>1</formula>
    </cfRule>
  </conditionalFormatting>
  <conditionalFormatting sqref="N60:N61">
    <cfRule type="containsBlanks" dxfId="26" priority="27">
      <formula>LEN(TRIM(N60))=0</formula>
    </cfRule>
  </conditionalFormatting>
  <conditionalFormatting sqref="L62:L63">
    <cfRule type="cellIs" dxfId="25" priority="26" operator="lessThan">
      <formula>1</formula>
    </cfRule>
  </conditionalFormatting>
  <conditionalFormatting sqref="N62:N63">
    <cfRule type="containsBlanks" dxfId="24" priority="25">
      <formula>LEN(TRIM(N62))=0</formula>
    </cfRule>
  </conditionalFormatting>
  <conditionalFormatting sqref="L64:L65">
    <cfRule type="cellIs" dxfId="23" priority="24" operator="lessThan">
      <formula>1</formula>
    </cfRule>
  </conditionalFormatting>
  <conditionalFormatting sqref="N64:N65">
    <cfRule type="containsBlanks" dxfId="22" priority="23">
      <formula>LEN(TRIM(N64))=0</formula>
    </cfRule>
  </conditionalFormatting>
  <conditionalFormatting sqref="L66:L67">
    <cfRule type="cellIs" dxfId="21" priority="22" operator="lessThan">
      <formula>1</formula>
    </cfRule>
  </conditionalFormatting>
  <conditionalFormatting sqref="N66:N67">
    <cfRule type="containsBlanks" dxfId="20" priority="21">
      <formula>LEN(TRIM(N66))=0</formula>
    </cfRule>
  </conditionalFormatting>
  <conditionalFormatting sqref="L68:L69">
    <cfRule type="cellIs" dxfId="19" priority="20" operator="lessThan">
      <formula>1</formula>
    </cfRule>
  </conditionalFormatting>
  <conditionalFormatting sqref="N68:N69">
    <cfRule type="containsBlanks" dxfId="18" priority="19">
      <formula>LEN(TRIM(N68))=0</formula>
    </cfRule>
  </conditionalFormatting>
  <conditionalFormatting sqref="L70:L71">
    <cfRule type="cellIs" dxfId="17" priority="18" operator="lessThan">
      <formula>1</formula>
    </cfRule>
  </conditionalFormatting>
  <conditionalFormatting sqref="N70:N71">
    <cfRule type="containsBlanks" dxfId="16" priority="17">
      <formula>LEN(TRIM(N70))=0</formula>
    </cfRule>
  </conditionalFormatting>
  <conditionalFormatting sqref="L72:L73">
    <cfRule type="cellIs" dxfId="15" priority="16" operator="lessThan">
      <formula>1</formula>
    </cfRule>
  </conditionalFormatting>
  <conditionalFormatting sqref="N72:N73">
    <cfRule type="containsBlanks" dxfId="14" priority="15">
      <formula>LEN(TRIM(N72))=0</formula>
    </cfRule>
  </conditionalFormatting>
  <conditionalFormatting sqref="L74:L75">
    <cfRule type="cellIs" dxfId="13" priority="14" operator="lessThan">
      <formula>1</formula>
    </cfRule>
  </conditionalFormatting>
  <conditionalFormatting sqref="N74:N75">
    <cfRule type="containsBlanks" dxfId="12" priority="13">
      <formula>LEN(TRIM(N74))=0</formula>
    </cfRule>
  </conditionalFormatting>
  <conditionalFormatting sqref="L76:L77">
    <cfRule type="cellIs" dxfId="11" priority="12" operator="lessThan">
      <formula>1</formula>
    </cfRule>
  </conditionalFormatting>
  <conditionalFormatting sqref="N76:N77">
    <cfRule type="containsBlanks" dxfId="10" priority="11">
      <formula>LEN(TRIM(N76))=0</formula>
    </cfRule>
  </conditionalFormatting>
  <conditionalFormatting sqref="L78:L79">
    <cfRule type="cellIs" dxfId="9" priority="10" operator="lessThan">
      <formula>1</formula>
    </cfRule>
  </conditionalFormatting>
  <conditionalFormatting sqref="N78:N79">
    <cfRule type="containsBlanks" dxfId="8" priority="9">
      <formula>LEN(TRIM(N78))=0</formula>
    </cfRule>
  </conditionalFormatting>
  <conditionalFormatting sqref="L80:L81">
    <cfRule type="cellIs" dxfId="7" priority="8" operator="lessThan">
      <formula>1</formula>
    </cfRule>
  </conditionalFormatting>
  <conditionalFormatting sqref="N80:N81">
    <cfRule type="containsBlanks" dxfId="6" priority="7">
      <formula>LEN(TRIM(N80))=0</formula>
    </cfRule>
  </conditionalFormatting>
  <conditionalFormatting sqref="L82:L83">
    <cfRule type="cellIs" dxfId="5" priority="6" operator="lessThan">
      <formula>1</formula>
    </cfRule>
  </conditionalFormatting>
  <conditionalFormatting sqref="N82:N83">
    <cfRule type="containsBlanks" dxfId="4" priority="5">
      <formula>LEN(TRIM(N82))=0</formula>
    </cfRule>
  </conditionalFormatting>
  <conditionalFormatting sqref="L84:L85">
    <cfRule type="cellIs" dxfId="3" priority="4" operator="lessThan">
      <formula>1</formula>
    </cfRule>
  </conditionalFormatting>
  <conditionalFormatting sqref="N84:N85">
    <cfRule type="containsBlanks" dxfId="2" priority="3">
      <formula>LEN(TRIM(N84))=0</formula>
    </cfRule>
  </conditionalFormatting>
  <conditionalFormatting sqref="L86:L87">
    <cfRule type="cellIs" dxfId="1" priority="2" operator="lessThan">
      <formula>1</formula>
    </cfRule>
  </conditionalFormatting>
  <conditionalFormatting sqref="N86:N87">
    <cfRule type="containsBlanks" dxfId="0" priority="1">
      <formula>LEN(TRIM(N86))=0</formula>
    </cfRule>
  </conditionalFormatting>
  <printOptions horizontalCentered="1" verticalCentered="1"/>
  <pageMargins left="0.30555555555555558" right="0.30555555555555558" top="0.30555555555555558" bottom="0.30555555555555558" header="0" footer="0"/>
  <pageSetup paperSize="9" scale="32" orientation="landscape" blackAndWhite="1" horizontalDpi="200" verticalDpi="200" r:id="rId1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B14"/>
  <sheetViews>
    <sheetView tabSelected="1" workbookViewId="0">
      <selection activeCell="B26" sqref="B26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95" t="s">
        <v>233</v>
      </c>
    </row>
    <row r="2" spans="1:2" x14ac:dyDescent="0.2">
      <c r="A2" s="25" t="s">
        <v>1</v>
      </c>
      <c r="B2" s="96" t="s">
        <v>30</v>
      </c>
    </row>
    <row r="3" spans="1:2" x14ac:dyDescent="0.2">
      <c r="A3" s="26" t="s">
        <v>2</v>
      </c>
      <c r="B3" s="97" t="s">
        <v>31</v>
      </c>
    </row>
    <row r="4" spans="1:2" x14ac:dyDescent="0.2">
      <c r="A4" s="25" t="s">
        <v>3</v>
      </c>
      <c r="B4" s="96" t="s">
        <v>30</v>
      </c>
    </row>
    <row r="5" spans="1:2" x14ac:dyDescent="0.2">
      <c r="A5" s="26" t="s">
        <v>4</v>
      </c>
      <c r="B5" s="97" t="s">
        <v>233</v>
      </c>
    </row>
    <row r="6" spans="1:2" x14ac:dyDescent="0.2">
      <c r="A6" s="25" t="s">
        <v>5</v>
      </c>
      <c r="B6" s="96" t="s">
        <v>29</v>
      </c>
    </row>
    <row r="7" spans="1:2" x14ac:dyDescent="0.2">
      <c r="A7" s="26" t="s">
        <v>6</v>
      </c>
      <c r="B7" s="97" t="s">
        <v>234</v>
      </c>
    </row>
    <row r="8" spans="1:2" x14ac:dyDescent="0.2">
      <c r="A8" s="25" t="s">
        <v>7</v>
      </c>
      <c r="B8" s="96" t="s">
        <v>33</v>
      </c>
    </row>
    <row r="9" spans="1:2" x14ac:dyDescent="0.2">
      <c r="A9" s="26" t="s">
        <v>8</v>
      </c>
      <c r="B9" s="97" t="s">
        <v>32</v>
      </c>
    </row>
    <row r="10" spans="1:2" x14ac:dyDescent="0.2">
      <c r="A10" s="25" t="s">
        <v>9</v>
      </c>
      <c r="B10" s="96" t="s">
        <v>235</v>
      </c>
    </row>
    <row r="11" spans="1:2" x14ac:dyDescent="0.2">
      <c r="A11" s="26" t="s">
        <v>10</v>
      </c>
      <c r="B11" s="97" t="s">
        <v>236</v>
      </c>
    </row>
    <row r="12" spans="1:2" x14ac:dyDescent="0.2">
      <c r="A12" s="25" t="s">
        <v>11</v>
      </c>
      <c r="B12" s="96" t="s">
        <v>237</v>
      </c>
    </row>
    <row r="13" spans="1:2" x14ac:dyDescent="0.2">
      <c r="A13" s="26" t="s">
        <v>12</v>
      </c>
      <c r="B13" s="97" t="s">
        <v>238</v>
      </c>
    </row>
    <row r="14" spans="1:2" x14ac:dyDescent="0.2">
      <c r="A14" s="25" t="s">
        <v>13</v>
      </c>
      <c r="B14" s="96" t="s">
        <v>239</v>
      </c>
    </row>
  </sheetData>
  <phoneticPr fontId="0" type="noConversion"/>
  <printOptions horizontalCentered="1" verticalCentered="1"/>
  <pageMargins left="0.30555555555555558" right="0.30555555555555558" top="0.30555555555555558" bottom="0.30555555555555558" header="0" footer="0"/>
  <pageSetup paperSize="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Obed</dc:creator>
  <cp:lastModifiedBy>OBED</cp:lastModifiedBy>
  <cp:lastPrinted>2012-02-04T13:58:31Z</cp:lastPrinted>
  <dcterms:created xsi:type="dcterms:W3CDTF">2002-11-05T15:28:02Z</dcterms:created>
  <dcterms:modified xsi:type="dcterms:W3CDTF">2021-03-16T06:59:14Z</dcterms:modified>
</cp:coreProperties>
</file>