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OCS\Batch-2\"/>
    </mc:Choice>
  </mc:AlternateContent>
  <bookViews>
    <workbookView xWindow="0" yWindow="0" windowWidth="23040" windowHeight="9192"/>
  </bookViews>
  <sheets>
    <sheet name="Index of Mosfets(n channel) " sheetId="1" r:id="rId1"/>
    <sheet name="Mosfet(p channel)" sheetId="2" r:id="rId2"/>
  </sheets>
  <calcPr calcId="162913"/>
</workbook>
</file>

<file path=xl/calcChain.xml><?xml version="1.0" encoding="utf-8"?>
<calcChain xmlns="http://schemas.openxmlformats.org/spreadsheetml/2006/main">
  <c r="I11" i="2" l="1"/>
  <c r="I10" i="2"/>
  <c r="I9" i="2"/>
  <c r="I8" i="2"/>
  <c r="I7" i="2"/>
  <c r="I6" i="2"/>
  <c r="I5" i="2"/>
  <c r="I4" i="2"/>
  <c r="I3" i="2"/>
  <c r="I2" i="2"/>
</calcChain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0"/>
            <color rgb="FF000000"/>
            <rFont val="Arial"/>
          </rPr>
          <t>All Id must be at 100 DegC
	-Deleted user</t>
        </r>
      </text>
    </comment>
    <comment ref="E1" authorId="0" shapeId="0">
      <text>
        <r>
          <rPr>
            <sz val="10"/>
            <color rgb="FF000000"/>
            <rFont val="Arial"/>
          </rPr>
          <t>Gate Threshold Voltage
	-Deleted user</t>
        </r>
      </text>
    </comment>
    <comment ref="F1" authorId="0" shapeId="0">
      <text>
        <r>
          <rPr>
            <sz val="10"/>
            <color rgb="FF000000"/>
            <rFont val="Arial"/>
          </rPr>
          <t>Transconductance (S) if specified in datasheets
	-Deleted user</t>
        </r>
      </text>
    </comment>
    <comment ref="K1" authorId="0" shapeId="0">
      <text>
        <r>
          <rPr>
            <sz val="10"/>
            <color rgb="FF000000"/>
            <rFont val="Arial"/>
          </rPr>
          <t>Please Fill this data after estimating conduction and SW losses at the specified VGS and Frequency (14Khz)
	-Deleted user</t>
        </r>
      </text>
    </comment>
    <comment ref="Q1" authorId="0" shapeId="0">
      <text>
        <r>
          <rPr>
            <sz val="10"/>
            <color rgb="FF000000"/>
            <rFont val="Arial"/>
          </rPr>
          <t>14Khz is recommeded by +shubham.sharma@nymble.in , this can be lower.
	-Deleted user</t>
        </r>
      </text>
    </comment>
  </commentList>
</comments>
</file>

<file path=xl/sharedStrings.xml><?xml version="1.0" encoding="utf-8"?>
<sst xmlns="http://schemas.openxmlformats.org/spreadsheetml/2006/main" count="235" uniqueCount="151">
  <si>
    <t>PARAMETERS</t>
  </si>
  <si>
    <t>RDS(ON)</t>
  </si>
  <si>
    <t>VDS(V)</t>
  </si>
  <si>
    <t xml:space="preserve">ID @100 Deg C </t>
  </si>
  <si>
    <t>VGS-TH</t>
  </si>
  <si>
    <t>Transconductance</t>
  </si>
  <si>
    <t>VGS-MAX</t>
  </si>
  <si>
    <t>IDSS</t>
  </si>
  <si>
    <t>P(DIS)-W (ILOAD^2 X RDS)</t>
  </si>
  <si>
    <t>RTJA</t>
  </si>
  <si>
    <t>Temperature Rise at ILOAD</t>
  </si>
  <si>
    <t>Comments</t>
  </si>
  <si>
    <t>Vendors</t>
  </si>
  <si>
    <t>Total gate charge</t>
  </si>
  <si>
    <t>I/P Capacitance</t>
  </si>
  <si>
    <t>SW Freq</t>
  </si>
  <si>
    <t>Thermal Pad</t>
  </si>
  <si>
    <t>Bridge confrigration</t>
  </si>
  <si>
    <t>MOSFET</t>
  </si>
  <si>
    <t>HAT2092R</t>
  </si>
  <si>
    <t>10V, 5.5A, 16mOHM</t>
  </si>
  <si>
    <t>30V</t>
  </si>
  <si>
    <t>11A</t>
  </si>
  <si>
    <t>20V</t>
  </si>
  <si>
    <t>1UA</t>
  </si>
  <si>
    <t>0.484 AT 5.5A</t>
  </si>
  <si>
    <t>ARROW</t>
  </si>
  <si>
    <t>22NC</t>
  </si>
  <si>
    <t>1400PF</t>
  </si>
  <si>
    <t>NO</t>
  </si>
  <si>
    <t>2 ELEMENT</t>
  </si>
  <si>
    <t>IRFHM8363T</t>
  </si>
  <si>
    <t>10V, 10A- 14.9mOHM</t>
  </si>
  <si>
    <t>10A</t>
  </si>
  <si>
    <t>1.5W AT 10A</t>
  </si>
  <si>
    <t>15nC</t>
  </si>
  <si>
    <t>1165PF</t>
  </si>
  <si>
    <t>IRLHS6242TRPBF</t>
  </si>
  <si>
    <t>4.5, 8.5A- 11.7mOHM</t>
  </si>
  <si>
    <t>8.5A</t>
  </si>
  <si>
    <t>12V</t>
  </si>
  <si>
    <t>0.8W AT 8.5A</t>
  </si>
  <si>
    <t>LCSC</t>
  </si>
  <si>
    <t>14NC</t>
  </si>
  <si>
    <t>1110PF</t>
  </si>
  <si>
    <t>YES</t>
  </si>
  <si>
    <t>BSZ0909ND</t>
  </si>
  <si>
    <t>4.5V, 9A- 25mOHM</t>
  </si>
  <si>
    <t>20A</t>
  </si>
  <si>
    <t>2W AT 9A</t>
  </si>
  <si>
    <t>Upto 6 Amps Max</t>
  </si>
  <si>
    <t>2.6NC</t>
  </si>
  <si>
    <t>360PF</t>
  </si>
  <si>
    <t>DMHT6016LFJ</t>
  </si>
  <si>
    <t>10V , 10.6A, 22mOHM</t>
  </si>
  <si>
    <t>60V</t>
  </si>
  <si>
    <t>10.6A</t>
  </si>
  <si>
    <t>2.5W AT 10.6A</t>
  </si>
  <si>
    <t>Up to 5A</t>
  </si>
  <si>
    <t>17nC</t>
  </si>
  <si>
    <t>864PF</t>
  </si>
  <si>
    <t>4 ELEMENT</t>
  </si>
  <si>
    <t>DMG4822SSDQ</t>
  </si>
  <si>
    <t>10V, 10A, 21mOHM</t>
  </si>
  <si>
    <t>25V</t>
  </si>
  <si>
    <t>2.1W AT 10A</t>
  </si>
  <si>
    <t>Good for upto 6A</t>
  </si>
  <si>
    <t>F=10Khz</t>
  </si>
  <si>
    <t>10.5nC</t>
  </si>
  <si>
    <t>478.9 PF</t>
  </si>
  <si>
    <t>IRF7470PbF</t>
  </si>
  <si>
    <t>10V, 10A - 13mOHM</t>
  </si>
  <si>
    <t>40v</t>
  </si>
  <si>
    <t>20ua</t>
  </si>
  <si>
    <t>1.3w at 10a</t>
  </si>
  <si>
    <t>Good for 10A</t>
  </si>
  <si>
    <t>44NC</t>
  </si>
  <si>
    <t xml:space="preserve">3430PF </t>
  </si>
  <si>
    <t>SSFB3910L</t>
  </si>
  <si>
    <t>10V 6A, 13mOHM</t>
  </si>
  <si>
    <t>10A/ 8A(70C)</t>
  </si>
  <si>
    <t>1uA</t>
  </si>
  <si>
    <t>0.4W AT 6A</t>
  </si>
  <si>
    <t>12nC</t>
  </si>
  <si>
    <t>900pF</t>
  </si>
  <si>
    <t>NVMFD5C478N</t>
  </si>
  <si>
    <t>10V, 7.5A, 18mOHM</t>
  </si>
  <si>
    <t>40V</t>
  </si>
  <si>
    <t>9.8/6.8 AT 100C</t>
  </si>
  <si>
    <t>10uA</t>
  </si>
  <si>
    <t>1W AT 7.5A</t>
  </si>
  <si>
    <t>6.3nC</t>
  </si>
  <si>
    <t>325PF</t>
  </si>
  <si>
    <t>2 ELEMEMNT</t>
  </si>
  <si>
    <t>NVMFD5C466N</t>
  </si>
  <si>
    <t>10V, 15A, 8.1mOHM</t>
  </si>
  <si>
    <t>14A/10A AT 100C</t>
  </si>
  <si>
    <t>1.8W AT 15A</t>
  </si>
  <si>
    <t>11nC</t>
  </si>
  <si>
    <t>650pF</t>
  </si>
  <si>
    <t>2 ELEMNT</t>
  </si>
  <si>
    <t>NTMFD5C466NL</t>
  </si>
  <si>
    <t>10V, 10A, 12.6mOHM</t>
  </si>
  <si>
    <t>10A AT 100</t>
  </si>
  <si>
    <t>1.26W AT 10A</t>
  </si>
  <si>
    <t>1.5NC</t>
  </si>
  <si>
    <t>997PF</t>
  </si>
  <si>
    <t>AO4838</t>
  </si>
  <si>
    <t>10V, 11A, 9.6mOHM</t>
  </si>
  <si>
    <t>9A AT 100C</t>
  </si>
  <si>
    <t>1.16W AT 11A</t>
  </si>
  <si>
    <t>1300PF</t>
  </si>
  <si>
    <t>FDMD8280</t>
  </si>
  <si>
    <t>10V, 11A, 8.2mOHM</t>
  </si>
  <si>
    <t>80V</t>
  </si>
  <si>
    <t>0.9 AT 11A</t>
  </si>
  <si>
    <t>3050PF</t>
  </si>
  <si>
    <t>DRV8701</t>
  </si>
  <si>
    <t>GATE DRIVE VOLTAGE</t>
  </si>
  <si>
    <t>9.5V</t>
  </si>
  <si>
    <t>PARAMETERS/ Mosfet Part Number</t>
  </si>
  <si>
    <t>RDS(ON) mOHM</t>
  </si>
  <si>
    <t>Transconductance (siemens)</t>
  </si>
  <si>
    <t>IDSS (uA)</t>
  </si>
  <si>
    <t>RTJA (c/w)</t>
  </si>
  <si>
    <t>Total gate charge (nC)</t>
  </si>
  <si>
    <t>I/P Capacitance (pF)</t>
  </si>
  <si>
    <t>Thermal Pad mm^2</t>
  </si>
  <si>
    <t>NVMFS5A140PLZT1G</t>
  </si>
  <si>
    <t>20 @25</t>
  </si>
  <si>
    <t>Arrow</t>
  </si>
  <si>
    <t>na</t>
  </si>
  <si>
    <t>IRF7425TRPBF</t>
  </si>
  <si>
    <t>10 @100</t>
  </si>
  <si>
    <t>NA</t>
  </si>
  <si>
    <t>SQA405EJ-T1_GE3</t>
  </si>
  <si>
    <t>10 @125</t>
  </si>
  <si>
    <t>SISS65DN-T1-GE3</t>
  </si>
  <si>
    <t>13.8@ 70</t>
  </si>
  <si>
    <t>SQJA37EP-T1_GE3</t>
  </si>
  <si>
    <t>30@125</t>
  </si>
  <si>
    <t>SISH625DN-T1-GE3</t>
  </si>
  <si>
    <t>13.8@70</t>
  </si>
  <si>
    <t>CSD25310Q2T</t>
  </si>
  <si>
    <t>9.6 @100</t>
  </si>
  <si>
    <t>IRF9388TRPBF</t>
  </si>
  <si>
    <t>9.6@70</t>
  </si>
  <si>
    <t>FDS4465</t>
  </si>
  <si>
    <t>645 of 2oz</t>
  </si>
  <si>
    <t>IRF9310TRPBF</t>
  </si>
  <si>
    <t>16@70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</si>
</sst>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/>
    <xf numFmtId="0" fontId="2" fillId="0" borderId="1" xfId="0" applyFont="1" applyBorder="1"/>
    <xf numFmtId="0" fontId="2" fillId="4" borderId="1" xfId="0" applyFont="1" applyFill="1" applyBorder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3" fillId="4" borderId="1" xfId="0" applyFont="1" applyFill="1" applyBorder="1"/>
    <xf numFmtId="0" fontId="3" fillId="4" borderId="1" xfId="0" applyFont="1" applyFill="1" applyBorder="1" applyAlignment="1"/>
    <xf numFmtId="0" fontId="4" fillId="5" borderId="1" xfId="0" applyFont="1" applyFill="1" applyBorder="1" applyAlignment="1">
      <alignment horizontal="left"/>
    </xf>
    <xf numFmtId="0" fontId="1" fillId="6" borderId="1" xfId="0" applyFont="1" applyFill="1" applyBorder="1" applyAlignment="1"/>
    <xf numFmtId="0" fontId="3" fillId="7" borderId="0" xfId="0" applyFont="1" applyFill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B22"/>
  <sheetViews>
    <sheetView tabSelected="1" zoomScale="70" zoomScaleNormal="70" workbookViewId="0">
      <selection activeCell="M27" sqref="M27"/>
    </sheetView>
  </sheetViews>
  <sheetFormatPr defaultColWidth="14.44140625" defaultRowHeight="15.75" customHeight="1" x14ac:dyDescent="0.25"/>
  <cols>
    <col min="1" max="1" width="21.33203125" customWidth="1"/>
    <col min="2" max="2" width="19.88671875" customWidth="1"/>
    <col min="3" max="3" width="7.44140625" customWidth="1"/>
    <col min="4" max="4" width="16.6640625" customWidth="1"/>
    <col min="5" max="5" width="9.6640625" customWidth="1"/>
    <col min="6" max="6" width="18.33203125" customWidth="1"/>
    <col min="7" max="7" width="9.6640625" customWidth="1"/>
    <col min="8" max="8" width="5.44140625" customWidth="1"/>
    <col min="9" max="9" width="24.88671875" customWidth="1"/>
    <col min="10" max="10" width="5.6640625" customWidth="1"/>
    <col min="11" max="12" width="18.33203125" customWidth="1"/>
    <col min="13" max="13" width="8.5546875" customWidth="1"/>
    <col min="14" max="14" width="8.33203125" customWidth="1"/>
    <col min="15" max="15" width="15.44140625" customWidth="1"/>
    <col min="16" max="16" width="14.33203125" customWidth="1"/>
    <col min="17" max="17" width="8.44140625" customWidth="1"/>
    <col min="18" max="18" width="11.6640625" customWidth="1"/>
    <col min="19" max="19" width="17.33203125" customWidth="1"/>
  </cols>
  <sheetData>
    <row r="1" spans="1:28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/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 x14ac:dyDescent="0.25">
      <c r="A2" s="7" t="s">
        <v>18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9"/>
      <c r="N2" s="9"/>
      <c r="O2" s="8"/>
      <c r="P2" s="8"/>
      <c r="Q2" s="8"/>
      <c r="R2" s="8"/>
      <c r="S2" s="8"/>
    </row>
    <row r="3" spans="1:28" ht="15.75" customHeight="1" x14ac:dyDescent="0.25">
      <c r="A3" s="10" t="s">
        <v>19</v>
      </c>
      <c r="B3" s="11" t="s">
        <v>20</v>
      </c>
      <c r="C3" s="11" t="s">
        <v>21</v>
      </c>
      <c r="D3" s="11" t="s">
        <v>22</v>
      </c>
      <c r="E3" s="11"/>
      <c r="F3" s="11"/>
      <c r="G3" s="11" t="s">
        <v>23</v>
      </c>
      <c r="H3" s="11" t="s">
        <v>24</v>
      </c>
      <c r="I3" s="11" t="s">
        <v>25</v>
      </c>
      <c r="J3" s="12"/>
      <c r="K3" s="13"/>
      <c r="L3" s="12"/>
      <c r="M3" s="13"/>
      <c r="N3" s="14" t="s">
        <v>26</v>
      </c>
      <c r="O3" s="11" t="s">
        <v>27</v>
      </c>
      <c r="P3" s="11" t="s">
        <v>28</v>
      </c>
      <c r="Q3" s="12"/>
      <c r="R3" s="11" t="s">
        <v>29</v>
      </c>
      <c r="S3" s="11" t="s">
        <v>30</v>
      </c>
    </row>
    <row r="4" spans="1:28" ht="15.75" customHeight="1" x14ac:dyDescent="0.25">
      <c r="A4" s="10" t="s">
        <v>31</v>
      </c>
      <c r="B4" s="11" t="s">
        <v>32</v>
      </c>
      <c r="C4" s="11" t="s">
        <v>21</v>
      </c>
      <c r="D4" s="11" t="s">
        <v>33</v>
      </c>
      <c r="E4" s="11"/>
      <c r="F4" s="11"/>
      <c r="G4" s="11" t="s">
        <v>23</v>
      </c>
      <c r="H4" s="11" t="s">
        <v>24</v>
      </c>
      <c r="I4" s="11" t="s">
        <v>34</v>
      </c>
      <c r="J4" s="11">
        <v>47</v>
      </c>
      <c r="K4" s="13"/>
      <c r="L4" s="12"/>
      <c r="M4" s="13"/>
      <c r="N4" s="14" t="s">
        <v>26</v>
      </c>
      <c r="O4" s="11" t="s">
        <v>35</v>
      </c>
      <c r="P4" s="11" t="s">
        <v>36</v>
      </c>
      <c r="Q4" s="12"/>
      <c r="R4" s="11" t="s">
        <v>29</v>
      </c>
      <c r="S4" s="15" t="s">
        <v>30</v>
      </c>
    </row>
    <row r="5" spans="1:28" ht="15.75" customHeight="1" x14ac:dyDescent="0.25">
      <c r="A5" s="10" t="s">
        <v>37</v>
      </c>
      <c r="B5" s="11" t="s">
        <v>38</v>
      </c>
      <c r="C5" s="11" t="s">
        <v>23</v>
      </c>
      <c r="D5" s="11" t="s">
        <v>39</v>
      </c>
      <c r="E5" s="11"/>
      <c r="F5" s="11"/>
      <c r="G5" s="11" t="s">
        <v>40</v>
      </c>
      <c r="H5" s="11" t="s">
        <v>24</v>
      </c>
      <c r="I5" s="11" t="s">
        <v>41</v>
      </c>
      <c r="J5" s="11">
        <v>63</v>
      </c>
      <c r="K5" s="13"/>
      <c r="L5" s="12"/>
      <c r="M5" s="13"/>
      <c r="N5" s="14" t="s">
        <v>42</v>
      </c>
      <c r="O5" s="11" t="s">
        <v>43</v>
      </c>
      <c r="P5" s="11" t="s">
        <v>44</v>
      </c>
      <c r="Q5" s="12"/>
      <c r="R5" s="11" t="s">
        <v>45</v>
      </c>
      <c r="S5" s="11" t="s">
        <v>29</v>
      </c>
    </row>
    <row r="6" spans="1:28" ht="15.75" customHeight="1" x14ac:dyDescent="0.25">
      <c r="A6" s="16" t="s">
        <v>46</v>
      </c>
      <c r="B6" s="11" t="s">
        <v>47</v>
      </c>
      <c r="C6" s="11" t="s">
        <v>21</v>
      </c>
      <c r="D6" s="11" t="s">
        <v>48</v>
      </c>
      <c r="E6" s="11"/>
      <c r="F6" s="11"/>
      <c r="G6" s="11" t="s">
        <v>23</v>
      </c>
      <c r="H6" s="11" t="s">
        <v>24</v>
      </c>
      <c r="I6" s="11" t="s">
        <v>49</v>
      </c>
      <c r="J6" s="11">
        <v>65</v>
      </c>
      <c r="K6" s="14"/>
      <c r="L6" s="11" t="s">
        <v>50</v>
      </c>
      <c r="M6" s="13"/>
      <c r="N6" s="14" t="s">
        <v>26</v>
      </c>
      <c r="O6" s="11" t="s">
        <v>51</v>
      </c>
      <c r="P6" s="11" t="s">
        <v>52</v>
      </c>
      <c r="Q6" s="12"/>
      <c r="R6" s="11" t="s">
        <v>45</v>
      </c>
      <c r="S6" s="11" t="s">
        <v>30</v>
      </c>
    </row>
    <row r="7" spans="1:28" ht="15.75" customHeight="1" x14ac:dyDescent="0.25">
      <c r="A7" s="16" t="s">
        <v>53</v>
      </c>
      <c r="B7" s="11" t="s">
        <v>54</v>
      </c>
      <c r="C7" s="11" t="s">
        <v>55</v>
      </c>
      <c r="D7" s="11" t="s">
        <v>56</v>
      </c>
      <c r="E7" s="11"/>
      <c r="F7" s="11"/>
      <c r="G7" s="11" t="s">
        <v>23</v>
      </c>
      <c r="H7" s="11" t="s">
        <v>24</v>
      </c>
      <c r="I7" s="11" t="s">
        <v>57</v>
      </c>
      <c r="J7" s="11">
        <v>108</v>
      </c>
      <c r="K7" s="14"/>
      <c r="L7" s="11" t="s">
        <v>58</v>
      </c>
      <c r="M7" s="13"/>
      <c r="N7" s="14" t="s">
        <v>26</v>
      </c>
      <c r="O7" s="11" t="s">
        <v>59</v>
      </c>
      <c r="P7" s="11" t="s">
        <v>60</v>
      </c>
      <c r="Q7" s="12"/>
      <c r="R7" s="11" t="s">
        <v>45</v>
      </c>
      <c r="S7" s="11" t="s">
        <v>61</v>
      </c>
    </row>
    <row r="8" spans="1:28" ht="15.75" customHeight="1" x14ac:dyDescent="0.25">
      <c r="A8" s="16" t="s">
        <v>62</v>
      </c>
      <c r="B8" s="11" t="s">
        <v>63</v>
      </c>
      <c r="C8" s="11" t="s">
        <v>21</v>
      </c>
      <c r="D8" s="11" t="s">
        <v>33</v>
      </c>
      <c r="E8" s="11"/>
      <c r="F8" s="11"/>
      <c r="G8" s="11" t="s">
        <v>64</v>
      </c>
      <c r="H8" s="11" t="s">
        <v>24</v>
      </c>
      <c r="I8" s="11" t="s">
        <v>65</v>
      </c>
      <c r="J8" s="11">
        <v>88.4</v>
      </c>
      <c r="K8" s="14"/>
      <c r="L8" s="11" t="s">
        <v>66</v>
      </c>
      <c r="M8" s="14" t="s">
        <v>67</v>
      </c>
      <c r="N8" s="14" t="s">
        <v>26</v>
      </c>
      <c r="O8" s="11" t="s">
        <v>68</v>
      </c>
      <c r="P8" s="11" t="s">
        <v>69</v>
      </c>
      <c r="Q8" s="12"/>
      <c r="R8" s="11" t="s">
        <v>29</v>
      </c>
      <c r="S8" s="11" t="s">
        <v>30</v>
      </c>
    </row>
    <row r="9" spans="1:28" ht="15.75" customHeight="1" x14ac:dyDescent="0.25">
      <c r="A9" s="16" t="s">
        <v>70</v>
      </c>
      <c r="B9" s="11" t="s">
        <v>71</v>
      </c>
      <c r="C9" s="11" t="s">
        <v>72</v>
      </c>
      <c r="D9" s="11" t="s">
        <v>33</v>
      </c>
      <c r="E9" s="11"/>
      <c r="F9" s="11"/>
      <c r="G9" s="11" t="s">
        <v>40</v>
      </c>
      <c r="H9" s="11" t="s">
        <v>73</v>
      </c>
      <c r="I9" s="11" t="s">
        <v>74</v>
      </c>
      <c r="J9" s="11">
        <v>50</v>
      </c>
      <c r="K9" s="14"/>
      <c r="L9" s="11" t="s">
        <v>75</v>
      </c>
      <c r="M9" s="14" t="s">
        <v>67</v>
      </c>
      <c r="N9" s="14" t="s">
        <v>26</v>
      </c>
      <c r="O9" s="11" t="s">
        <v>76</v>
      </c>
      <c r="P9" s="11" t="s">
        <v>77</v>
      </c>
      <c r="Q9" s="12"/>
      <c r="R9" s="11" t="s">
        <v>29</v>
      </c>
      <c r="S9" s="15"/>
    </row>
    <row r="10" spans="1:28" ht="15.75" customHeight="1" x14ac:dyDescent="0.25">
      <c r="A10" s="10" t="s">
        <v>78</v>
      </c>
      <c r="B10" s="11" t="s">
        <v>79</v>
      </c>
      <c r="C10" s="11" t="s">
        <v>21</v>
      </c>
      <c r="D10" s="11" t="s">
        <v>80</v>
      </c>
      <c r="E10" s="11"/>
      <c r="F10" s="11"/>
      <c r="G10" s="11" t="s">
        <v>23</v>
      </c>
      <c r="H10" s="11" t="s">
        <v>81</v>
      </c>
      <c r="I10" s="11" t="s">
        <v>82</v>
      </c>
      <c r="J10" s="11">
        <v>62</v>
      </c>
      <c r="K10" s="13"/>
      <c r="L10" s="12"/>
      <c r="M10" s="13"/>
      <c r="N10" s="14" t="s">
        <v>26</v>
      </c>
      <c r="O10" s="11" t="s">
        <v>83</v>
      </c>
      <c r="P10" s="11" t="s">
        <v>84</v>
      </c>
      <c r="Q10" s="12"/>
      <c r="R10" s="11" t="s">
        <v>29</v>
      </c>
      <c r="S10" s="11" t="s">
        <v>29</v>
      </c>
    </row>
    <row r="11" spans="1:28" ht="15.75" customHeight="1" x14ac:dyDescent="0.25">
      <c r="A11" s="10" t="s">
        <v>85</v>
      </c>
      <c r="B11" s="11" t="s">
        <v>86</v>
      </c>
      <c r="C11" s="11" t="s">
        <v>87</v>
      </c>
      <c r="D11" s="11" t="s">
        <v>88</v>
      </c>
      <c r="E11" s="11"/>
      <c r="F11" s="11"/>
      <c r="G11" s="11" t="s">
        <v>23</v>
      </c>
      <c r="H11" s="11" t="s">
        <v>89</v>
      </c>
      <c r="I11" s="11" t="s">
        <v>90</v>
      </c>
      <c r="J11" s="11">
        <v>48</v>
      </c>
      <c r="K11" s="13"/>
      <c r="L11" s="12"/>
      <c r="M11" s="13"/>
      <c r="N11" s="14" t="s">
        <v>26</v>
      </c>
      <c r="O11" s="11" t="s">
        <v>91</v>
      </c>
      <c r="P11" s="11" t="s">
        <v>92</v>
      </c>
      <c r="Q11" s="12"/>
      <c r="R11" s="11" t="s">
        <v>45</v>
      </c>
      <c r="S11" s="11" t="s">
        <v>93</v>
      </c>
    </row>
    <row r="12" spans="1:28" ht="15.75" customHeight="1" x14ac:dyDescent="0.25">
      <c r="A12" s="16" t="s">
        <v>94</v>
      </c>
      <c r="B12" s="11" t="s">
        <v>95</v>
      </c>
      <c r="C12" s="11" t="s">
        <v>87</v>
      </c>
      <c r="D12" s="11" t="s">
        <v>96</v>
      </c>
      <c r="E12" s="11"/>
      <c r="F12" s="11"/>
      <c r="G12" s="11" t="s">
        <v>23</v>
      </c>
      <c r="H12" s="11" t="s">
        <v>89</v>
      </c>
      <c r="I12" s="11" t="s">
        <v>97</v>
      </c>
      <c r="J12" s="11">
        <v>49</v>
      </c>
      <c r="K12" s="13"/>
      <c r="L12" s="12"/>
      <c r="M12" s="13"/>
      <c r="N12" s="14" t="s">
        <v>26</v>
      </c>
      <c r="O12" s="11" t="s">
        <v>98</v>
      </c>
      <c r="P12" s="11" t="s">
        <v>99</v>
      </c>
      <c r="Q12" s="12"/>
      <c r="R12" s="11" t="s">
        <v>45</v>
      </c>
      <c r="S12" s="11" t="s">
        <v>100</v>
      </c>
    </row>
    <row r="13" spans="1:28" ht="15.75" customHeight="1" x14ac:dyDescent="0.25">
      <c r="A13" s="10" t="s">
        <v>101</v>
      </c>
      <c r="B13" s="11" t="s">
        <v>102</v>
      </c>
      <c r="C13" s="11" t="s">
        <v>87</v>
      </c>
      <c r="D13" s="11" t="s">
        <v>103</v>
      </c>
      <c r="E13" s="11"/>
      <c r="F13" s="11"/>
      <c r="G13" s="11" t="s">
        <v>23</v>
      </c>
      <c r="H13" s="11" t="s">
        <v>89</v>
      </c>
      <c r="I13" s="11" t="s">
        <v>104</v>
      </c>
      <c r="J13" s="11">
        <v>49</v>
      </c>
      <c r="K13" s="13"/>
      <c r="L13" s="12"/>
      <c r="M13" s="13"/>
      <c r="N13" s="14" t="s">
        <v>26</v>
      </c>
      <c r="O13" s="11" t="s">
        <v>105</v>
      </c>
      <c r="P13" s="11" t="s">
        <v>106</v>
      </c>
      <c r="Q13" s="12"/>
      <c r="R13" s="11" t="s">
        <v>45</v>
      </c>
      <c r="S13" s="11" t="s">
        <v>30</v>
      </c>
    </row>
    <row r="14" spans="1:28" ht="15.75" customHeight="1" x14ac:dyDescent="0.25">
      <c r="A14" s="10" t="s">
        <v>107</v>
      </c>
      <c r="B14" s="11" t="s">
        <v>108</v>
      </c>
      <c r="C14" s="11" t="s">
        <v>21</v>
      </c>
      <c r="D14" s="11" t="s">
        <v>109</v>
      </c>
      <c r="E14" s="11"/>
      <c r="F14" s="11"/>
      <c r="G14" s="11" t="s">
        <v>23</v>
      </c>
      <c r="H14" s="11" t="s">
        <v>24</v>
      </c>
      <c r="I14" s="11" t="s">
        <v>110</v>
      </c>
      <c r="J14" s="11">
        <v>90</v>
      </c>
      <c r="K14" s="13"/>
      <c r="L14" s="12"/>
      <c r="M14" s="13"/>
      <c r="N14" s="14" t="s">
        <v>26</v>
      </c>
      <c r="O14" s="11" t="s">
        <v>27</v>
      </c>
      <c r="P14" s="11" t="s">
        <v>111</v>
      </c>
      <c r="Q14" s="12"/>
      <c r="R14" s="11" t="s">
        <v>29</v>
      </c>
      <c r="S14" s="11" t="s">
        <v>30</v>
      </c>
    </row>
    <row r="15" spans="1:28" ht="15.75" customHeight="1" x14ac:dyDescent="0.25">
      <c r="A15" s="10" t="s">
        <v>112</v>
      </c>
      <c r="B15" s="11" t="s">
        <v>113</v>
      </c>
      <c r="C15" s="11" t="s">
        <v>114</v>
      </c>
      <c r="D15" s="11" t="s">
        <v>22</v>
      </c>
      <c r="E15" s="11"/>
      <c r="F15" s="11"/>
      <c r="G15" s="11" t="s">
        <v>23</v>
      </c>
      <c r="H15" s="11" t="s">
        <v>24</v>
      </c>
      <c r="I15" s="11" t="s">
        <v>115</v>
      </c>
      <c r="J15" s="11">
        <v>60</v>
      </c>
      <c r="K15" s="13"/>
      <c r="L15" s="12"/>
      <c r="M15" s="13"/>
      <c r="N15" s="14" t="s">
        <v>26</v>
      </c>
      <c r="O15" s="11" t="s">
        <v>76</v>
      </c>
      <c r="P15" s="11" t="s">
        <v>116</v>
      </c>
      <c r="Q15" s="12"/>
      <c r="R15" s="11" t="s">
        <v>45</v>
      </c>
      <c r="S15" s="11" t="s">
        <v>30</v>
      </c>
    </row>
    <row r="18" spans="1:7" ht="15.75" customHeight="1" x14ac:dyDescent="0.25">
      <c r="A18" s="17" t="s">
        <v>117</v>
      </c>
    </row>
    <row r="19" spans="1:7" ht="15.75" customHeight="1" x14ac:dyDescent="0.25">
      <c r="A19" s="18" t="s">
        <v>118</v>
      </c>
      <c r="E19" s="18"/>
      <c r="F19" s="18"/>
      <c r="G19" s="18" t="s">
        <v>119</v>
      </c>
    </row>
    <row r="22" spans="1:7" ht="15.75" customHeight="1" x14ac:dyDescent="0.25">
      <c r="C22" s="1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1"/>
  <sheetViews>
    <sheetView workbookViewId="0"/>
  </sheetViews>
  <sheetFormatPr defaultColWidth="14.44140625" defaultRowHeight="15.75" customHeight="1" x14ac:dyDescent="0.25"/>
  <cols>
    <col min="1" max="1" width="20" customWidth="1"/>
  </cols>
  <sheetData>
    <row r="1" spans="1:24" ht="15.75" customHeight="1" x14ac:dyDescent="0.25">
      <c r="A1" s="1" t="s">
        <v>120</v>
      </c>
      <c r="B1" s="2" t="s">
        <v>121</v>
      </c>
      <c r="C1" s="2" t="s">
        <v>2</v>
      </c>
      <c r="D1" s="2" t="s">
        <v>3</v>
      </c>
      <c r="E1" s="2" t="s">
        <v>4</v>
      </c>
      <c r="F1" s="2" t="s">
        <v>122</v>
      </c>
      <c r="G1" s="2" t="s">
        <v>6</v>
      </c>
      <c r="H1" s="2" t="s">
        <v>123</v>
      </c>
      <c r="I1" s="2" t="s">
        <v>8</v>
      </c>
      <c r="J1" s="2" t="s">
        <v>124</v>
      </c>
      <c r="K1" s="3" t="s">
        <v>12</v>
      </c>
      <c r="L1" s="2" t="s">
        <v>125</v>
      </c>
      <c r="M1" s="2" t="s">
        <v>126</v>
      </c>
      <c r="N1" s="2" t="s">
        <v>15</v>
      </c>
      <c r="O1" s="2" t="s">
        <v>127</v>
      </c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 x14ac:dyDescent="0.25">
      <c r="A2" s="20" t="s">
        <v>128</v>
      </c>
      <c r="B2" s="21">
        <v>4.2</v>
      </c>
      <c r="C2" s="21">
        <v>40</v>
      </c>
      <c r="D2" s="21" t="s">
        <v>129</v>
      </c>
      <c r="E2" s="21">
        <v>1.2</v>
      </c>
      <c r="F2" s="21">
        <v>125</v>
      </c>
      <c r="G2" s="21">
        <v>20</v>
      </c>
      <c r="H2" s="21">
        <v>10</v>
      </c>
      <c r="I2">
        <f>20*20*0.0042</f>
        <v>1.68</v>
      </c>
      <c r="J2" s="21">
        <v>39</v>
      </c>
      <c r="K2" s="21" t="s">
        <v>130</v>
      </c>
      <c r="L2" s="21">
        <v>136</v>
      </c>
      <c r="M2" s="21">
        <v>7400</v>
      </c>
      <c r="N2" s="21" t="s">
        <v>131</v>
      </c>
      <c r="O2" s="21">
        <v>650</v>
      </c>
    </row>
    <row r="3" spans="1:24" ht="15.75" customHeight="1" x14ac:dyDescent="0.25">
      <c r="A3" s="20" t="s">
        <v>132</v>
      </c>
      <c r="B3" s="21">
        <v>13</v>
      </c>
      <c r="C3" s="21">
        <v>20</v>
      </c>
      <c r="D3" s="21" t="s">
        <v>133</v>
      </c>
      <c r="E3" s="21">
        <v>1.2</v>
      </c>
      <c r="F3" s="21">
        <v>44</v>
      </c>
      <c r="G3" s="21">
        <v>12</v>
      </c>
      <c r="H3" s="21">
        <v>25</v>
      </c>
      <c r="I3">
        <f>10*10*0.013</f>
        <v>1.3</v>
      </c>
      <c r="J3" s="21">
        <v>50</v>
      </c>
      <c r="K3" s="21" t="s">
        <v>130</v>
      </c>
      <c r="L3" s="21">
        <v>130</v>
      </c>
      <c r="M3" s="21">
        <v>7980</v>
      </c>
      <c r="N3" s="21" t="s">
        <v>134</v>
      </c>
      <c r="O3" s="21" t="s">
        <v>134</v>
      </c>
    </row>
    <row r="4" spans="1:24" ht="15.75" customHeight="1" x14ac:dyDescent="0.25">
      <c r="A4" s="20" t="s">
        <v>135</v>
      </c>
      <c r="B4" s="21">
        <v>50</v>
      </c>
      <c r="C4" s="21">
        <v>40</v>
      </c>
      <c r="D4" s="21" t="s">
        <v>136</v>
      </c>
      <c r="E4" s="21">
        <v>2</v>
      </c>
      <c r="F4" s="21">
        <v>18</v>
      </c>
      <c r="G4" s="21">
        <v>20</v>
      </c>
      <c r="H4" s="21">
        <v>50</v>
      </c>
      <c r="I4">
        <f>10*10*0.05</f>
        <v>5</v>
      </c>
      <c r="J4" s="21">
        <v>90</v>
      </c>
      <c r="K4" s="21" t="s">
        <v>130</v>
      </c>
      <c r="L4" s="21">
        <v>33</v>
      </c>
      <c r="M4" s="21">
        <v>1815</v>
      </c>
      <c r="O4" s="21">
        <v>645</v>
      </c>
    </row>
    <row r="5" spans="1:24" ht="15.75" customHeight="1" x14ac:dyDescent="0.25">
      <c r="A5" s="20" t="s">
        <v>137</v>
      </c>
      <c r="B5" s="21">
        <v>110</v>
      </c>
      <c r="C5" s="21">
        <v>30</v>
      </c>
      <c r="D5" s="21" t="s">
        <v>138</v>
      </c>
      <c r="E5" s="21">
        <v>1</v>
      </c>
      <c r="F5" s="21">
        <v>47</v>
      </c>
      <c r="G5" s="21">
        <v>20</v>
      </c>
      <c r="H5" s="21">
        <v>5</v>
      </c>
      <c r="I5">
        <f>10*10*0.11</f>
        <v>11</v>
      </c>
      <c r="J5" s="21">
        <v>33</v>
      </c>
      <c r="K5" s="21" t="s">
        <v>130</v>
      </c>
      <c r="L5" s="21">
        <v>126</v>
      </c>
      <c r="M5" s="21">
        <v>4427</v>
      </c>
      <c r="N5" s="21" t="s">
        <v>134</v>
      </c>
      <c r="O5" s="21">
        <v>645</v>
      </c>
    </row>
    <row r="6" spans="1:24" ht="15.75" customHeight="1" x14ac:dyDescent="0.25">
      <c r="A6" s="20" t="s">
        <v>139</v>
      </c>
      <c r="B6" s="21">
        <v>14.6</v>
      </c>
      <c r="C6" s="21">
        <v>30</v>
      </c>
      <c r="D6" s="21" t="s">
        <v>140</v>
      </c>
      <c r="E6" s="21">
        <v>2</v>
      </c>
      <c r="F6" s="21">
        <v>32</v>
      </c>
      <c r="G6" s="21">
        <v>20</v>
      </c>
      <c r="H6" s="21">
        <v>50</v>
      </c>
      <c r="I6">
        <f>10*10*0.014</f>
        <v>1.4000000000000001</v>
      </c>
      <c r="J6" s="21">
        <v>70</v>
      </c>
      <c r="K6" s="21" t="s">
        <v>130</v>
      </c>
      <c r="L6" s="21">
        <v>100</v>
      </c>
      <c r="M6" s="21">
        <v>4900</v>
      </c>
      <c r="O6" s="21">
        <v>645</v>
      </c>
    </row>
    <row r="7" spans="1:24" ht="15.75" customHeight="1" x14ac:dyDescent="0.25">
      <c r="A7" s="20" t="s">
        <v>141</v>
      </c>
      <c r="B7" s="21">
        <v>11</v>
      </c>
      <c r="C7" s="21">
        <v>30</v>
      </c>
      <c r="D7" s="21" t="s">
        <v>142</v>
      </c>
      <c r="E7" s="21">
        <v>1</v>
      </c>
      <c r="F7" s="21">
        <v>47</v>
      </c>
      <c r="G7" s="21">
        <v>20</v>
      </c>
      <c r="H7" s="21">
        <v>5</v>
      </c>
      <c r="I7">
        <f>10*10*0.011</f>
        <v>1.0999999999999999</v>
      </c>
      <c r="J7" s="21">
        <v>33</v>
      </c>
      <c r="K7" s="21" t="s">
        <v>130</v>
      </c>
      <c r="L7" s="21">
        <v>126</v>
      </c>
      <c r="M7" s="21">
        <v>4427</v>
      </c>
      <c r="O7" s="21" t="s">
        <v>131</v>
      </c>
    </row>
    <row r="8" spans="1:24" ht="15.75" customHeight="1" x14ac:dyDescent="0.25">
      <c r="A8" s="20" t="s">
        <v>143</v>
      </c>
      <c r="B8" s="21">
        <v>59</v>
      </c>
      <c r="C8" s="21">
        <v>20</v>
      </c>
      <c r="D8" s="21" t="s">
        <v>144</v>
      </c>
      <c r="E8" s="21">
        <v>0.85</v>
      </c>
      <c r="F8" s="21">
        <v>34</v>
      </c>
      <c r="G8" s="21">
        <v>20</v>
      </c>
      <c r="H8" s="21">
        <v>1</v>
      </c>
      <c r="I8">
        <f>9.6*9.6*0.059</f>
        <v>5.4374399999999996</v>
      </c>
      <c r="J8" s="21">
        <v>43</v>
      </c>
      <c r="K8" s="21" t="s">
        <v>130</v>
      </c>
      <c r="L8" s="21">
        <v>4.7</v>
      </c>
      <c r="M8" s="21">
        <v>655</v>
      </c>
      <c r="O8" s="21">
        <v>645</v>
      </c>
    </row>
    <row r="9" spans="1:24" ht="15.75" customHeight="1" x14ac:dyDescent="0.25">
      <c r="A9" s="20" t="s">
        <v>145</v>
      </c>
      <c r="B9" s="21">
        <v>11.9</v>
      </c>
      <c r="C9" s="21">
        <v>30</v>
      </c>
      <c r="D9" s="21" t="s">
        <v>146</v>
      </c>
      <c r="E9" s="21">
        <v>1.8</v>
      </c>
      <c r="F9" s="21">
        <v>20</v>
      </c>
      <c r="G9" s="21">
        <v>25</v>
      </c>
      <c r="H9" s="21">
        <v>150</v>
      </c>
      <c r="I9">
        <f>10*10*0.011</f>
        <v>1.0999999999999999</v>
      </c>
      <c r="J9" s="21">
        <v>50</v>
      </c>
      <c r="K9" s="21" t="s">
        <v>130</v>
      </c>
      <c r="L9" s="21">
        <v>18</v>
      </c>
      <c r="M9" s="21">
        <v>1680</v>
      </c>
      <c r="O9" s="21" t="s">
        <v>131</v>
      </c>
    </row>
    <row r="10" spans="1:24" ht="15.75" customHeight="1" x14ac:dyDescent="0.25">
      <c r="A10" s="20" t="s">
        <v>147</v>
      </c>
      <c r="B10" s="21">
        <v>10.5</v>
      </c>
      <c r="C10" s="21">
        <v>20</v>
      </c>
      <c r="D10" s="21">
        <v>13.5</v>
      </c>
      <c r="E10" s="21">
        <v>1.5</v>
      </c>
      <c r="F10" s="21">
        <v>70</v>
      </c>
      <c r="G10" s="21">
        <v>8</v>
      </c>
      <c r="H10" s="21">
        <v>1</v>
      </c>
      <c r="I10">
        <f>10*10*0.01</f>
        <v>1</v>
      </c>
      <c r="J10" s="21">
        <v>50</v>
      </c>
      <c r="K10" s="21" t="s">
        <v>130</v>
      </c>
      <c r="M10" s="21">
        <v>8237</v>
      </c>
      <c r="O10" s="21" t="s">
        <v>148</v>
      </c>
    </row>
    <row r="11" spans="1:24" ht="15.75" customHeight="1" x14ac:dyDescent="0.25">
      <c r="A11" s="20" t="s">
        <v>149</v>
      </c>
      <c r="B11" s="21">
        <v>6.8</v>
      </c>
      <c r="C11" s="21">
        <v>30</v>
      </c>
      <c r="D11" s="21" t="s">
        <v>150</v>
      </c>
      <c r="E11" s="21">
        <v>1.8</v>
      </c>
      <c r="F11" s="21">
        <v>39</v>
      </c>
      <c r="G11" s="21">
        <v>20</v>
      </c>
      <c r="H11" s="21">
        <v>150</v>
      </c>
      <c r="I11">
        <f>10*10*0.006</f>
        <v>0.6</v>
      </c>
      <c r="J11" s="21">
        <v>50</v>
      </c>
      <c r="K11" s="21" t="s">
        <v>42</v>
      </c>
      <c r="L11" s="21">
        <v>58</v>
      </c>
      <c r="M11" s="21">
        <v>5250</v>
      </c>
      <c r="O11" s="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of Mosfets(n channel) </vt:lpstr>
      <vt:lpstr>Mosfet(p channel)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2020-11-23T20:16:29Z</dcterms:modified>
</cp:coreProperties>
</file>