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395" windowHeight="648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8" i="1" l="1"/>
  <c r="H38" i="1"/>
  <c r="I38" i="1"/>
  <c r="J38" i="1"/>
  <c r="K38" i="1"/>
  <c r="L38" i="1"/>
  <c r="F38" i="1"/>
  <c r="D37" i="1"/>
  <c r="E37" i="1"/>
  <c r="F37" i="1"/>
  <c r="G37" i="1"/>
  <c r="H37" i="1"/>
  <c r="I37" i="1"/>
  <c r="J37" i="1"/>
  <c r="K37" i="1"/>
  <c r="L37" i="1"/>
  <c r="C37" i="1"/>
  <c r="C39" i="1"/>
  <c r="D39" i="1"/>
  <c r="E39" i="1"/>
  <c r="F39" i="1"/>
  <c r="G39" i="1"/>
  <c r="H39" i="1"/>
  <c r="I39" i="1"/>
  <c r="J39" i="1"/>
  <c r="K39" i="1"/>
  <c r="L39" i="1"/>
  <c r="B39" i="1"/>
  <c r="C34" i="1"/>
  <c r="D34" i="1"/>
  <c r="E34" i="1"/>
  <c r="F34" i="1"/>
  <c r="G34" i="1"/>
  <c r="H34" i="1"/>
  <c r="I34" i="1"/>
  <c r="J34" i="1"/>
  <c r="K34" i="1"/>
  <c r="L34" i="1"/>
  <c r="B34" i="1"/>
  <c r="G29" i="1"/>
  <c r="H29" i="1"/>
  <c r="I29" i="1"/>
  <c r="J29" i="1"/>
  <c r="K29" i="1"/>
  <c r="L29" i="1"/>
  <c r="F29" i="1"/>
  <c r="D28" i="1"/>
  <c r="E28" i="1"/>
  <c r="F28" i="1"/>
  <c r="G28" i="1"/>
  <c r="H28" i="1"/>
  <c r="I28" i="1"/>
  <c r="J28" i="1"/>
  <c r="K28" i="1"/>
  <c r="L28" i="1"/>
  <c r="C28" i="1"/>
  <c r="C25" i="1"/>
  <c r="D25" i="1"/>
  <c r="E25" i="1"/>
  <c r="F25" i="1"/>
  <c r="G25" i="1"/>
  <c r="H25" i="1"/>
  <c r="I25" i="1"/>
  <c r="J25" i="1"/>
  <c r="K25" i="1"/>
  <c r="L25" i="1"/>
  <c r="B25" i="1"/>
  <c r="G22" i="1"/>
  <c r="H22" i="1"/>
  <c r="I22" i="1"/>
  <c r="J22" i="1"/>
  <c r="K22" i="1"/>
  <c r="L22" i="1"/>
  <c r="F22" i="1"/>
  <c r="D21" i="1"/>
  <c r="E21" i="1"/>
  <c r="F21" i="1"/>
  <c r="G21" i="1"/>
  <c r="H21" i="1"/>
  <c r="I21" i="1"/>
  <c r="J21" i="1"/>
  <c r="K21" i="1"/>
  <c r="L21" i="1"/>
  <c r="C21" i="1"/>
  <c r="C18" i="1"/>
  <c r="D18" i="1"/>
  <c r="E18" i="1"/>
  <c r="F18" i="1"/>
  <c r="G18" i="1"/>
  <c r="H18" i="1"/>
  <c r="I18" i="1"/>
  <c r="J18" i="1"/>
  <c r="K18" i="1"/>
  <c r="L18" i="1"/>
  <c r="B18" i="1"/>
  <c r="C16" i="1"/>
  <c r="D16" i="1"/>
  <c r="E16" i="1"/>
  <c r="F16" i="1"/>
  <c r="G16" i="1"/>
  <c r="H16" i="1"/>
  <c r="I16" i="1"/>
  <c r="J16" i="1"/>
  <c r="K16" i="1"/>
  <c r="L16" i="1"/>
  <c r="B16" i="1"/>
  <c r="C14" i="1"/>
  <c r="D14" i="1"/>
  <c r="E14" i="1"/>
  <c r="F14" i="1"/>
  <c r="G14" i="1"/>
  <c r="H14" i="1"/>
  <c r="I14" i="1"/>
  <c r="J14" i="1"/>
  <c r="K14" i="1"/>
  <c r="L14" i="1"/>
  <c r="B14" i="1"/>
  <c r="C12" i="1"/>
  <c r="D12" i="1"/>
  <c r="E12" i="1"/>
  <c r="F12" i="1"/>
  <c r="G12" i="1"/>
  <c r="H12" i="1"/>
  <c r="I12" i="1"/>
  <c r="J12" i="1"/>
  <c r="K12" i="1"/>
  <c r="L12" i="1"/>
  <c r="B12" i="1"/>
  <c r="C10" i="1"/>
  <c r="D10" i="1"/>
  <c r="E10" i="1"/>
  <c r="F10" i="1"/>
  <c r="G10" i="1"/>
  <c r="H10" i="1"/>
  <c r="I10" i="1"/>
  <c r="J10" i="1"/>
  <c r="K10" i="1"/>
  <c r="L10" i="1"/>
  <c r="B10" i="1"/>
  <c r="G7" i="1"/>
  <c r="H7" i="1"/>
  <c r="I7" i="1"/>
  <c r="J7" i="1"/>
  <c r="K7" i="1"/>
  <c r="L7" i="1"/>
  <c r="F7" i="1"/>
  <c r="D6" i="1"/>
  <c r="E6" i="1"/>
  <c r="F6" i="1"/>
  <c r="G6" i="1"/>
  <c r="H6" i="1"/>
  <c r="I6" i="1"/>
  <c r="J6" i="1"/>
  <c r="K6" i="1"/>
  <c r="L6" i="1"/>
  <c r="C6" i="1"/>
</calcChain>
</file>

<file path=xl/sharedStrings.xml><?xml version="1.0" encoding="utf-8"?>
<sst xmlns="http://schemas.openxmlformats.org/spreadsheetml/2006/main" count="98" uniqueCount="27">
  <si>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</si>
  <si>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</si>
  <si>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</si>
  <si>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</si>
  <si>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</si>
  <si>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</si>
  <si>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</si>
  <si>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</si>
  <si>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</si>
  <si>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</si>
  <si>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</si>
  <si>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收入</t>
  </si>
  <si>
    <t>环比增长</t>
  </si>
  <si>
    <t>同比增长</t>
  </si>
  <si>
    <t>成本</t>
  </si>
  <si>
    <t>毛利</t>
  </si>
  <si>
    <t>毛利率</t>
  </si>
  <si>
    <t>费用</t>
  </si>
  <si>
    <t>运营利润</t>
  </si>
  <si>
    <t>运营利润率</t>
  </si>
  <si>
    <t>净利润</t>
    <phoneticPr fontId="1" type="noConversion"/>
  </si>
  <si>
    <t>住宿预订收入</t>
    <phoneticPr fontId="1" type="noConversion"/>
  </si>
  <si>
    <t>交通购票</t>
    <phoneticPr fontId="1" type="noConversion"/>
  </si>
  <si>
    <t>跟团游</t>
    <phoneticPr fontId="1" type="noConversion"/>
  </si>
  <si>
    <t>商务旅游</t>
    <phoneticPr fontId="1" type="noConversion"/>
  </si>
  <si>
    <t>其他</t>
    <phoneticPr fontId="1" type="noConversion"/>
  </si>
  <si>
    <t>净利率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</si>
</sst>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  <xf numFmtId="4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住宿预订收入</c:v>
                </c:pt>
              </c:strCache>
            </c:strRef>
          </c:tx>
          <c:invertIfNegative val="0"/>
          <c:cat>
            <c:strRef>
              <c:f>Sheet2!$C$2:$M$2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Sheet2!$C$3:$M$3</c:f>
              <c:numCache>
                <c:formatCode>_(* #,##0_);_(* \(#,##0\);_(* "-"_);_(@_)</c:formatCode>
                <c:ptCount val="11"/>
                <c:pt idx="0">
                  <c:v>399622781</c:v>
                </c:pt>
                <c:pt idx="1">
                  <c:v>366784363</c:v>
                </c:pt>
                <c:pt idx="2">
                  <c:v>410370431</c:v>
                </c:pt>
                <c:pt idx="3">
                  <c:v>457041173</c:v>
                </c:pt>
                <c:pt idx="4">
                  <c:v>468304604</c:v>
                </c:pt>
                <c:pt idx="5">
                  <c:v>450524886</c:v>
                </c:pt>
                <c:pt idx="6">
                  <c:v>510977850</c:v>
                </c:pt>
                <c:pt idx="7">
                  <c:v>610653418</c:v>
                </c:pt>
                <c:pt idx="8">
                  <c:v>642014733</c:v>
                </c:pt>
                <c:pt idx="9">
                  <c:v>656662297</c:v>
                </c:pt>
                <c:pt idx="10">
                  <c:v>752565453</c:v>
                </c:pt>
              </c:numCache>
            </c:numRef>
          </c:val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交通购票</c:v>
                </c:pt>
              </c:strCache>
            </c:strRef>
          </c:tx>
          <c:invertIfNegative val="0"/>
          <c:cat>
            <c:strRef>
              <c:f>Sheet2!$C$2:$M$2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Sheet2!$C$4:$M$4</c:f>
              <c:numCache>
                <c:formatCode>_(* #,##0_);_(* \(#,##0\);_(* "-"_);_(@_)</c:formatCode>
                <c:ptCount val="11"/>
                <c:pt idx="0">
                  <c:v>378235877</c:v>
                </c:pt>
                <c:pt idx="1">
                  <c:v>360463420</c:v>
                </c:pt>
                <c:pt idx="2">
                  <c:v>404268226</c:v>
                </c:pt>
                <c:pt idx="3">
                  <c:v>478367942</c:v>
                </c:pt>
                <c:pt idx="4">
                  <c:v>447186315</c:v>
                </c:pt>
                <c:pt idx="5">
                  <c:v>456502524</c:v>
                </c:pt>
                <c:pt idx="6">
                  <c:v>522013771</c:v>
                </c:pt>
                <c:pt idx="7">
                  <c:v>604272344</c:v>
                </c:pt>
                <c:pt idx="8">
                  <c:v>578995620</c:v>
                </c:pt>
                <c:pt idx="9">
                  <c:v>651065201</c:v>
                </c:pt>
                <c:pt idx="10">
                  <c:v>725513462</c:v>
                </c:pt>
              </c:numCache>
            </c:numRef>
          </c:val>
        </c:ser>
        <c:ser>
          <c:idx val="2"/>
          <c:order val="2"/>
          <c:tx>
            <c:strRef>
              <c:f>Sheet2!$B$5</c:f>
              <c:strCache>
                <c:ptCount val="1"/>
                <c:pt idx="0">
                  <c:v>跟团游</c:v>
                </c:pt>
              </c:strCache>
            </c:strRef>
          </c:tx>
          <c:invertIfNegative val="0"/>
          <c:cat>
            <c:strRef>
              <c:f>Sheet2!$C$2:$M$2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Sheet2!$C$5:$M$5</c:f>
              <c:numCache>
                <c:formatCode>_(* #,##0_);_(* \(#,##0\);_(* "-"_);_(@_)</c:formatCode>
                <c:ptCount val="11"/>
                <c:pt idx="0">
                  <c:v>130155486</c:v>
                </c:pt>
                <c:pt idx="1">
                  <c:v>166379981</c:v>
                </c:pt>
                <c:pt idx="2">
                  <c:v>133776555</c:v>
                </c:pt>
                <c:pt idx="3">
                  <c:v>223779798</c:v>
                </c:pt>
                <c:pt idx="4">
                  <c:v>165724297</c:v>
                </c:pt>
                <c:pt idx="5">
                  <c:v>235208743</c:v>
                </c:pt>
                <c:pt idx="6">
                  <c:v>187024425</c:v>
                </c:pt>
                <c:pt idx="7">
                  <c:v>319566156</c:v>
                </c:pt>
                <c:pt idx="8">
                  <c:v>193885405</c:v>
                </c:pt>
                <c:pt idx="9">
                  <c:v>259220548</c:v>
                </c:pt>
                <c:pt idx="10">
                  <c:v>205141896</c:v>
                </c:pt>
              </c:numCache>
            </c:numRef>
          </c:val>
        </c:ser>
        <c:ser>
          <c:idx val="3"/>
          <c:order val="3"/>
          <c:tx>
            <c:strRef>
              <c:f>Sheet2!$B$6</c:f>
              <c:strCache>
                <c:ptCount val="1"/>
                <c:pt idx="0">
                  <c:v>商务旅游</c:v>
                </c:pt>
              </c:strCache>
            </c:strRef>
          </c:tx>
          <c:invertIfNegative val="0"/>
          <c:cat>
            <c:strRef>
              <c:f>Sheet2!$C$2:$M$2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Sheet2!$C$6:$M$6</c:f>
              <c:numCache>
                <c:formatCode>_(* #,##0_);_(* \(#,##0\);_(* "-"_);_(@_)</c:formatCode>
                <c:ptCount val="11"/>
                <c:pt idx="0">
                  <c:v>47237358</c:v>
                </c:pt>
                <c:pt idx="1">
                  <c:v>38801113</c:v>
                </c:pt>
                <c:pt idx="2">
                  <c:v>49348796</c:v>
                </c:pt>
                <c:pt idx="3">
                  <c:v>54073606</c:v>
                </c:pt>
                <c:pt idx="4">
                  <c:v>57532553</c:v>
                </c:pt>
                <c:pt idx="5">
                  <c:v>50973701</c:v>
                </c:pt>
                <c:pt idx="6">
                  <c:v>65944003</c:v>
                </c:pt>
                <c:pt idx="7">
                  <c:v>71852907</c:v>
                </c:pt>
                <c:pt idx="8">
                  <c:v>78217923</c:v>
                </c:pt>
                <c:pt idx="9">
                  <c:v>70956329</c:v>
                </c:pt>
                <c:pt idx="10">
                  <c:v>90442575</c:v>
                </c:pt>
              </c:numCache>
            </c:numRef>
          </c:val>
        </c:ser>
        <c:ser>
          <c:idx val="4"/>
          <c:order val="4"/>
          <c:tx>
            <c:strRef>
              <c:f>Sheet2!$B$7</c:f>
              <c:strCache>
                <c:ptCount val="1"/>
                <c:pt idx="0">
                  <c:v>其他</c:v>
                </c:pt>
              </c:strCache>
            </c:strRef>
          </c:tx>
          <c:invertIfNegative val="0"/>
          <c:cat>
            <c:strRef>
              <c:f>Sheet2!$C$2:$M$2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Sheet2!$C$7:$M$7</c:f>
              <c:numCache>
                <c:formatCode>_(* #,##0_);_(* \(#,##0\);_(* "-"_);_(@_)</c:formatCode>
                <c:ptCount val="11"/>
                <c:pt idx="0">
                  <c:v>31344006</c:v>
                </c:pt>
                <c:pt idx="1">
                  <c:v>31170118</c:v>
                </c:pt>
                <c:pt idx="2">
                  <c:v>33187613</c:v>
                </c:pt>
                <c:pt idx="3">
                  <c:v>34085035</c:v>
                </c:pt>
                <c:pt idx="4">
                  <c:v>28546319</c:v>
                </c:pt>
                <c:pt idx="5">
                  <c:v>35198400</c:v>
                </c:pt>
                <c:pt idx="6">
                  <c:v>34190294</c:v>
                </c:pt>
                <c:pt idx="7">
                  <c:v>34141394</c:v>
                </c:pt>
                <c:pt idx="8">
                  <c:v>34858565</c:v>
                </c:pt>
                <c:pt idx="9">
                  <c:v>35268438</c:v>
                </c:pt>
                <c:pt idx="10">
                  <c:v>45842408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123392"/>
        <c:axId val="292124928"/>
      </c:barChart>
      <c:catAx>
        <c:axId val="29212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2124928"/>
        <c:crosses val="autoZero"/>
        <c:auto val="1"/>
        <c:lblAlgn val="ctr"/>
        <c:lblOffset val="100"/>
        <c:noMultiLvlLbl val="0"/>
      </c:catAx>
      <c:valAx>
        <c:axId val="29212492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29212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Sheet2!$B$42</c:f>
              <c:strCache>
                <c:ptCount val="1"/>
                <c:pt idx="0">
                  <c:v>净利润</c:v>
                </c:pt>
              </c:strCache>
            </c:strRef>
          </c:tx>
          <c:marker>
            <c:symbol val="none"/>
          </c:marker>
          <c:cat>
            <c:strRef>
              <c:f>Sheet2!$C$41:$M$41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Sheet2!$C$42:$M$42</c:f>
              <c:numCache>
                <c:formatCode>#,##0</c:formatCode>
                <c:ptCount val="11"/>
                <c:pt idx="0">
                  <c:v>252523894</c:v>
                </c:pt>
                <c:pt idx="1">
                  <c:v>208367342</c:v>
                </c:pt>
                <c:pt idx="2">
                  <c:v>119669699</c:v>
                </c:pt>
                <c:pt idx="3">
                  <c:v>193816797</c:v>
                </c:pt>
                <c:pt idx="4">
                  <c:v>192552026</c:v>
                </c:pt>
                <c:pt idx="5">
                  <c:v>153471473</c:v>
                </c:pt>
                <c:pt idx="6">
                  <c:v>210381094</c:v>
                </c:pt>
                <c:pt idx="7">
                  <c:v>372987716</c:v>
                </c:pt>
                <c:pt idx="8">
                  <c:v>261479401</c:v>
                </c:pt>
                <c:pt idx="9">
                  <c:v>115351753</c:v>
                </c:pt>
                <c:pt idx="10">
                  <c:v>134888180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145024"/>
        <c:axId val="292146560"/>
      </c:lineChart>
      <c:catAx>
        <c:axId val="29214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2146560"/>
        <c:crosses val="autoZero"/>
        <c:auto val="1"/>
        <c:lblAlgn val="ctr"/>
        <c:lblOffset val="100"/>
        <c:noMultiLvlLbl val="0"/>
      </c:catAx>
      <c:valAx>
        <c:axId val="2921465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9214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7</xdr:row>
      <xdr:rowOff>157161</xdr:rowOff>
    </xdr:from>
    <xdr:to>
      <xdr:col>14</xdr:col>
      <xdr:colOff>390524</xdr:colOff>
      <xdr:row>37</xdr:row>
      <xdr:rowOff>47624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85724</xdr:colOff>
      <xdr:row>14</xdr:row>
      <xdr:rowOff>23812</xdr:rowOff>
    </xdr:from>
    <xdr:to>
      <xdr:col>6</xdr:col>
      <xdr:colOff>1085849</xdr:colOff>
      <xdr:row>39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9"/>
  <sheetViews>
    <sheetView workbookViewId="0">
      <pane xSplit="1" topLeftCell="B1" activePane="topRight" state="frozen"/>
      <selection pane="topRight" activeCell="A5" sqref="A5:A39"/>
    </sheetView>
  </sheetViews>
  <sheetFormatPr defaultRowHeight="13.5" x14ac:dyDescent="0.15"/>
  <cols>
    <col min="1" max="1" width="29" customWidth="1"/>
    <col min="2" max="2" width="14.25" customWidth="1"/>
    <col min="3" max="3" width="16.125" customWidth="1"/>
    <col min="4" max="4" width="15.5" customWidth="1"/>
    <col min="5" max="5" width="15.375" customWidth="1"/>
    <col min="6" max="6" width="17.125" customWidth="1"/>
    <col min="7" max="7" width="14.5" customWidth="1"/>
    <col min="8" max="8" width="14.75" customWidth="1"/>
    <col min="9" max="9" width="15.25" customWidth="1"/>
    <col min="10" max="10" width="15.5" customWidth="1"/>
    <col min="11" max="11" width="16.25" customWidth="1"/>
    <col min="12" max="12" width="17.5" customWidth="1"/>
  </cols>
  <sheetData>
    <row r="4" spans="1:12" x14ac:dyDescent="0.1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</row>
    <row r="5" spans="1:12" x14ac:dyDescent="0.15">
      <c r="A5" s="2" t="s">
        <v>11</v>
      </c>
      <c r="B5" s="3">
        <v>986595508</v>
      </c>
      <c r="C5" s="3">
        <v>963598995</v>
      </c>
      <c r="D5" s="3">
        <v>1030951621</v>
      </c>
      <c r="E5" s="3">
        <v>1247347554</v>
      </c>
      <c r="F5" s="3">
        <v>1167294088</v>
      </c>
      <c r="G5" s="3">
        <v>1228408254</v>
      </c>
      <c r="H5" s="3">
        <v>1320150343</v>
      </c>
      <c r="I5" s="3">
        <v>1640486219</v>
      </c>
      <c r="J5" s="3">
        <v>1527972246</v>
      </c>
      <c r="K5" s="3">
        <v>1673172813</v>
      </c>
      <c r="L5" s="3">
        <v>1819505794</v>
      </c>
    </row>
    <row r="6" spans="1:12" x14ac:dyDescent="0.15">
      <c r="A6" s="2" t="s">
        <v>12</v>
      </c>
      <c r="B6" s="4"/>
      <c r="C6" s="4">
        <f>C5/B5-1</f>
        <v>-2.3308957737520952E-2</v>
      </c>
      <c r="D6" s="4">
        <f t="shared" ref="D6:L6" si="0">D5/C5-1</f>
        <v>6.9896945046108216E-2</v>
      </c>
      <c r="E6" s="4">
        <f t="shared" si="0"/>
        <v>0.20989921213771479</v>
      </c>
      <c r="F6" s="4">
        <f t="shared" si="0"/>
        <v>-6.4178957775869461E-2</v>
      </c>
      <c r="G6" s="4">
        <f t="shared" si="0"/>
        <v>5.2355414653654897E-2</v>
      </c>
      <c r="H6" s="4">
        <f t="shared" si="0"/>
        <v>7.4683712602276353E-2</v>
      </c>
      <c r="I6" s="4">
        <f t="shared" si="0"/>
        <v>0.24265105690314548</v>
      </c>
      <c r="J6" s="4">
        <f t="shared" si="0"/>
        <v>-6.8585747138178221E-2</v>
      </c>
      <c r="K6" s="4">
        <f t="shared" si="0"/>
        <v>9.5028275140542018E-2</v>
      </c>
      <c r="L6" s="4">
        <f t="shared" si="0"/>
        <v>8.7458378395250724E-2</v>
      </c>
    </row>
    <row r="7" spans="1:12" x14ac:dyDescent="0.15">
      <c r="A7" s="2" t="s">
        <v>13</v>
      </c>
      <c r="B7" s="4"/>
      <c r="C7" s="4"/>
      <c r="D7" s="4"/>
      <c r="E7" s="4"/>
      <c r="F7" s="4">
        <f>F5/B5-1</f>
        <v>0.18315366179429238</v>
      </c>
      <c r="G7" s="4">
        <f t="shared" ref="G7:L7" si="1">G5/C5-1</f>
        <v>0.27481271812658958</v>
      </c>
      <c r="H7" s="4">
        <f t="shared" si="1"/>
        <v>0.28051628816440854</v>
      </c>
      <c r="I7" s="4">
        <f t="shared" si="1"/>
        <v>0.31517972977080944</v>
      </c>
      <c r="J7" s="4">
        <f t="shared" si="1"/>
        <v>0.30898653707565082</v>
      </c>
      <c r="K7" s="4">
        <f t="shared" si="1"/>
        <v>0.36206575261256746</v>
      </c>
      <c r="L7" s="4">
        <f t="shared" si="1"/>
        <v>0.37825650210810879</v>
      </c>
    </row>
    <row r="8" spans="1:12" s="2" customFormat="1" x14ac:dyDescent="0.15"/>
    <row r="9" spans="1:12" x14ac:dyDescent="0.15">
      <c r="A9" s="2" t="s">
        <v>21</v>
      </c>
      <c r="B9" s="3">
        <v>399622781</v>
      </c>
      <c r="C9" s="3">
        <v>366784363</v>
      </c>
      <c r="D9" s="3">
        <v>410370431</v>
      </c>
      <c r="E9" s="3">
        <v>457041173</v>
      </c>
      <c r="F9" s="3">
        <v>468304604</v>
      </c>
      <c r="G9" s="3">
        <v>450524886</v>
      </c>
      <c r="H9" s="3">
        <v>510977850</v>
      </c>
      <c r="I9" s="3">
        <v>610653418</v>
      </c>
      <c r="J9" s="3">
        <v>642014733</v>
      </c>
      <c r="K9" s="3">
        <v>656662297</v>
      </c>
      <c r="L9" s="3">
        <v>752565453</v>
      </c>
    </row>
    <row r="10" spans="1:12" s="4" customFormat="1" x14ac:dyDescent="0.15">
      <c r="B10" s="4">
        <f>B9/B5</f>
        <v>0.40505230133279707</v>
      </c>
      <c r="C10" s="4">
        <f t="shared" ref="C10:L10" si="2">C9/C5</f>
        <v>0.38064004311253979</v>
      </c>
      <c r="D10" s="4">
        <f t="shared" si="2"/>
        <v>0.39805013411002726</v>
      </c>
      <c r="E10" s="4">
        <f t="shared" si="2"/>
        <v>0.36641044553649721</v>
      </c>
      <c r="F10" s="4">
        <f t="shared" si="2"/>
        <v>0.40118819140288492</v>
      </c>
      <c r="G10" s="4">
        <f t="shared" si="2"/>
        <v>0.3667550136796785</v>
      </c>
      <c r="H10" s="4">
        <f t="shared" si="2"/>
        <v>0.38706034711078358</v>
      </c>
      <c r="I10" s="4">
        <f t="shared" si="2"/>
        <v>0.37223928547978857</v>
      </c>
      <c r="J10" s="4">
        <f t="shared" si="2"/>
        <v>0.42017434196249137</v>
      </c>
      <c r="K10" s="4">
        <f t="shared" si="2"/>
        <v>0.39246531613348656</v>
      </c>
      <c r="L10" s="4">
        <f t="shared" si="2"/>
        <v>0.41360981398446706</v>
      </c>
    </row>
    <row r="11" spans="1:12" x14ac:dyDescent="0.15">
      <c r="A11" s="2" t="s">
        <v>22</v>
      </c>
      <c r="B11" s="3">
        <v>378235877</v>
      </c>
      <c r="C11" s="3">
        <v>360463420</v>
      </c>
      <c r="D11" s="3">
        <v>404268226</v>
      </c>
      <c r="E11" s="3">
        <v>478367942</v>
      </c>
      <c r="F11" s="3">
        <v>447186315</v>
      </c>
      <c r="G11" s="3">
        <v>456502524</v>
      </c>
      <c r="H11" s="3">
        <v>522013771</v>
      </c>
      <c r="I11" s="3">
        <v>604272344</v>
      </c>
      <c r="J11" s="3">
        <v>578995620</v>
      </c>
      <c r="K11" s="3">
        <v>651065201</v>
      </c>
      <c r="L11" s="3">
        <v>725513462</v>
      </c>
    </row>
    <row r="12" spans="1:12" s="4" customFormat="1" x14ac:dyDescent="0.15">
      <c r="B12" s="4">
        <f>B11/B5</f>
        <v>0.38337482173089321</v>
      </c>
      <c r="C12" s="4">
        <f t="shared" ref="C12:L12" si="3">C11/C5</f>
        <v>0.37408031958356286</v>
      </c>
      <c r="D12" s="4">
        <f t="shared" si="3"/>
        <v>0.39213113182543802</v>
      </c>
      <c r="E12" s="4">
        <f t="shared" si="3"/>
        <v>0.38350814130830452</v>
      </c>
      <c r="F12" s="4">
        <f t="shared" si="3"/>
        <v>0.38309653034068997</v>
      </c>
      <c r="G12" s="4">
        <f t="shared" si="3"/>
        <v>0.37162117928914534</v>
      </c>
      <c r="H12" s="4">
        <f t="shared" si="3"/>
        <v>0.39541994119680351</v>
      </c>
      <c r="I12" s="4">
        <f t="shared" si="3"/>
        <v>0.36834953991161812</v>
      </c>
      <c r="J12" s="4">
        <f t="shared" si="3"/>
        <v>0.37893071782928184</v>
      </c>
      <c r="K12" s="4">
        <f t="shared" si="3"/>
        <v>0.38912011714596273</v>
      </c>
      <c r="L12" s="4">
        <f t="shared" si="3"/>
        <v>0.39874204544577557</v>
      </c>
    </row>
    <row r="13" spans="1:12" x14ac:dyDescent="0.15">
      <c r="A13" s="2" t="s">
        <v>23</v>
      </c>
      <c r="B13" s="3">
        <v>130155486</v>
      </c>
      <c r="C13" s="3">
        <v>166379981</v>
      </c>
      <c r="D13" s="3">
        <v>133776555</v>
      </c>
      <c r="E13" s="3">
        <v>223779798</v>
      </c>
      <c r="F13" s="3">
        <v>165724297</v>
      </c>
      <c r="G13" s="3">
        <v>235208743</v>
      </c>
      <c r="H13" s="3">
        <v>187024425</v>
      </c>
      <c r="I13" s="3">
        <v>319566156</v>
      </c>
      <c r="J13" s="3">
        <v>193885405</v>
      </c>
      <c r="K13" s="3">
        <v>259220548</v>
      </c>
      <c r="L13" s="3">
        <v>205141896</v>
      </c>
    </row>
    <row r="14" spans="1:12" s="4" customFormat="1" x14ac:dyDescent="0.15">
      <c r="B14" s="4">
        <f>B13/B5</f>
        <v>0.13192385830323486</v>
      </c>
      <c r="C14" s="4">
        <f t="shared" ref="C14:L14" si="4">C13/C5</f>
        <v>0.1726651665924579</v>
      </c>
      <c r="D14" s="4">
        <f t="shared" si="4"/>
        <v>0.12976026447316677</v>
      </c>
      <c r="E14" s="4">
        <f t="shared" si="4"/>
        <v>0.17940452705613755</v>
      </c>
      <c r="F14" s="4">
        <f t="shared" si="4"/>
        <v>0.14197304578484252</v>
      </c>
      <c r="G14" s="4">
        <f t="shared" si="4"/>
        <v>0.19147440782337824</v>
      </c>
      <c r="H14" s="4">
        <f t="shared" si="4"/>
        <v>0.14166903488809685</v>
      </c>
      <c r="I14" s="4">
        <f t="shared" si="4"/>
        <v>0.19479965896622994</v>
      </c>
      <c r="J14" s="4">
        <f t="shared" si="4"/>
        <v>0.12689065885035716</v>
      </c>
      <c r="K14" s="4">
        <f t="shared" si="4"/>
        <v>0.15492754005201495</v>
      </c>
      <c r="L14" s="4">
        <f t="shared" si="4"/>
        <v>0.11274594270404395</v>
      </c>
    </row>
    <row r="15" spans="1:12" x14ac:dyDescent="0.15">
      <c r="A15" s="2" t="s">
        <v>24</v>
      </c>
      <c r="B15" s="3">
        <v>47237358</v>
      </c>
      <c r="C15" s="3">
        <v>38801113</v>
      </c>
      <c r="D15" s="3">
        <v>49348796</v>
      </c>
      <c r="E15" s="3">
        <v>54073606</v>
      </c>
      <c r="F15" s="3">
        <v>57532553</v>
      </c>
      <c r="G15" s="3">
        <v>50973701</v>
      </c>
      <c r="H15" s="3">
        <v>65944003</v>
      </c>
      <c r="I15" s="3">
        <v>71852907</v>
      </c>
      <c r="J15" s="3">
        <v>78217923</v>
      </c>
      <c r="K15" s="3">
        <v>70956329</v>
      </c>
      <c r="L15" s="3">
        <v>90442575</v>
      </c>
    </row>
    <row r="16" spans="1:12" s="4" customFormat="1" x14ac:dyDescent="0.15">
      <c r="B16" s="4">
        <f>B15/B5</f>
        <v>4.7879153733183223E-2</v>
      </c>
      <c r="C16" s="4">
        <f t="shared" ref="C16:L16" si="5">C15/C5</f>
        <v>4.0266867443131779E-2</v>
      </c>
      <c r="D16" s="4">
        <f t="shared" si="5"/>
        <v>4.786722770961141E-2</v>
      </c>
      <c r="E16" s="4">
        <f t="shared" si="5"/>
        <v>4.3350873480768458E-2</v>
      </c>
      <c r="F16" s="4">
        <f t="shared" si="5"/>
        <v>4.9287110755931458E-2</v>
      </c>
      <c r="G16" s="4">
        <f t="shared" si="5"/>
        <v>4.1495733062698874E-2</v>
      </c>
      <c r="H16" s="4">
        <f t="shared" si="5"/>
        <v>4.9951888699391871E-2</v>
      </c>
      <c r="I16" s="4">
        <f t="shared" si="5"/>
        <v>4.3799762636104168E-2</v>
      </c>
      <c r="J16" s="4">
        <f t="shared" si="5"/>
        <v>5.1190669990742753E-2</v>
      </c>
      <c r="K16" s="4">
        <f t="shared" si="5"/>
        <v>4.2408248836397988E-2</v>
      </c>
      <c r="L16" s="4">
        <f t="shared" si="5"/>
        <v>4.9707220113419437E-2</v>
      </c>
    </row>
    <row r="17" spans="1:12" x14ac:dyDescent="0.15">
      <c r="A17" s="2" t="s">
        <v>25</v>
      </c>
      <c r="B17" s="3">
        <v>31344006</v>
      </c>
      <c r="C17" s="3">
        <v>31170118</v>
      </c>
      <c r="D17" s="3">
        <v>33187613</v>
      </c>
      <c r="E17" s="3">
        <v>34085035</v>
      </c>
      <c r="F17" s="3">
        <v>28546319</v>
      </c>
      <c r="G17" s="3">
        <v>35198400</v>
      </c>
      <c r="H17" s="3">
        <v>34190294</v>
      </c>
      <c r="I17" s="3">
        <v>34141394</v>
      </c>
      <c r="J17" s="3">
        <v>34858565</v>
      </c>
      <c r="K17" s="3">
        <v>35268438</v>
      </c>
      <c r="L17" s="3">
        <v>45842408</v>
      </c>
    </row>
    <row r="18" spans="1:12" s="4" customFormat="1" x14ac:dyDescent="0.15">
      <c r="B18" s="4">
        <f>B17/B5</f>
        <v>3.1769864899891677E-2</v>
      </c>
      <c r="C18" s="4">
        <f t="shared" ref="C18:L18" si="6">C17/C5</f>
        <v>3.2347603268307684E-2</v>
      </c>
      <c r="D18" s="4">
        <f t="shared" si="6"/>
        <v>3.2191241881756545E-2</v>
      </c>
      <c r="E18" s="4">
        <f t="shared" si="6"/>
        <v>2.7326012618292272E-2</v>
      </c>
      <c r="F18" s="4">
        <f t="shared" si="6"/>
        <v>2.4455121715651146E-2</v>
      </c>
      <c r="G18" s="4">
        <f t="shared" si="6"/>
        <v>2.8653666145099021E-2</v>
      </c>
      <c r="H18" s="4">
        <f t="shared" si="6"/>
        <v>2.5898788104924197E-2</v>
      </c>
      <c r="I18" s="4">
        <f t="shared" si="6"/>
        <v>2.0811753006259176E-2</v>
      </c>
      <c r="J18" s="4">
        <f t="shared" si="6"/>
        <v>2.2813611367126885E-2</v>
      </c>
      <c r="K18" s="4">
        <f t="shared" si="6"/>
        <v>2.1078777832137772E-2</v>
      </c>
      <c r="L18" s="4">
        <f t="shared" si="6"/>
        <v>2.5194977752293984E-2</v>
      </c>
    </row>
    <row r="19" spans="1:12" x14ac:dyDescent="0.15">
      <c r="A19" s="2"/>
    </row>
    <row r="20" spans="1:12" x14ac:dyDescent="0.15">
      <c r="A20" s="2" t="s">
        <v>14</v>
      </c>
      <c r="B20" s="3">
        <v>224533043</v>
      </c>
      <c r="C20" s="3">
        <v>225956740</v>
      </c>
      <c r="D20" s="3">
        <v>241168887</v>
      </c>
      <c r="E20" s="3">
        <v>285960720</v>
      </c>
      <c r="F20" s="3">
        <v>284704746</v>
      </c>
      <c r="G20" s="3">
        <v>304171687</v>
      </c>
      <c r="H20" s="3">
        <v>309111062</v>
      </c>
      <c r="I20" s="3">
        <v>379121709</v>
      </c>
      <c r="J20" s="3">
        <v>394362609</v>
      </c>
      <c r="K20" s="3">
        <v>449411887</v>
      </c>
      <c r="L20" s="3">
        <v>478601393</v>
      </c>
    </row>
    <row r="21" spans="1:12" s="4" customFormat="1" x14ac:dyDescent="0.15">
      <c r="A21" s="4" t="s">
        <v>12</v>
      </c>
      <c r="C21" s="4">
        <f>C20/B20-1</f>
        <v>6.3407014886445179E-3</v>
      </c>
      <c r="D21" s="4">
        <f t="shared" ref="D21:L21" si="7">D20/C20-1</f>
        <v>6.7323271702362186E-2</v>
      </c>
      <c r="E21" s="4">
        <f t="shared" si="7"/>
        <v>0.18572807445099659</v>
      </c>
      <c r="F21" s="4">
        <f t="shared" si="7"/>
        <v>-4.3921207080468427E-3</v>
      </c>
      <c r="G21" s="4">
        <f t="shared" si="7"/>
        <v>6.8375892125100091E-2</v>
      </c>
      <c r="H21" s="4">
        <f t="shared" si="7"/>
        <v>1.623877307160404E-2</v>
      </c>
      <c r="I21" s="4">
        <f t="shared" si="7"/>
        <v>0.22649026711311926</v>
      </c>
      <c r="J21" s="4">
        <f t="shared" si="7"/>
        <v>4.020054678535967E-2</v>
      </c>
      <c r="K21" s="4">
        <f t="shared" si="7"/>
        <v>0.13959051072207518</v>
      </c>
      <c r="L21" s="4">
        <f t="shared" si="7"/>
        <v>6.4950453791623897E-2</v>
      </c>
    </row>
    <row r="22" spans="1:12" s="4" customFormat="1" x14ac:dyDescent="0.15">
      <c r="A22" s="4" t="s">
        <v>13</v>
      </c>
      <c r="F22" s="4">
        <f>F20/B20-1</f>
        <v>0.26798595964336536</v>
      </c>
      <c r="G22" s="4">
        <f t="shared" ref="G22:L22" si="8">G20/C20-1</f>
        <v>0.34615009492524984</v>
      </c>
      <c r="H22" s="4">
        <f t="shared" si="8"/>
        <v>0.2817203157719097</v>
      </c>
      <c r="I22" s="4">
        <f t="shared" si="8"/>
        <v>0.32578246760604035</v>
      </c>
      <c r="J22" s="4">
        <f t="shared" si="8"/>
        <v>0.38516345280735154</v>
      </c>
      <c r="K22" s="4">
        <f t="shared" si="8"/>
        <v>0.47749414625826114</v>
      </c>
      <c r="L22" s="4">
        <f t="shared" si="8"/>
        <v>0.54831532040092434</v>
      </c>
    </row>
    <row r="23" spans="1:12" x14ac:dyDescent="0.15">
      <c r="A23" s="2"/>
    </row>
    <row r="24" spans="1:12" x14ac:dyDescent="0.15">
      <c r="A24" s="2" t="s">
        <v>15</v>
      </c>
      <c r="B24" s="3">
        <v>701300056</v>
      </c>
      <c r="C24" s="3">
        <v>684851651</v>
      </c>
      <c r="D24" s="3">
        <v>732456161</v>
      </c>
      <c r="E24" s="3">
        <v>887041824</v>
      </c>
      <c r="F24" s="3">
        <v>816650520</v>
      </c>
      <c r="G24" s="3">
        <v>856336447</v>
      </c>
      <c r="H24" s="3">
        <v>935744641</v>
      </c>
      <c r="I24" s="3">
        <v>1161853903</v>
      </c>
      <c r="J24" s="3">
        <v>1046043484</v>
      </c>
      <c r="K24" s="3">
        <v>1132376235</v>
      </c>
      <c r="L24" s="3">
        <v>1243659537</v>
      </c>
    </row>
    <row r="25" spans="1:12" s="4" customFormat="1" x14ac:dyDescent="0.15">
      <c r="A25" s="4" t="s">
        <v>16</v>
      </c>
      <c r="B25" s="4">
        <f>B24/B5</f>
        <v>0.71082834891642344</v>
      </c>
      <c r="C25" s="4">
        <f t="shared" ref="C25:L25" si="9">C24/C5</f>
        <v>0.71072267048182214</v>
      </c>
      <c r="D25" s="4">
        <f t="shared" si="9"/>
        <v>0.71046608403363676</v>
      </c>
      <c r="E25" s="4">
        <f t="shared" si="9"/>
        <v>0.71114247280593934</v>
      </c>
      <c r="F25" s="4">
        <f t="shared" si="9"/>
        <v>0.69960991698263442</v>
      </c>
      <c r="G25" s="4">
        <f t="shared" si="9"/>
        <v>0.69711062605738561</v>
      </c>
      <c r="H25" s="4">
        <f t="shared" si="9"/>
        <v>0.70881672376310556</v>
      </c>
      <c r="I25" s="4">
        <f t="shared" si="9"/>
        <v>0.70823752710841881</v>
      </c>
      <c r="J25" s="4">
        <f t="shared" si="9"/>
        <v>0.68459586667125893</v>
      </c>
      <c r="K25" s="4">
        <f t="shared" si="9"/>
        <v>0.67678378838205522</v>
      </c>
      <c r="L25" s="4">
        <f t="shared" si="9"/>
        <v>0.68351501880405663</v>
      </c>
    </row>
    <row r="26" spans="1:12" x14ac:dyDescent="0.15">
      <c r="A26" s="2"/>
    </row>
    <row r="27" spans="1:12" x14ac:dyDescent="0.15">
      <c r="A27" s="2" t="s">
        <v>17</v>
      </c>
      <c r="B27" s="3">
        <v>470718572</v>
      </c>
      <c r="C27" s="3">
        <v>508295463</v>
      </c>
      <c r="D27" s="3">
        <v>564406289</v>
      </c>
      <c r="E27" s="3">
        <v>696948994</v>
      </c>
      <c r="F27" s="3">
        <v>696743598</v>
      </c>
      <c r="G27" s="3">
        <v>696319701</v>
      </c>
      <c r="H27" s="3">
        <v>739803968</v>
      </c>
      <c r="I27" s="3">
        <v>862312504</v>
      </c>
      <c r="J27" s="3">
        <v>863100618</v>
      </c>
      <c r="K27" s="3">
        <v>1061429104</v>
      </c>
      <c r="L27" s="3">
        <v>1152739878</v>
      </c>
    </row>
    <row r="28" spans="1:12" s="4" customFormat="1" x14ac:dyDescent="0.15">
      <c r="A28" s="4" t="s">
        <v>12</v>
      </c>
      <c r="C28" s="4">
        <f>C27/B27-1</f>
        <v>7.9828783556048055E-2</v>
      </c>
      <c r="D28" s="4">
        <f t="shared" ref="D28:L28" si="10">D27/C27-1</f>
        <v>0.11039017674647233</v>
      </c>
      <c r="E28" s="4">
        <f t="shared" si="10"/>
        <v>0.23483562742512243</v>
      </c>
      <c r="F28" s="4">
        <f t="shared" si="10"/>
        <v>-2.9470736276004939E-4</v>
      </c>
      <c r="G28" s="4">
        <f t="shared" si="10"/>
        <v>-6.0839740934370834E-4</v>
      </c>
      <c r="H28" s="4">
        <f t="shared" si="10"/>
        <v>6.2448709892239496E-2</v>
      </c>
      <c r="I28" s="4">
        <f t="shared" si="10"/>
        <v>0.16559594338374795</v>
      </c>
      <c r="J28" s="4">
        <f t="shared" si="10"/>
        <v>9.1395404374194911E-4</v>
      </c>
      <c r="K28" s="4">
        <f t="shared" si="10"/>
        <v>0.22978605490930137</v>
      </c>
      <c r="L28" s="4">
        <f t="shared" si="10"/>
        <v>8.6026258047659399E-2</v>
      </c>
    </row>
    <row r="29" spans="1:12" s="4" customFormat="1" x14ac:dyDescent="0.15">
      <c r="A29" s="4" t="s">
        <v>13</v>
      </c>
      <c r="F29" s="4">
        <f>F27/B27-1</f>
        <v>0.48017018967333214</v>
      </c>
      <c r="G29" s="4">
        <f t="shared" ref="G29:L29" si="11">G27/C27-1</f>
        <v>0.36991130491361468</v>
      </c>
      <c r="H29" s="4">
        <f t="shared" si="11"/>
        <v>0.31076492664666255</v>
      </c>
      <c r="I29" s="4">
        <f t="shared" si="11"/>
        <v>0.2372677361235993</v>
      </c>
      <c r="J29" s="4">
        <f t="shared" si="11"/>
        <v>0.23876361473220165</v>
      </c>
      <c r="K29" s="4">
        <f t="shared" si="11"/>
        <v>0.5243416242218315</v>
      </c>
      <c r="L29" s="4">
        <f t="shared" si="11"/>
        <v>0.5581693635901126</v>
      </c>
    </row>
    <row r="31" spans="1:12" x14ac:dyDescent="0.15">
      <c r="A31" s="2" t="s">
        <v>18</v>
      </c>
      <c r="B31" s="3">
        <v>230581484</v>
      </c>
      <c r="C31" s="3">
        <v>176556188</v>
      </c>
      <c r="D31" s="3">
        <v>168049872</v>
      </c>
      <c r="E31" s="3">
        <v>190092830</v>
      </c>
      <c r="F31" s="3">
        <v>119906922</v>
      </c>
      <c r="G31" s="3">
        <v>160016746</v>
      </c>
      <c r="H31" s="3">
        <v>195940673</v>
      </c>
      <c r="I31" s="3">
        <v>299541399</v>
      </c>
      <c r="J31" s="3">
        <v>182942866</v>
      </c>
      <c r="K31" s="3">
        <v>70947131</v>
      </c>
      <c r="L31" s="3">
        <v>90919659</v>
      </c>
    </row>
    <row r="32" spans="1:12" x14ac:dyDescent="0.15">
      <c r="A32" s="2" t="s">
        <v>12</v>
      </c>
    </row>
    <row r="33" spans="1:12" x14ac:dyDescent="0.15">
      <c r="A33" s="2" t="s">
        <v>13</v>
      </c>
    </row>
    <row r="34" spans="1:12" s="4" customFormat="1" x14ac:dyDescent="0.15">
      <c r="A34" s="4" t="s">
        <v>19</v>
      </c>
      <c r="B34" s="4">
        <f>B31/B5</f>
        <v>0.23371430553888151</v>
      </c>
      <c r="C34" s="4">
        <f t="shared" ref="C34:L34" si="12">C31/C5</f>
        <v>0.18322579093183883</v>
      </c>
      <c r="D34" s="4">
        <f t="shared" si="12"/>
        <v>0.16300461493721247</v>
      </c>
      <c r="E34" s="4">
        <f t="shared" si="12"/>
        <v>0.15239764521957766</v>
      </c>
      <c r="F34" s="4">
        <f t="shared" si="12"/>
        <v>0.10272211881535719</v>
      </c>
      <c r="G34" s="4">
        <f t="shared" si="12"/>
        <v>0.13026348974695184</v>
      </c>
      <c r="H34" s="4">
        <f t="shared" si="12"/>
        <v>0.14842299897050437</v>
      </c>
      <c r="I34" s="4">
        <f t="shared" si="12"/>
        <v>0.18259306023466204</v>
      </c>
      <c r="J34" s="4">
        <f t="shared" si="12"/>
        <v>0.11972918125896378</v>
      </c>
      <c r="K34" s="4">
        <f t="shared" si="12"/>
        <v>4.2402751496297471E-2</v>
      </c>
      <c r="L34" s="4">
        <f t="shared" si="12"/>
        <v>4.9969425379032345E-2</v>
      </c>
    </row>
    <row r="36" spans="1:12" x14ac:dyDescent="0.15">
      <c r="A36" s="2" t="s">
        <v>20</v>
      </c>
      <c r="B36" s="3">
        <v>252523894</v>
      </c>
      <c r="C36" s="3">
        <v>208367342</v>
      </c>
      <c r="D36" s="3">
        <v>119669699</v>
      </c>
      <c r="E36" s="3">
        <v>193816797</v>
      </c>
      <c r="F36" s="3">
        <v>192552026</v>
      </c>
      <c r="G36" s="3">
        <v>153471473</v>
      </c>
      <c r="H36" s="3">
        <v>210381094</v>
      </c>
      <c r="I36" s="3">
        <v>372987716</v>
      </c>
      <c r="J36" s="3">
        <v>261479401</v>
      </c>
      <c r="K36" s="3">
        <v>115351753</v>
      </c>
      <c r="L36" s="3">
        <v>134888180</v>
      </c>
    </row>
    <row r="37" spans="1:12" s="4" customFormat="1" x14ac:dyDescent="0.15">
      <c r="A37" s="4" t="s">
        <v>12</v>
      </c>
      <c r="C37" s="4">
        <f>C36/B36-1</f>
        <v>-0.17486088662960342</v>
      </c>
      <c r="D37" s="4">
        <f t="shared" ref="D37:L37" si="13">D36/C36-1</f>
        <v>-0.42567919784665675</v>
      </c>
      <c r="E37" s="4">
        <f t="shared" si="13"/>
        <v>0.61959793180393974</v>
      </c>
      <c r="F37" s="4">
        <f t="shared" si="13"/>
        <v>-6.525600564949996E-3</v>
      </c>
      <c r="G37" s="4">
        <f t="shared" si="13"/>
        <v>-0.20296100649701809</v>
      </c>
      <c r="H37" s="4">
        <f t="shared" si="13"/>
        <v>0.37081563034193321</v>
      </c>
      <c r="I37" s="4">
        <f t="shared" si="13"/>
        <v>0.77291461370573544</v>
      </c>
      <c r="J37" s="4">
        <f t="shared" si="13"/>
        <v>-0.29895975180051237</v>
      </c>
      <c r="K37" s="4">
        <f t="shared" si="13"/>
        <v>-0.55884955924310076</v>
      </c>
      <c r="L37" s="4">
        <f t="shared" si="13"/>
        <v>0.16936393675785744</v>
      </c>
    </row>
    <row r="38" spans="1:12" s="4" customFormat="1" x14ac:dyDescent="0.15">
      <c r="A38" s="4" t="s">
        <v>13</v>
      </c>
      <c r="F38" s="4">
        <f>F36/B36-1</f>
        <v>-0.23748987491852946</v>
      </c>
      <c r="G38" s="4">
        <f t="shared" ref="G38:L38" si="14">G36/C36-1</f>
        <v>-0.26345716403101216</v>
      </c>
      <c r="H38" s="4">
        <f t="shared" si="14"/>
        <v>0.75801473353751803</v>
      </c>
      <c r="I38" s="4">
        <f t="shared" si="14"/>
        <v>0.92443442350355221</v>
      </c>
      <c r="J38" s="4">
        <f t="shared" si="14"/>
        <v>0.35796753964042938</v>
      </c>
      <c r="K38" s="4">
        <f t="shared" si="14"/>
        <v>-0.24838309853193363</v>
      </c>
      <c r="L38" s="4">
        <f t="shared" si="14"/>
        <v>-0.3588388698083298</v>
      </c>
    </row>
    <row r="39" spans="1:12" s="4" customFormat="1" x14ac:dyDescent="0.15">
      <c r="A39" s="4" t="s">
        <v>26</v>
      </c>
      <c r="B39" s="4">
        <f>B36/B5</f>
        <v>0.25595483858618989</v>
      </c>
      <c r="C39" s="4">
        <f t="shared" ref="C39:L39" si="15">C36/C5</f>
        <v>0.21623864603553267</v>
      </c>
      <c r="D39" s="4">
        <f t="shared" si="15"/>
        <v>0.1160769298601258</v>
      </c>
      <c r="E39" s="4">
        <f t="shared" si="15"/>
        <v>0.15538315394010865</v>
      </c>
      <c r="F39" s="4">
        <f t="shared" si="15"/>
        <v>0.16495588213756121</v>
      </c>
      <c r="G39" s="4">
        <f t="shared" si="15"/>
        <v>0.12493523427594944</v>
      </c>
      <c r="H39" s="4">
        <f t="shared" si="15"/>
        <v>0.15936146599933126</v>
      </c>
      <c r="I39" s="4">
        <f t="shared" si="15"/>
        <v>0.22736412636697681</v>
      </c>
      <c r="J39" s="4">
        <f t="shared" si="15"/>
        <v>0.17112837074398013</v>
      </c>
      <c r="K39" s="4">
        <f t="shared" si="15"/>
        <v>6.8941924052169021E-2</v>
      </c>
      <c r="L39" s="4">
        <f t="shared" si="15"/>
        <v>7.4134515231997114E-2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workbookViewId="0">
      <selection activeCell="H50" sqref="H50"/>
    </sheetView>
  </sheetViews>
  <sheetFormatPr defaultRowHeight="13.5" x14ac:dyDescent="0.15"/>
  <cols>
    <col min="2" max="2" width="13.375" customWidth="1"/>
    <col min="3" max="3" width="14.375" customWidth="1"/>
    <col min="4" max="4" width="18.5" customWidth="1"/>
    <col min="5" max="5" width="15.375" customWidth="1"/>
    <col min="6" max="6" width="17.375" customWidth="1"/>
    <col min="7" max="7" width="15.375" customWidth="1"/>
    <col min="8" max="8" width="14.75" customWidth="1"/>
    <col min="9" max="9" width="15.625" customWidth="1"/>
    <col min="10" max="10" width="15.75" customWidth="1"/>
    <col min="11" max="11" width="18.25" customWidth="1"/>
    <col min="12" max="12" width="18.375" customWidth="1"/>
    <col min="13" max="13" width="14.75" customWidth="1"/>
  </cols>
  <sheetData>
    <row r="2" spans="2:13" x14ac:dyDescent="0.1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</row>
    <row r="3" spans="2:13" x14ac:dyDescent="0.15">
      <c r="B3" s="2" t="s">
        <v>21</v>
      </c>
      <c r="C3" s="5">
        <v>399622781</v>
      </c>
      <c r="D3" s="5">
        <v>366784363</v>
      </c>
      <c r="E3" s="5">
        <v>410370431</v>
      </c>
      <c r="F3" s="5">
        <v>457041173</v>
      </c>
      <c r="G3" s="5">
        <v>468304604</v>
      </c>
      <c r="H3" s="5">
        <v>450524886</v>
      </c>
      <c r="I3" s="5">
        <v>510977850</v>
      </c>
      <c r="J3" s="5">
        <v>610653418</v>
      </c>
      <c r="K3" s="5">
        <v>642014733</v>
      </c>
      <c r="L3" s="5">
        <v>656662297</v>
      </c>
      <c r="M3" s="5">
        <v>752565453</v>
      </c>
    </row>
    <row r="4" spans="2:13" x14ac:dyDescent="0.15">
      <c r="B4" s="2" t="s">
        <v>22</v>
      </c>
      <c r="C4" s="5">
        <v>378235877</v>
      </c>
      <c r="D4" s="5">
        <v>360463420</v>
      </c>
      <c r="E4" s="5">
        <v>404268226</v>
      </c>
      <c r="F4" s="5">
        <v>478367942</v>
      </c>
      <c r="G4" s="5">
        <v>447186315</v>
      </c>
      <c r="H4" s="5">
        <v>456502524</v>
      </c>
      <c r="I4" s="5">
        <v>522013771</v>
      </c>
      <c r="J4" s="5">
        <v>604272344</v>
      </c>
      <c r="K4" s="5">
        <v>578995620</v>
      </c>
      <c r="L4" s="5">
        <v>651065201</v>
      </c>
      <c r="M4" s="5">
        <v>725513462</v>
      </c>
    </row>
    <row r="5" spans="2:13" x14ac:dyDescent="0.15">
      <c r="B5" s="2" t="s">
        <v>23</v>
      </c>
      <c r="C5" s="5">
        <v>130155486</v>
      </c>
      <c r="D5" s="5">
        <v>166379981</v>
      </c>
      <c r="E5" s="5">
        <v>133776555</v>
      </c>
      <c r="F5" s="5">
        <v>223779798</v>
      </c>
      <c r="G5" s="5">
        <v>165724297</v>
      </c>
      <c r="H5" s="5">
        <v>235208743</v>
      </c>
      <c r="I5" s="5">
        <v>187024425</v>
      </c>
      <c r="J5" s="5">
        <v>319566156</v>
      </c>
      <c r="K5" s="5">
        <v>193885405</v>
      </c>
      <c r="L5" s="5">
        <v>259220548</v>
      </c>
      <c r="M5" s="5">
        <v>205141896</v>
      </c>
    </row>
    <row r="6" spans="2:13" x14ac:dyDescent="0.15">
      <c r="B6" s="2" t="s">
        <v>24</v>
      </c>
      <c r="C6" s="5">
        <v>47237358</v>
      </c>
      <c r="D6" s="5">
        <v>38801113</v>
      </c>
      <c r="E6" s="5">
        <v>49348796</v>
      </c>
      <c r="F6" s="5">
        <v>54073606</v>
      </c>
      <c r="G6" s="5">
        <v>57532553</v>
      </c>
      <c r="H6" s="5">
        <v>50973701</v>
      </c>
      <c r="I6" s="5">
        <v>65944003</v>
      </c>
      <c r="J6" s="5">
        <v>71852907</v>
      </c>
      <c r="K6" s="5">
        <v>78217923</v>
      </c>
      <c r="L6" s="5">
        <v>70956329</v>
      </c>
      <c r="M6" s="5">
        <v>90442575</v>
      </c>
    </row>
    <row r="7" spans="2:13" x14ac:dyDescent="0.15">
      <c r="B7" s="2" t="s">
        <v>25</v>
      </c>
      <c r="C7" s="5">
        <v>31344006</v>
      </c>
      <c r="D7" s="5">
        <v>31170118</v>
      </c>
      <c r="E7" s="5">
        <v>33187613</v>
      </c>
      <c r="F7" s="5">
        <v>34085035</v>
      </c>
      <c r="G7" s="5">
        <v>28546319</v>
      </c>
      <c r="H7" s="5">
        <v>35198400</v>
      </c>
      <c r="I7" s="5">
        <v>34190294</v>
      </c>
      <c r="J7" s="5">
        <v>34141394</v>
      </c>
      <c r="K7" s="5">
        <v>34858565</v>
      </c>
      <c r="L7" s="5">
        <v>35268438</v>
      </c>
      <c r="M7" s="5">
        <v>45842408</v>
      </c>
    </row>
    <row r="41" spans="2:13" x14ac:dyDescent="0.15">
      <c r="C41" s="2" t="s">
        <v>0</v>
      </c>
      <c r="D41" s="2" t="s">
        <v>1</v>
      </c>
      <c r="E41" s="2" t="s">
        <v>2</v>
      </c>
      <c r="F41" s="2" t="s">
        <v>3</v>
      </c>
      <c r="G41" s="2" t="s">
        <v>4</v>
      </c>
      <c r="H41" s="2" t="s">
        <v>5</v>
      </c>
      <c r="I41" s="2" t="s">
        <v>6</v>
      </c>
      <c r="J41" s="2" t="s">
        <v>7</v>
      </c>
      <c r="K41" s="2" t="s">
        <v>8</v>
      </c>
      <c r="L41" s="2" t="s">
        <v>9</v>
      </c>
      <c r="M41" s="2" t="s">
        <v>10</v>
      </c>
    </row>
    <row r="42" spans="2:13" x14ac:dyDescent="0.15">
      <c r="B42" s="2" t="s">
        <v>20</v>
      </c>
      <c r="C42" s="3">
        <v>252523894</v>
      </c>
      <c r="D42" s="3">
        <v>208367342</v>
      </c>
      <c r="E42" s="3">
        <v>119669699</v>
      </c>
      <c r="F42" s="3">
        <v>193816797</v>
      </c>
      <c r="G42" s="3">
        <v>192552026</v>
      </c>
      <c r="H42" s="3">
        <v>153471473</v>
      </c>
      <c r="I42" s="3">
        <v>210381094</v>
      </c>
      <c r="J42" s="3">
        <v>372987716</v>
      </c>
      <c r="K42" s="3">
        <v>261479401</v>
      </c>
      <c r="L42" s="3">
        <v>115351753</v>
      </c>
      <c r="M42" s="3">
        <v>134888180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abSelected="1" topLeftCell="B1" workbookViewId="0">
      <selection activeCell="H44" sqref="H44:J49"/>
    </sheetView>
  </sheetViews>
  <sheetFormatPr defaultRowHeight="13.5" x14ac:dyDescent="0.15"/>
  <cols>
    <col min="1" max="1" width="14.625" customWidth="1"/>
  </cols>
  <sheetData>
    <row r="2" spans="1:12" x14ac:dyDescent="0.1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x14ac:dyDescent="0.15">
      <c r="A3" s="2" t="s">
        <v>11</v>
      </c>
    </row>
    <row r="4" spans="1:12" x14ac:dyDescent="0.15">
      <c r="A4" s="2" t="s">
        <v>12</v>
      </c>
    </row>
    <row r="5" spans="1:12" x14ac:dyDescent="0.15">
      <c r="A5" s="2" t="s">
        <v>13</v>
      </c>
    </row>
    <row r="6" spans="1:12" x14ac:dyDescent="0.15">
      <c r="A6" s="2"/>
    </row>
    <row r="7" spans="1:12" x14ac:dyDescent="0.15">
      <c r="A7" s="2" t="s">
        <v>21</v>
      </c>
    </row>
    <row r="8" spans="1:12" x14ac:dyDescent="0.15">
      <c r="A8" s="4"/>
    </row>
    <row r="9" spans="1:12" x14ac:dyDescent="0.15">
      <c r="A9" s="2" t="s">
        <v>22</v>
      </c>
    </row>
    <row r="10" spans="1:12" x14ac:dyDescent="0.15">
      <c r="A10" s="4"/>
    </row>
    <row r="11" spans="1:12" x14ac:dyDescent="0.15">
      <c r="A11" s="2" t="s">
        <v>23</v>
      </c>
    </row>
    <row r="12" spans="1:12" x14ac:dyDescent="0.15">
      <c r="A12" s="4"/>
    </row>
    <row r="13" spans="1:12" x14ac:dyDescent="0.15">
      <c r="A13" s="2" t="s">
        <v>24</v>
      </c>
    </row>
    <row r="14" spans="1:12" x14ac:dyDescent="0.15">
      <c r="A14" s="4"/>
    </row>
    <row r="15" spans="1:12" x14ac:dyDescent="0.15">
      <c r="A15" s="2" t="s">
        <v>25</v>
      </c>
    </row>
    <row r="16" spans="1:12" x14ac:dyDescent="0.15">
      <c r="A16" s="4"/>
    </row>
    <row r="17" spans="1:1" x14ac:dyDescent="0.15">
      <c r="A17" s="2"/>
    </row>
    <row r="18" spans="1:1" x14ac:dyDescent="0.15">
      <c r="A18" s="2" t="s">
        <v>14</v>
      </c>
    </row>
    <row r="19" spans="1:1" x14ac:dyDescent="0.15">
      <c r="A19" s="4" t="s">
        <v>12</v>
      </c>
    </row>
    <row r="20" spans="1:1" x14ac:dyDescent="0.15">
      <c r="A20" s="4" t="s">
        <v>13</v>
      </c>
    </row>
    <row r="21" spans="1:1" x14ac:dyDescent="0.15">
      <c r="A21" s="2"/>
    </row>
    <row r="22" spans="1:1" x14ac:dyDescent="0.15">
      <c r="A22" s="2" t="s">
        <v>15</v>
      </c>
    </row>
    <row r="23" spans="1:1" x14ac:dyDescent="0.15">
      <c r="A23" s="4" t="s">
        <v>16</v>
      </c>
    </row>
    <row r="24" spans="1:1" x14ac:dyDescent="0.15">
      <c r="A24" s="2"/>
    </row>
    <row r="25" spans="1:1" x14ac:dyDescent="0.15">
      <c r="A25" s="2" t="s">
        <v>17</v>
      </c>
    </row>
    <row r="26" spans="1:1" x14ac:dyDescent="0.15">
      <c r="A26" s="4" t="s">
        <v>12</v>
      </c>
    </row>
    <row r="27" spans="1:1" x14ac:dyDescent="0.15">
      <c r="A27" s="4" t="s">
        <v>13</v>
      </c>
    </row>
    <row r="28" spans="1:1" x14ac:dyDescent="0.15">
      <c r="A28" s="2"/>
    </row>
    <row r="29" spans="1:1" x14ac:dyDescent="0.15">
      <c r="A29" s="2" t="s">
        <v>18</v>
      </c>
    </row>
    <row r="30" spans="1:1" x14ac:dyDescent="0.15">
      <c r="A30" s="2" t="s">
        <v>12</v>
      </c>
    </row>
    <row r="31" spans="1:1" x14ac:dyDescent="0.15">
      <c r="A31" s="2" t="s">
        <v>13</v>
      </c>
    </row>
    <row r="32" spans="1:1" x14ac:dyDescent="0.15">
      <c r="A32" s="4" t="s">
        <v>19</v>
      </c>
    </row>
    <row r="33" spans="1:1" x14ac:dyDescent="0.15">
      <c r="A33" s="2"/>
    </row>
    <row r="34" spans="1:1" x14ac:dyDescent="0.15">
      <c r="A34" s="2" t="s">
        <v>20</v>
      </c>
    </row>
    <row r="35" spans="1:1" x14ac:dyDescent="0.15">
      <c r="A35" s="4" t="s">
        <v>12</v>
      </c>
    </row>
    <row r="36" spans="1:1" x14ac:dyDescent="0.15">
      <c r="A36" s="4" t="s">
        <v>13</v>
      </c>
    </row>
    <row r="37" spans="1:1" x14ac:dyDescent="0.15">
      <c r="A37" s="4" t="s">
        <v>26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shunxu(许卫栋)</dc:creator>
  <cp:lastModifiedBy>shunxu(许卫栋)</cp:lastModifiedBy>
  <dcterms:created xsi:type="dcterms:W3CDTF">2014-08-05T15:00:52Z</dcterms:created>
  <dcterms:modified xsi:type="dcterms:W3CDTF">2014-08-12T10:49:28Z</dcterms:modified>
</cp:coreProperties>
</file>