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63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0" i="1" l="1"/>
  <c r="H80" i="1"/>
  <c r="I80" i="1"/>
  <c r="J80" i="1"/>
  <c r="K80" i="1"/>
  <c r="F80" i="1"/>
  <c r="G76" i="1"/>
  <c r="H76" i="1"/>
  <c r="I76" i="1"/>
  <c r="J76" i="1"/>
  <c r="K76" i="1"/>
  <c r="F76" i="1"/>
  <c r="K62" i="1"/>
  <c r="J62" i="1"/>
  <c r="D54" i="1"/>
  <c r="E54" i="1"/>
  <c r="F54" i="1"/>
  <c r="G54" i="1"/>
  <c r="H54" i="1"/>
  <c r="I54" i="1"/>
  <c r="J54" i="1"/>
  <c r="K54" i="1"/>
  <c r="C54" i="1"/>
  <c r="G38" i="1" l="1"/>
  <c r="H38" i="1"/>
  <c r="I38" i="1"/>
  <c r="J38" i="1"/>
  <c r="K38" i="1"/>
  <c r="F38" i="1"/>
  <c r="D37" i="1"/>
  <c r="E37" i="1"/>
  <c r="F37" i="1"/>
  <c r="G37" i="1"/>
  <c r="H37" i="1"/>
  <c r="I37" i="1"/>
  <c r="J37" i="1"/>
  <c r="K37" i="1"/>
  <c r="C37" i="1"/>
  <c r="G34" i="1"/>
  <c r="H34" i="1"/>
  <c r="I34" i="1"/>
  <c r="J34" i="1"/>
  <c r="K34" i="1"/>
  <c r="F34" i="1"/>
  <c r="D33" i="1"/>
  <c r="E33" i="1"/>
  <c r="F33" i="1"/>
  <c r="G33" i="1"/>
  <c r="H33" i="1"/>
  <c r="I33" i="1"/>
  <c r="J33" i="1"/>
  <c r="K33" i="1"/>
  <c r="C33" i="1"/>
  <c r="C43" i="1"/>
  <c r="D43" i="1"/>
  <c r="E43" i="1"/>
  <c r="F43" i="1"/>
  <c r="G43" i="1"/>
  <c r="H43" i="1"/>
  <c r="I43" i="1"/>
  <c r="J43" i="1"/>
  <c r="K43" i="1"/>
  <c r="B43" i="1"/>
  <c r="C46" i="1"/>
  <c r="D46" i="1"/>
  <c r="E46" i="1"/>
  <c r="F46" i="1"/>
  <c r="G46" i="1"/>
  <c r="H46" i="1"/>
  <c r="I46" i="1"/>
  <c r="J46" i="1"/>
  <c r="K46" i="1"/>
  <c r="B46" i="1"/>
  <c r="G27" i="1"/>
  <c r="H27" i="1"/>
  <c r="I27" i="1"/>
  <c r="J27" i="1"/>
  <c r="K27" i="1"/>
  <c r="F27" i="1"/>
  <c r="D26" i="1"/>
  <c r="E26" i="1"/>
  <c r="F26" i="1"/>
  <c r="G26" i="1"/>
  <c r="H26" i="1"/>
  <c r="I26" i="1"/>
  <c r="J26" i="1"/>
  <c r="K26" i="1"/>
  <c r="C26" i="1"/>
  <c r="C23" i="1"/>
  <c r="D23" i="1"/>
  <c r="E23" i="1"/>
  <c r="F23" i="1"/>
  <c r="G23" i="1"/>
  <c r="H23" i="1"/>
  <c r="I23" i="1"/>
  <c r="J23" i="1"/>
  <c r="K23" i="1"/>
  <c r="B23" i="1"/>
  <c r="D13" i="1"/>
  <c r="E13" i="1"/>
  <c r="F13" i="1"/>
  <c r="G13" i="1"/>
  <c r="H13" i="1"/>
  <c r="I13" i="1"/>
  <c r="J13" i="1"/>
  <c r="K13" i="1"/>
  <c r="C13" i="1"/>
  <c r="C39" i="1"/>
  <c r="D39" i="1"/>
  <c r="E39" i="1"/>
  <c r="F39" i="1"/>
  <c r="G39" i="1"/>
  <c r="H39" i="1"/>
  <c r="I39" i="1"/>
  <c r="J39" i="1"/>
  <c r="K39" i="1"/>
  <c r="B39" i="1"/>
  <c r="C29" i="1"/>
  <c r="C30" i="1" s="1"/>
  <c r="D29" i="1"/>
  <c r="D30" i="1" s="1"/>
  <c r="E29" i="1"/>
  <c r="E30" i="1" s="1"/>
  <c r="F29" i="1"/>
  <c r="F30" i="1" s="1"/>
  <c r="G29" i="1"/>
  <c r="G30" i="1" s="1"/>
  <c r="H29" i="1"/>
  <c r="H30" i="1" s="1"/>
  <c r="I29" i="1"/>
  <c r="I30" i="1" s="1"/>
  <c r="J29" i="1"/>
  <c r="J30" i="1" s="1"/>
  <c r="K29" i="1"/>
  <c r="K30" i="1" s="1"/>
  <c r="B29" i="1"/>
  <c r="B30" i="1" s="1"/>
  <c r="C20" i="1"/>
  <c r="D20" i="1"/>
  <c r="E20" i="1"/>
  <c r="F20" i="1"/>
  <c r="G20" i="1"/>
  <c r="H20" i="1"/>
  <c r="I20" i="1"/>
  <c r="J20" i="1"/>
  <c r="K20" i="1"/>
  <c r="B20" i="1"/>
  <c r="C17" i="1"/>
  <c r="D17" i="1"/>
  <c r="E17" i="1"/>
  <c r="F17" i="1"/>
  <c r="G17" i="1"/>
  <c r="H17" i="1"/>
  <c r="I17" i="1"/>
  <c r="J17" i="1"/>
  <c r="K17" i="1"/>
  <c r="B17" i="1"/>
</calcChain>
</file>

<file path=xl/sharedStrings.xml><?xml version="1.0" encoding="utf-8"?>
<sst xmlns="http://schemas.openxmlformats.org/spreadsheetml/2006/main" count="86" uniqueCount="44">
  <si>
    <t>净利润</t>
  </si>
  <si>
    <t>收入</t>
  </si>
  <si>
    <t>环比增长</t>
  </si>
  <si>
    <t>同比增长</t>
  </si>
  <si>
    <t>成本</t>
  </si>
  <si>
    <t>毛利</t>
  </si>
  <si>
    <t>毛利率</t>
  </si>
  <si>
    <t>运营利润</t>
  </si>
  <si>
    <t>运营利润率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</si>
  <si>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</si>
  <si>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</si>
  <si>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</si>
  <si>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</si>
  <si>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</si>
  <si>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</si>
  <si>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</si>
  <si>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</si>
  <si>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</si>
  <si>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  <phoneticPr fontId="1" type="noConversion"/>
  </si>
  <si>
    <t>活跃本地商户（万）</t>
    <phoneticPr fontId="1" type="noConversion"/>
  </si>
  <si>
    <t>月活跃用户数（亿）</t>
    <phoneticPr fontId="1" type="noConversion"/>
  </si>
  <si>
    <t>月移动端活跃用户数（亿）</t>
    <phoneticPr fontId="1" type="noConversion"/>
  </si>
  <si>
    <t>同比增长</t>
    <phoneticPr fontId="1" type="noConversion"/>
  </si>
  <si>
    <t>成本和费用</t>
    <phoneticPr fontId="1" type="noConversion"/>
  </si>
  <si>
    <t>本地广告</t>
    <phoneticPr fontId="1" type="noConversion"/>
  </si>
  <si>
    <t>品牌广告</t>
    <phoneticPr fontId="1" type="noConversion"/>
  </si>
  <si>
    <t>其他</t>
    <phoneticPr fontId="1" type="noConversion"/>
  </si>
  <si>
    <t>占比</t>
    <phoneticPr fontId="1" type="noConversion"/>
  </si>
  <si>
    <t>营销费用</t>
    <phoneticPr fontId="1" type="noConversion"/>
  </si>
  <si>
    <t>净利率</t>
    <phoneticPr fontId="1" type="noConversion"/>
  </si>
  <si>
    <t>YELP财务数据（万美元）</t>
    <phoneticPr fontId="1" type="noConversion"/>
  </si>
  <si>
    <t>点评数量（万）</t>
    <phoneticPr fontId="1" type="noConversion"/>
  </si>
  <si>
    <t>YELP运营数据</t>
    <phoneticPr fontId="1" type="noConversion"/>
  </si>
  <si>
    <t>大众点评运营数据</t>
    <phoneticPr fontId="1" type="noConversion"/>
  </si>
  <si>
    <t>环比增长</t>
    <phoneticPr fontId="1" type="noConversion"/>
  </si>
  <si>
    <t>移动流量占比</t>
    <phoneticPr fontId="1" type="noConversion"/>
  </si>
  <si>
    <t>移动客户端累计用户数</t>
    <phoneticPr fontId="1" type="noConversion"/>
  </si>
  <si>
    <t>月流量（亿）</t>
    <phoneticPr fontId="1" type="noConversion"/>
  </si>
  <si>
    <t>本地商户（万）</t>
    <phoneticPr fontId="1" type="noConversion"/>
  </si>
  <si>
    <t>美团交易额</t>
    <phoneticPr fontId="1" type="noConversion"/>
  </si>
  <si>
    <t>大众点评团购交易额</t>
    <phoneticPr fontId="1" type="noConversion"/>
  </si>
  <si>
    <t>大众点评广告收入</t>
    <phoneticPr fontId="1" type="noConversion"/>
  </si>
  <si>
    <t>团购市场交易额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</si>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</sst>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11"/>
  <sheetViews>
    <sheetView tabSelected="1" workbookViewId="0">
      <pane xSplit="1" topLeftCell="B1" activePane="topRight" state="frozen"/>
      <selection pane="topRight" activeCell="Q113" sqref="Q113"/>
    </sheetView>
  </sheetViews>
  <sheetFormatPr defaultRowHeight="13.5" x14ac:dyDescent="0.15"/>
  <cols>
    <col min="1" max="1" width="18.375" customWidth="1"/>
  </cols>
  <sheetData>
    <row r="6" spans="1:11" x14ac:dyDescent="0.15">
      <c r="B6" s="4" t="s">
        <v>30</v>
      </c>
      <c r="C6" s="4"/>
      <c r="D6" s="4"/>
      <c r="E6" s="4"/>
      <c r="F6" s="4"/>
      <c r="G6" s="4"/>
      <c r="H6" s="4"/>
      <c r="I6" s="4"/>
    </row>
    <row r="7" spans="1:11" x14ac:dyDescent="0.15">
      <c r="B7" s="4"/>
      <c r="C7" s="4"/>
      <c r="D7" s="4"/>
      <c r="E7" s="4"/>
      <c r="F7" s="4"/>
      <c r="G7" s="4"/>
      <c r="H7" s="4"/>
      <c r="I7" s="4"/>
    </row>
    <row r="8" spans="1:11" x14ac:dyDescent="0.15">
      <c r="B8" s="4"/>
      <c r="C8" s="4"/>
      <c r="D8" s="4"/>
      <c r="E8" s="4"/>
      <c r="F8" s="4"/>
      <c r="G8" s="4"/>
      <c r="H8" s="4"/>
      <c r="I8" s="4"/>
    </row>
    <row r="11" spans="1:11" x14ac:dyDescent="0.15"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t="s">
        <v>18</v>
      </c>
    </row>
    <row r="12" spans="1:11" x14ac:dyDescent="0.15">
      <c r="A12" t="s">
        <v>1</v>
      </c>
      <c r="B12">
        <v>2740</v>
      </c>
      <c r="C12">
        <v>3270</v>
      </c>
      <c r="D12">
        <v>3640</v>
      </c>
      <c r="E12">
        <v>4120</v>
      </c>
      <c r="F12">
        <v>4610</v>
      </c>
      <c r="G12">
        <v>5500</v>
      </c>
      <c r="H12">
        <v>6120</v>
      </c>
      <c r="I12">
        <v>7070</v>
      </c>
      <c r="J12">
        <v>7640</v>
      </c>
      <c r="K12">
        <v>8880</v>
      </c>
    </row>
    <row r="13" spans="1:11" x14ac:dyDescent="0.15">
      <c r="A13" t="s">
        <v>2</v>
      </c>
      <c r="B13" s="2"/>
      <c r="C13" s="2">
        <f>C12/B12-1</f>
        <v>0.1934306569343065</v>
      </c>
      <c r="D13" s="2">
        <f t="shared" ref="D13:K13" si="0">D12/C12-1</f>
        <v>0.11314984709480114</v>
      </c>
      <c r="E13" s="2">
        <f t="shared" si="0"/>
        <v>0.13186813186813184</v>
      </c>
      <c r="F13" s="2">
        <f t="shared" si="0"/>
        <v>0.11893203883495151</v>
      </c>
      <c r="G13" s="2">
        <f t="shared" si="0"/>
        <v>0.19305856832971791</v>
      </c>
      <c r="H13" s="2">
        <f t="shared" si="0"/>
        <v>0.11272727272727279</v>
      </c>
      <c r="I13" s="2">
        <f t="shared" si="0"/>
        <v>0.15522875816993453</v>
      </c>
      <c r="J13" s="2">
        <f t="shared" si="0"/>
        <v>8.0622347949080631E-2</v>
      </c>
      <c r="K13" s="2">
        <f t="shared" si="0"/>
        <v>0.16230366492146597</v>
      </c>
    </row>
    <row r="14" spans="1:11" x14ac:dyDescent="0.15">
      <c r="A14" t="s">
        <v>3</v>
      </c>
      <c r="B14" s="2">
        <v>0.66</v>
      </c>
      <c r="C14" s="2">
        <v>0.67</v>
      </c>
      <c r="D14" s="2">
        <v>0.63</v>
      </c>
      <c r="E14" s="2">
        <v>0.65</v>
      </c>
      <c r="F14" s="2">
        <v>0.68</v>
      </c>
      <c r="G14" s="2">
        <v>0.69</v>
      </c>
      <c r="H14" s="2">
        <v>0.66</v>
      </c>
      <c r="I14" s="2">
        <v>0.72</v>
      </c>
      <c r="J14" s="2">
        <v>0.66</v>
      </c>
      <c r="K14" s="2">
        <v>0.61</v>
      </c>
    </row>
    <row r="16" spans="1:11" s="1" customFormat="1" x14ac:dyDescent="0.15">
      <c r="A16" s="1" t="s">
        <v>24</v>
      </c>
      <c r="B16" s="1">
        <v>2147</v>
      </c>
      <c r="C16" s="1">
        <v>2526</v>
      </c>
      <c r="D16" s="1">
        <v>2849</v>
      </c>
      <c r="E16" s="1">
        <v>3395</v>
      </c>
      <c r="F16" s="1">
        <v>3897</v>
      </c>
      <c r="G16" s="1">
        <v>4480</v>
      </c>
      <c r="H16" s="1">
        <v>5117</v>
      </c>
      <c r="I16" s="1">
        <v>5805</v>
      </c>
      <c r="J16" s="1">
        <v>6520</v>
      </c>
      <c r="K16" s="1">
        <v>7569</v>
      </c>
    </row>
    <row r="17" spans="1:11" s="1" customFormat="1" x14ac:dyDescent="0.15">
      <c r="A17" s="1" t="s">
        <v>27</v>
      </c>
      <c r="B17" s="2">
        <f>B16/B12</f>
        <v>0.7835766423357664</v>
      </c>
      <c r="C17" s="2">
        <f t="shared" ref="C17:K17" si="1">C16/C12</f>
        <v>0.77247706422018347</v>
      </c>
      <c r="D17" s="2">
        <f t="shared" si="1"/>
        <v>0.78269230769230769</v>
      </c>
      <c r="E17" s="2">
        <f t="shared" si="1"/>
        <v>0.82402912621359226</v>
      </c>
      <c r="F17" s="2">
        <f t="shared" si="1"/>
        <v>0.84533622559652932</v>
      </c>
      <c r="G17" s="2">
        <f t="shared" si="1"/>
        <v>0.81454545454545457</v>
      </c>
      <c r="H17" s="2">
        <f t="shared" si="1"/>
        <v>0.83611111111111114</v>
      </c>
      <c r="I17" s="2">
        <f t="shared" si="1"/>
        <v>0.82107496463932106</v>
      </c>
      <c r="J17" s="2">
        <f t="shared" si="1"/>
        <v>0.8534031413612565</v>
      </c>
      <c r="K17" s="2">
        <f t="shared" si="1"/>
        <v>0.85236486486486485</v>
      </c>
    </row>
    <row r="18" spans="1:11" s="1" customFormat="1" x14ac:dyDescent="0.15"/>
    <row r="19" spans="1:11" s="1" customFormat="1" x14ac:dyDescent="0.15">
      <c r="A19" s="1" t="s">
        <v>25</v>
      </c>
      <c r="B19" s="1">
        <v>399</v>
      </c>
      <c r="C19" s="1">
        <v>570</v>
      </c>
      <c r="D19" s="1">
        <v>589</v>
      </c>
      <c r="E19" s="1">
        <v>500</v>
      </c>
      <c r="F19" s="1">
        <v>476</v>
      </c>
      <c r="G19" s="1">
        <v>705</v>
      </c>
      <c r="H19" s="1">
        <v>691</v>
      </c>
      <c r="I19" s="1">
        <v>924</v>
      </c>
      <c r="J19" s="1">
        <v>746</v>
      </c>
      <c r="K19" s="1">
        <v>906</v>
      </c>
    </row>
    <row r="20" spans="1:11" s="2" customFormat="1" x14ac:dyDescent="0.15">
      <c r="A20" s="2" t="s">
        <v>27</v>
      </c>
      <c r="B20" s="2">
        <f>B19/B12</f>
        <v>0.14562043795620438</v>
      </c>
      <c r="C20" s="2">
        <f t="shared" ref="C20:K20" si="2">C19/C12</f>
        <v>0.1743119266055046</v>
      </c>
      <c r="D20" s="2">
        <f t="shared" si="2"/>
        <v>0.16181318681318682</v>
      </c>
      <c r="E20" s="2">
        <f t="shared" si="2"/>
        <v>0.12135922330097088</v>
      </c>
      <c r="F20" s="2">
        <f t="shared" si="2"/>
        <v>0.10325379609544469</v>
      </c>
      <c r="G20" s="2">
        <f t="shared" si="2"/>
        <v>0.12818181818181817</v>
      </c>
      <c r="H20" s="2">
        <f t="shared" si="2"/>
        <v>0.11290849673202615</v>
      </c>
      <c r="I20" s="2">
        <f t="shared" si="2"/>
        <v>0.1306930693069307</v>
      </c>
      <c r="J20" s="2">
        <f t="shared" si="2"/>
        <v>9.7643979057591618E-2</v>
      </c>
      <c r="K20" s="2">
        <f t="shared" si="2"/>
        <v>0.10202702702702703</v>
      </c>
    </row>
    <row r="21" spans="1:11" s="1" customFormat="1" x14ac:dyDescent="0.15"/>
    <row r="22" spans="1:11" s="1" customFormat="1" x14ac:dyDescent="0.15">
      <c r="A22" s="1" t="s">
        <v>26</v>
      </c>
      <c r="B22" s="1">
        <v>192</v>
      </c>
      <c r="C22" s="1">
        <v>170</v>
      </c>
      <c r="D22" s="1">
        <v>200</v>
      </c>
      <c r="E22" s="1">
        <v>222</v>
      </c>
      <c r="F22" s="1">
        <v>241</v>
      </c>
      <c r="G22" s="1">
        <v>318</v>
      </c>
      <c r="H22" s="1">
        <v>310</v>
      </c>
      <c r="I22" s="1">
        <v>336</v>
      </c>
      <c r="J22" s="1">
        <v>376</v>
      </c>
      <c r="K22" s="1">
        <v>405</v>
      </c>
    </row>
    <row r="23" spans="1:11" s="1" customFormat="1" x14ac:dyDescent="0.15">
      <c r="A23" s="1" t="s">
        <v>27</v>
      </c>
      <c r="B23" s="2">
        <f>B22/B12</f>
        <v>7.0072992700729933E-2</v>
      </c>
      <c r="C23" s="2">
        <f t="shared" ref="C23:K23" si="3">C22/C12</f>
        <v>5.1987767584097858E-2</v>
      </c>
      <c r="D23" s="2">
        <f t="shared" si="3"/>
        <v>5.4945054945054944E-2</v>
      </c>
      <c r="E23" s="2">
        <f t="shared" si="3"/>
        <v>5.3883495145631066E-2</v>
      </c>
      <c r="F23" s="2">
        <f t="shared" si="3"/>
        <v>5.227765726681128E-2</v>
      </c>
      <c r="G23" s="2">
        <f t="shared" si="3"/>
        <v>5.7818181818181817E-2</v>
      </c>
      <c r="H23" s="2">
        <f t="shared" si="3"/>
        <v>5.0653594771241831E-2</v>
      </c>
      <c r="I23" s="2">
        <f t="shared" si="3"/>
        <v>4.7524752475247525E-2</v>
      </c>
      <c r="J23" s="2">
        <f t="shared" si="3"/>
        <v>4.9214659685863874E-2</v>
      </c>
      <c r="K23" s="2">
        <f t="shared" si="3"/>
        <v>4.5608108108108107E-2</v>
      </c>
    </row>
    <row r="25" spans="1:11" x14ac:dyDescent="0.15">
      <c r="A25" t="s">
        <v>4</v>
      </c>
      <c r="B25">
        <v>213</v>
      </c>
      <c r="C25">
        <v>230</v>
      </c>
      <c r="D25">
        <v>250</v>
      </c>
      <c r="E25">
        <v>300</v>
      </c>
      <c r="F25">
        <v>334</v>
      </c>
      <c r="G25">
        <v>402</v>
      </c>
      <c r="H25">
        <v>428</v>
      </c>
      <c r="I25">
        <v>493</v>
      </c>
      <c r="J25">
        <v>508</v>
      </c>
      <c r="K25">
        <v>585</v>
      </c>
    </row>
    <row r="26" spans="1:11" x14ac:dyDescent="0.15">
      <c r="A26" t="s">
        <v>2</v>
      </c>
      <c r="B26" s="2"/>
      <c r="C26" s="2">
        <f>C25/B25-1</f>
        <v>7.9812206572769995E-2</v>
      </c>
      <c r="D26" s="2">
        <f t="shared" ref="D26:K26" si="4">D25/C25-1</f>
        <v>8.6956521739130377E-2</v>
      </c>
      <c r="E26" s="2">
        <f t="shared" si="4"/>
        <v>0.19999999999999996</v>
      </c>
      <c r="F26" s="2">
        <f t="shared" si="4"/>
        <v>0.11333333333333329</v>
      </c>
      <c r="G26" s="2">
        <f t="shared" si="4"/>
        <v>0.20359281437125754</v>
      </c>
      <c r="H26" s="2">
        <f t="shared" si="4"/>
        <v>6.4676616915422924E-2</v>
      </c>
      <c r="I26" s="2">
        <f t="shared" si="4"/>
        <v>0.15186915887850461</v>
      </c>
      <c r="J26" s="2">
        <f t="shared" si="4"/>
        <v>3.0425963488843744E-2</v>
      </c>
      <c r="K26" s="2">
        <f t="shared" si="4"/>
        <v>0.15157480314960625</v>
      </c>
    </row>
    <row r="27" spans="1:11" x14ac:dyDescent="0.15">
      <c r="A27" t="s">
        <v>3</v>
      </c>
      <c r="B27" s="2"/>
      <c r="C27" s="2"/>
      <c r="D27" s="2"/>
      <c r="E27" s="2"/>
      <c r="F27" s="2">
        <f>F25/B25-1</f>
        <v>0.568075117370892</v>
      </c>
      <c r="G27" s="2">
        <f t="shared" ref="G27:K27" si="5">G25/C25-1</f>
        <v>0.74782608695652164</v>
      </c>
      <c r="H27" s="2">
        <f t="shared" si="5"/>
        <v>0.71199999999999997</v>
      </c>
      <c r="I27" s="2">
        <f t="shared" si="5"/>
        <v>0.64333333333333331</v>
      </c>
      <c r="J27" s="2">
        <f t="shared" si="5"/>
        <v>0.52095808383233533</v>
      </c>
      <c r="K27" s="2">
        <f t="shared" si="5"/>
        <v>0.45522388059701502</v>
      </c>
    </row>
    <row r="29" spans="1:11" x14ac:dyDescent="0.15">
      <c r="A29" t="s">
        <v>5</v>
      </c>
      <c r="B29">
        <f>B12-B25</f>
        <v>2527</v>
      </c>
      <c r="C29" s="1">
        <f t="shared" ref="C29:K29" si="6">C12-C25</f>
        <v>3040</v>
      </c>
      <c r="D29" s="1">
        <f t="shared" si="6"/>
        <v>3390</v>
      </c>
      <c r="E29" s="1">
        <f t="shared" si="6"/>
        <v>3820</v>
      </c>
      <c r="F29" s="1">
        <f t="shared" si="6"/>
        <v>4276</v>
      </c>
      <c r="G29" s="1">
        <f t="shared" si="6"/>
        <v>5098</v>
      </c>
      <c r="H29" s="1">
        <f t="shared" si="6"/>
        <v>5692</v>
      </c>
      <c r="I29" s="1">
        <f t="shared" si="6"/>
        <v>6577</v>
      </c>
      <c r="J29" s="1">
        <f t="shared" si="6"/>
        <v>7132</v>
      </c>
      <c r="K29" s="1">
        <f t="shared" si="6"/>
        <v>8295</v>
      </c>
    </row>
    <row r="30" spans="1:11" x14ac:dyDescent="0.15">
      <c r="A30" t="s">
        <v>6</v>
      </c>
      <c r="B30" s="2">
        <f>B29/B12</f>
        <v>0.92226277372262777</v>
      </c>
      <c r="C30" s="2">
        <f t="shared" ref="C30:K30" si="7">C29/C12</f>
        <v>0.92966360856269115</v>
      </c>
      <c r="D30" s="2">
        <f t="shared" si="7"/>
        <v>0.93131868131868134</v>
      </c>
      <c r="E30" s="2">
        <f t="shared" si="7"/>
        <v>0.92718446601941751</v>
      </c>
      <c r="F30" s="2">
        <f t="shared" si="7"/>
        <v>0.92754880694143171</v>
      </c>
      <c r="G30" s="2">
        <f t="shared" si="7"/>
        <v>0.9269090909090909</v>
      </c>
      <c r="H30" s="2">
        <f t="shared" si="7"/>
        <v>0.93006535947712421</v>
      </c>
      <c r="I30" s="2">
        <f t="shared" si="7"/>
        <v>0.93026874115983027</v>
      </c>
      <c r="J30" s="2">
        <f t="shared" si="7"/>
        <v>0.93350785340314135</v>
      </c>
      <c r="K30" s="2">
        <f t="shared" si="7"/>
        <v>0.9341216216216216</v>
      </c>
    </row>
    <row r="32" spans="1:11" x14ac:dyDescent="0.15">
      <c r="A32" t="s">
        <v>23</v>
      </c>
      <c r="B32">
        <v>3713</v>
      </c>
      <c r="C32">
        <v>3459</v>
      </c>
      <c r="D32">
        <v>3832</v>
      </c>
      <c r="E32">
        <v>4629</v>
      </c>
      <c r="F32">
        <v>5069</v>
      </c>
      <c r="G32">
        <v>5560</v>
      </c>
      <c r="H32">
        <v>6296</v>
      </c>
      <c r="I32">
        <v>7256</v>
      </c>
      <c r="J32">
        <v>8101</v>
      </c>
      <c r="K32">
        <v>8566</v>
      </c>
    </row>
    <row r="33" spans="1:11" x14ac:dyDescent="0.15">
      <c r="A33" t="s">
        <v>2</v>
      </c>
      <c r="B33" s="2"/>
      <c r="C33" s="2">
        <f>C32/B32-1</f>
        <v>-6.8408295179100409E-2</v>
      </c>
      <c r="D33" s="2">
        <f t="shared" ref="D33:K33" si="8">D32/C32-1</f>
        <v>0.10783463428736639</v>
      </c>
      <c r="E33" s="2">
        <f t="shared" si="8"/>
        <v>0.20798538622129437</v>
      </c>
      <c r="F33" s="2">
        <f t="shared" si="8"/>
        <v>9.505292719809888E-2</v>
      </c>
      <c r="G33" s="2">
        <f t="shared" si="8"/>
        <v>9.6863286644308433E-2</v>
      </c>
      <c r="H33" s="2">
        <f t="shared" si="8"/>
        <v>0.13237410071942457</v>
      </c>
      <c r="I33" s="2">
        <f t="shared" si="8"/>
        <v>0.1524777636594663</v>
      </c>
      <c r="J33" s="2">
        <f t="shared" si="8"/>
        <v>0.11645534729878726</v>
      </c>
      <c r="K33" s="2">
        <f t="shared" si="8"/>
        <v>5.7400320948031158E-2</v>
      </c>
    </row>
    <row r="34" spans="1:11" x14ac:dyDescent="0.15">
      <c r="A34" t="s">
        <v>3</v>
      </c>
      <c r="B34" s="2"/>
      <c r="C34" s="2"/>
      <c r="D34" s="2"/>
      <c r="E34" s="2"/>
      <c r="F34" s="2">
        <f>F32/B32-1</f>
        <v>0.36520333961756002</v>
      </c>
      <c r="G34" s="2">
        <f t="shared" ref="G34:K34" si="9">G32/C32-1</f>
        <v>0.60740098294304712</v>
      </c>
      <c r="H34" s="2">
        <f t="shared" si="9"/>
        <v>0.64300626304801667</v>
      </c>
      <c r="I34" s="2">
        <f t="shared" si="9"/>
        <v>0.56750918124864991</v>
      </c>
      <c r="J34" s="2">
        <f t="shared" si="9"/>
        <v>0.59814559084632068</v>
      </c>
      <c r="K34" s="2">
        <f t="shared" si="9"/>
        <v>0.5406474820143885</v>
      </c>
    </row>
    <row r="35" spans="1:11" s="1" customFormat="1" x14ac:dyDescent="0.15"/>
    <row r="36" spans="1:11" s="1" customFormat="1" x14ac:dyDescent="0.15">
      <c r="A36" s="1" t="s">
        <v>28</v>
      </c>
      <c r="B36" s="1">
        <v>1877</v>
      </c>
      <c r="C36" s="1">
        <v>2033</v>
      </c>
      <c r="D36" s="1">
        <v>2130</v>
      </c>
      <c r="E36" s="1">
        <v>2551</v>
      </c>
      <c r="F36" s="1">
        <v>2819</v>
      </c>
      <c r="G36" s="1">
        <v>3080</v>
      </c>
      <c r="H36" s="1">
        <v>3413</v>
      </c>
      <c r="I36" s="1">
        <v>3885</v>
      </c>
      <c r="J36" s="1">
        <v>4512</v>
      </c>
      <c r="K36" s="1">
        <v>4780</v>
      </c>
    </row>
    <row r="37" spans="1:11" s="1" customFormat="1" x14ac:dyDescent="0.15">
      <c r="A37" s="1" t="s">
        <v>2</v>
      </c>
      <c r="B37" s="2"/>
      <c r="C37" s="2">
        <f>C36/B36-1</f>
        <v>8.3111347895578058E-2</v>
      </c>
      <c r="D37" s="2">
        <f t="shared" ref="D37:K37" si="10">D36/C36-1</f>
        <v>4.7712739793408732E-2</v>
      </c>
      <c r="E37" s="2">
        <f t="shared" si="10"/>
        <v>0.19765258215962445</v>
      </c>
      <c r="F37" s="2">
        <f t="shared" si="10"/>
        <v>0.10505684045472363</v>
      </c>
      <c r="G37" s="2">
        <f t="shared" si="10"/>
        <v>9.2586023412557727E-2</v>
      </c>
      <c r="H37" s="2">
        <f t="shared" si="10"/>
        <v>0.10811688311688306</v>
      </c>
      <c r="I37" s="2">
        <f t="shared" si="10"/>
        <v>0.13829475534720181</v>
      </c>
      <c r="J37" s="2">
        <f t="shared" si="10"/>
        <v>0.16138996138996142</v>
      </c>
      <c r="K37" s="2">
        <f t="shared" si="10"/>
        <v>5.939716312056742E-2</v>
      </c>
    </row>
    <row r="38" spans="1:11" s="1" customFormat="1" x14ac:dyDescent="0.15">
      <c r="A38" s="1" t="s">
        <v>3</v>
      </c>
      <c r="B38" s="2"/>
      <c r="C38" s="2"/>
      <c r="D38" s="2"/>
      <c r="E38" s="2"/>
      <c r="F38" s="2">
        <f>F36/B36-1</f>
        <v>0.50186467767714449</v>
      </c>
      <c r="G38" s="2">
        <f t="shared" ref="G38:K38" si="11">G36/C36-1</f>
        <v>0.51500245941957701</v>
      </c>
      <c r="H38" s="2">
        <f t="shared" si="11"/>
        <v>0.6023474178403756</v>
      </c>
      <c r="I38" s="2">
        <f t="shared" si="11"/>
        <v>0.52293218345746761</v>
      </c>
      <c r="J38" s="2">
        <f t="shared" si="11"/>
        <v>0.60056757715501941</v>
      </c>
      <c r="K38" s="2">
        <f t="shared" si="11"/>
        <v>0.55194805194805197</v>
      </c>
    </row>
    <row r="39" spans="1:11" s="1" customFormat="1" x14ac:dyDescent="0.15">
      <c r="A39" s="1" t="s">
        <v>27</v>
      </c>
      <c r="B39" s="2">
        <f>B36/B12</f>
        <v>0.68503649635036501</v>
      </c>
      <c r="C39" s="2">
        <f t="shared" ref="C39:K39" si="12">C36/C12</f>
        <v>0.62171253822629968</v>
      </c>
      <c r="D39" s="2">
        <f t="shared" si="12"/>
        <v>0.5851648351648352</v>
      </c>
      <c r="E39" s="2">
        <f t="shared" si="12"/>
        <v>0.61917475728155336</v>
      </c>
      <c r="F39" s="2">
        <f t="shared" si="12"/>
        <v>0.6114967462039046</v>
      </c>
      <c r="G39" s="2">
        <f t="shared" si="12"/>
        <v>0.56000000000000005</v>
      </c>
      <c r="H39" s="2">
        <f t="shared" si="12"/>
        <v>0.55767973856209152</v>
      </c>
      <c r="I39" s="2">
        <f t="shared" si="12"/>
        <v>0.54950495049504955</v>
      </c>
      <c r="J39" s="2">
        <f t="shared" si="12"/>
        <v>0.59057591623036654</v>
      </c>
      <c r="K39" s="2">
        <f t="shared" si="12"/>
        <v>0.53828828828828834</v>
      </c>
    </row>
    <row r="40" spans="1:11" s="1" customFormat="1" x14ac:dyDescent="0.15"/>
    <row r="42" spans="1:11" x14ac:dyDescent="0.15">
      <c r="A42" t="s">
        <v>7</v>
      </c>
      <c r="B42">
        <v>-974</v>
      </c>
      <c r="C42">
        <v>-194</v>
      </c>
      <c r="D42">
        <v>-195</v>
      </c>
      <c r="E42">
        <v>-514</v>
      </c>
      <c r="F42">
        <v>-455</v>
      </c>
      <c r="G42">
        <v>-58</v>
      </c>
      <c r="H42">
        <v>-178</v>
      </c>
      <c r="I42">
        <v>-191</v>
      </c>
      <c r="J42">
        <v>-460</v>
      </c>
      <c r="K42">
        <v>313</v>
      </c>
    </row>
    <row r="43" spans="1:11" s="2" customFormat="1" x14ac:dyDescent="0.15">
      <c r="A43" s="2" t="s">
        <v>8</v>
      </c>
      <c r="B43" s="2">
        <f>B42/B16</f>
        <v>-0.45365626455519331</v>
      </c>
      <c r="C43" s="2">
        <f t="shared" ref="C43:K43" si="13">C42/C16</f>
        <v>-7.6801266825019796E-2</v>
      </c>
      <c r="D43" s="2">
        <f t="shared" si="13"/>
        <v>-6.8445068445068438E-2</v>
      </c>
      <c r="E43" s="2">
        <f t="shared" si="13"/>
        <v>-0.15139911634756995</v>
      </c>
      <c r="F43" s="2">
        <f t="shared" si="13"/>
        <v>-0.11675647934308442</v>
      </c>
      <c r="G43" s="2">
        <f t="shared" si="13"/>
        <v>-1.2946428571428572E-2</v>
      </c>
      <c r="H43" s="2">
        <f t="shared" si="13"/>
        <v>-3.4786007426226305E-2</v>
      </c>
      <c r="I43" s="2">
        <f t="shared" si="13"/>
        <v>-3.290267011197244E-2</v>
      </c>
      <c r="J43" s="2">
        <f t="shared" si="13"/>
        <v>-7.0552147239263799E-2</v>
      </c>
      <c r="K43" s="2">
        <f t="shared" si="13"/>
        <v>4.1352886775003303E-2</v>
      </c>
    </row>
    <row r="45" spans="1:11" x14ac:dyDescent="0.15">
      <c r="A45" t="s">
        <v>0</v>
      </c>
      <c r="B45">
        <v>-980</v>
      </c>
      <c r="C45">
        <v>-200</v>
      </c>
      <c r="D45">
        <v>-200</v>
      </c>
      <c r="E45">
        <v>-530</v>
      </c>
      <c r="F45">
        <v>-480</v>
      </c>
      <c r="G45">
        <v>-90</v>
      </c>
      <c r="H45">
        <v>-230</v>
      </c>
      <c r="I45">
        <v>-210</v>
      </c>
      <c r="J45">
        <v>-260</v>
      </c>
      <c r="K45">
        <v>270</v>
      </c>
    </row>
    <row r="46" spans="1:11" x14ac:dyDescent="0.15">
      <c r="A46" t="s">
        <v>29</v>
      </c>
      <c r="B46" s="2">
        <f t="shared" ref="B46:K46" si="14">B45/B12</f>
        <v>-0.35766423357664234</v>
      </c>
      <c r="C46" s="2">
        <f t="shared" si="14"/>
        <v>-6.1162079510703363E-2</v>
      </c>
      <c r="D46" s="2">
        <f t="shared" si="14"/>
        <v>-5.4945054945054944E-2</v>
      </c>
      <c r="E46" s="2">
        <f t="shared" si="14"/>
        <v>-0.12864077669902912</v>
      </c>
      <c r="F46" s="2">
        <f t="shared" si="14"/>
        <v>-0.10412147505422993</v>
      </c>
      <c r="G46" s="2">
        <f t="shared" si="14"/>
        <v>-1.6363636363636365E-2</v>
      </c>
      <c r="H46" s="2">
        <f t="shared" si="14"/>
        <v>-3.7581699346405227E-2</v>
      </c>
      <c r="I46" s="2">
        <f t="shared" si="14"/>
        <v>-2.9702970297029702E-2</v>
      </c>
      <c r="J46" s="2">
        <f t="shared" si="14"/>
        <v>-3.4031413612565446E-2</v>
      </c>
      <c r="K46" s="2">
        <f t="shared" si="14"/>
        <v>3.0405405405405407E-2</v>
      </c>
    </row>
    <row r="47" spans="1:11" s="1" customFormat="1" x14ac:dyDescent="0.15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s="1" customFormat="1" x14ac:dyDescent="0.15">
      <c r="B48" s="5" t="s">
        <v>32</v>
      </c>
      <c r="C48" s="5"/>
      <c r="D48" s="5"/>
      <c r="E48" s="5"/>
      <c r="F48" s="5"/>
      <c r="G48" s="5"/>
      <c r="H48" s="5"/>
      <c r="I48" s="2"/>
      <c r="J48" s="2"/>
      <c r="K48" s="2"/>
    </row>
    <row r="49" spans="1:11" s="1" customFormat="1" x14ac:dyDescent="0.15">
      <c r="B49" s="5"/>
      <c r="C49" s="5"/>
      <c r="D49" s="5"/>
      <c r="E49" s="5"/>
      <c r="F49" s="5"/>
      <c r="G49" s="5"/>
      <c r="H49" s="5"/>
      <c r="I49" s="2"/>
      <c r="J49" s="2"/>
      <c r="K49" s="2"/>
    </row>
    <row r="50" spans="1:11" s="1" customFormat="1" x14ac:dyDescent="0.15">
      <c r="B50" s="5"/>
      <c r="C50" s="5"/>
      <c r="D50" s="5"/>
      <c r="E50" s="5"/>
      <c r="F50" s="5"/>
      <c r="G50" s="5"/>
      <c r="H50" s="5"/>
      <c r="I50" s="2"/>
      <c r="J50" s="2"/>
      <c r="K50" s="2"/>
    </row>
    <row r="51" spans="1:11" x14ac:dyDescent="0.15">
      <c r="B51" s="1" t="s">
        <v>9</v>
      </c>
      <c r="C51" s="1" t="s">
        <v>10</v>
      </c>
      <c r="D51" s="1" t="s">
        <v>11</v>
      </c>
      <c r="E51" s="1" t="s">
        <v>12</v>
      </c>
      <c r="F51" s="1" t="s">
        <v>13</v>
      </c>
      <c r="G51" s="1" t="s">
        <v>14</v>
      </c>
      <c r="H51" s="1" t="s">
        <v>15</v>
      </c>
      <c r="I51" s="1" t="s">
        <v>16</v>
      </c>
      <c r="J51" s="1" t="s">
        <v>17</v>
      </c>
      <c r="K51" s="1" t="s">
        <v>18</v>
      </c>
    </row>
    <row r="52" spans="1:11" x14ac:dyDescent="0.15">
      <c r="A52" t="s">
        <v>31</v>
      </c>
      <c r="B52">
        <v>2760</v>
      </c>
      <c r="C52">
        <v>3000</v>
      </c>
      <c r="D52">
        <v>3300</v>
      </c>
      <c r="E52">
        <v>3600</v>
      </c>
      <c r="F52">
        <v>3900</v>
      </c>
      <c r="G52">
        <v>4250</v>
      </c>
      <c r="H52">
        <v>4730</v>
      </c>
      <c r="I52">
        <v>5300</v>
      </c>
      <c r="J52">
        <v>5700</v>
      </c>
      <c r="K52">
        <v>6100</v>
      </c>
    </row>
    <row r="53" spans="1:11" x14ac:dyDescent="0.15">
      <c r="A53" t="s">
        <v>22</v>
      </c>
      <c r="B53" s="2">
        <v>0.59</v>
      </c>
      <c r="C53" s="2">
        <v>0.54</v>
      </c>
      <c r="D53" s="2">
        <v>0.49</v>
      </c>
      <c r="E53" s="2">
        <v>0.45</v>
      </c>
      <c r="F53" s="2">
        <v>0.42</v>
      </c>
      <c r="G53" s="2">
        <v>0.41</v>
      </c>
      <c r="H53" s="2">
        <v>0.42</v>
      </c>
      <c r="I53" s="2">
        <v>0.47</v>
      </c>
      <c r="J53" s="2">
        <v>0.46</v>
      </c>
      <c r="K53" s="2">
        <v>0.44</v>
      </c>
    </row>
    <row r="54" spans="1:11" x14ac:dyDescent="0.15">
      <c r="A54" t="s">
        <v>34</v>
      </c>
      <c r="B54" s="2"/>
      <c r="C54" s="2">
        <f>C52/B52-1</f>
        <v>8.6956521739130377E-2</v>
      </c>
      <c r="D54" s="2">
        <f t="shared" ref="D54:K54" si="15">D52/C52-1</f>
        <v>0.10000000000000009</v>
      </c>
      <c r="E54" s="2">
        <f t="shared" si="15"/>
        <v>9.0909090909090828E-2</v>
      </c>
      <c r="F54" s="2">
        <f t="shared" si="15"/>
        <v>8.3333333333333259E-2</v>
      </c>
      <c r="G54" s="2">
        <f t="shared" si="15"/>
        <v>8.9743589743589647E-2</v>
      </c>
      <c r="H54" s="2">
        <f t="shared" si="15"/>
        <v>0.11294117647058832</v>
      </c>
      <c r="I54" s="2">
        <f t="shared" si="15"/>
        <v>0.12050739957716705</v>
      </c>
      <c r="J54" s="2">
        <f t="shared" si="15"/>
        <v>7.547169811320753E-2</v>
      </c>
      <c r="K54" s="2">
        <f t="shared" si="15"/>
        <v>7.0175438596491224E-2</v>
      </c>
    </row>
    <row r="55" spans="1:11" s="1" customFormat="1" x14ac:dyDescent="0.15"/>
    <row r="56" spans="1:11" x14ac:dyDescent="0.15">
      <c r="A56" t="s">
        <v>20</v>
      </c>
      <c r="B56">
        <v>7140</v>
      </c>
      <c r="C56">
        <v>0.78</v>
      </c>
      <c r="D56">
        <v>0.84</v>
      </c>
      <c r="E56">
        <v>0.86</v>
      </c>
      <c r="F56">
        <v>1.02</v>
      </c>
      <c r="G56">
        <v>1.08</v>
      </c>
      <c r="H56">
        <v>1.17</v>
      </c>
      <c r="I56">
        <v>1.2</v>
      </c>
      <c r="J56">
        <v>1.32</v>
      </c>
      <c r="K56">
        <v>1.38</v>
      </c>
    </row>
    <row r="57" spans="1:11" x14ac:dyDescent="0.15">
      <c r="A57" t="s">
        <v>22</v>
      </c>
      <c r="B57" s="2">
        <v>0.53</v>
      </c>
      <c r="C57" s="2">
        <v>0.52</v>
      </c>
      <c r="D57" s="2">
        <v>0.37</v>
      </c>
      <c r="E57" s="2">
        <v>0.31</v>
      </c>
      <c r="F57" s="2">
        <v>0.43</v>
      </c>
      <c r="G57" s="2">
        <v>0.38</v>
      </c>
      <c r="H57" s="2">
        <v>0.41</v>
      </c>
      <c r="I57" s="2">
        <v>0.39</v>
      </c>
      <c r="J57" s="2">
        <v>0.3</v>
      </c>
      <c r="K57" s="2">
        <v>0.27</v>
      </c>
    </row>
    <row r="58" spans="1:11" s="1" customFormat="1" x14ac:dyDescent="0.15">
      <c r="A58" s="1" t="s">
        <v>34</v>
      </c>
      <c r="J58" s="2"/>
      <c r="K58" s="2"/>
    </row>
    <row r="59" spans="1:11" s="1" customFormat="1" x14ac:dyDescent="0.15">
      <c r="J59" s="2"/>
      <c r="K59" s="2"/>
    </row>
    <row r="60" spans="1:11" s="1" customFormat="1" x14ac:dyDescent="0.15">
      <c r="A60" s="1" t="s">
        <v>21</v>
      </c>
      <c r="J60" s="1">
        <v>0.61</v>
      </c>
      <c r="K60" s="1">
        <v>0.68</v>
      </c>
    </row>
    <row r="61" spans="1:11" s="1" customFormat="1" x14ac:dyDescent="0.15">
      <c r="J61" s="2">
        <v>0.52</v>
      </c>
      <c r="K61" s="2">
        <v>0.51</v>
      </c>
    </row>
    <row r="62" spans="1:11" x14ac:dyDescent="0.15">
      <c r="A62" t="s">
        <v>43</v>
      </c>
      <c r="G62" s="2"/>
      <c r="H62" s="2"/>
      <c r="I62" s="2"/>
      <c r="J62" s="2">
        <f>J60/J56</f>
        <v>0.4621212121212121</v>
      </c>
      <c r="K62" s="2">
        <f>K60/K56</f>
        <v>0.49275362318840588</v>
      </c>
    </row>
    <row r="64" spans="1:11" x14ac:dyDescent="0.15">
      <c r="A64" s="1" t="s">
        <v>19</v>
      </c>
      <c r="B64">
        <v>2.73</v>
      </c>
      <c r="C64">
        <v>3.2</v>
      </c>
      <c r="D64">
        <v>3.55</v>
      </c>
      <c r="E64">
        <v>3.98</v>
      </c>
      <c r="F64">
        <v>4.5</v>
      </c>
      <c r="G64">
        <v>5.14</v>
      </c>
      <c r="H64">
        <v>5.72</v>
      </c>
      <c r="I64">
        <v>6.7</v>
      </c>
      <c r="J64">
        <v>7.4</v>
      </c>
      <c r="K64">
        <v>7.99</v>
      </c>
    </row>
    <row r="65" spans="1:11" x14ac:dyDescent="0.15">
      <c r="A65" s="1" t="s">
        <v>22</v>
      </c>
      <c r="B65" s="2">
        <v>1.17</v>
      </c>
      <c r="C65" s="2">
        <v>1.1299999999999999</v>
      </c>
      <c r="D65" s="2">
        <v>0.82</v>
      </c>
      <c r="E65" s="2">
        <v>0.68</v>
      </c>
      <c r="F65" s="2">
        <v>0.63</v>
      </c>
      <c r="G65" s="2">
        <v>0.62</v>
      </c>
      <c r="H65" s="2">
        <v>0.61</v>
      </c>
      <c r="I65" s="2">
        <v>0.69</v>
      </c>
      <c r="J65" s="2">
        <v>0.65</v>
      </c>
      <c r="K65" s="2">
        <v>0.55000000000000004</v>
      </c>
    </row>
    <row r="66" spans="1:11" x14ac:dyDescent="0.15">
      <c r="A66" s="1" t="s">
        <v>34</v>
      </c>
    </row>
    <row r="70" spans="1:11" x14ac:dyDescent="0.15">
      <c r="B70" s="6" t="s">
        <v>33</v>
      </c>
      <c r="C70" s="7"/>
      <c r="D70" s="7"/>
      <c r="E70" s="7"/>
      <c r="F70" s="7"/>
      <c r="G70" s="7"/>
      <c r="H70" s="7"/>
      <c r="I70" s="7"/>
    </row>
    <row r="71" spans="1:11" x14ac:dyDescent="0.15">
      <c r="B71" s="7"/>
      <c r="C71" s="7"/>
      <c r="D71" s="7"/>
      <c r="E71" s="7"/>
      <c r="F71" s="7"/>
      <c r="G71" s="7"/>
      <c r="H71" s="7"/>
      <c r="I71" s="7"/>
    </row>
    <row r="72" spans="1:11" x14ac:dyDescent="0.15">
      <c r="B72" s="7"/>
      <c r="C72" s="7"/>
      <c r="D72" s="7"/>
      <c r="E72" s="7"/>
      <c r="F72" s="7"/>
      <c r="G72" s="7"/>
      <c r="H72" s="7"/>
      <c r="I72" s="7"/>
    </row>
    <row r="73" spans="1:11" s="1" customFormat="1" x14ac:dyDescent="0.15">
      <c r="B73" s="1" t="s">
        <v>9</v>
      </c>
      <c r="C73" s="1" t="s">
        <v>10</v>
      </c>
      <c r="D73" s="1" t="s">
        <v>11</v>
      </c>
      <c r="E73" s="1" t="s">
        <v>12</v>
      </c>
      <c r="F73" s="1" t="s">
        <v>13</v>
      </c>
      <c r="G73" s="1" t="s">
        <v>14</v>
      </c>
      <c r="H73" s="1" t="s">
        <v>15</v>
      </c>
      <c r="I73" s="1" t="s">
        <v>16</v>
      </c>
      <c r="J73" s="1" t="s">
        <v>17</v>
      </c>
      <c r="K73" s="1" t="s">
        <v>18</v>
      </c>
    </row>
    <row r="74" spans="1:11" x14ac:dyDescent="0.15">
      <c r="A74" s="1" t="s">
        <v>31</v>
      </c>
      <c r="C74">
        <v>2000</v>
      </c>
      <c r="E74">
        <v>2300</v>
      </c>
      <c r="F74">
        <v>2500</v>
      </c>
      <c r="G74">
        <v>2600</v>
      </c>
      <c r="H74">
        <v>2800</v>
      </c>
      <c r="I74">
        <v>3000</v>
      </c>
      <c r="J74">
        <v>3300</v>
      </c>
      <c r="K74">
        <v>3600</v>
      </c>
    </row>
    <row r="75" spans="1:11" x14ac:dyDescent="0.15">
      <c r="A75" s="1" t="s">
        <v>22</v>
      </c>
      <c r="K75" s="2">
        <v>0.38</v>
      </c>
    </row>
    <row r="76" spans="1:11" x14ac:dyDescent="0.15">
      <c r="A76" s="1" t="s">
        <v>34</v>
      </c>
      <c r="B76" s="2"/>
      <c r="C76" s="2"/>
      <c r="D76" s="2"/>
      <c r="E76" s="2"/>
      <c r="F76" s="2">
        <f>F74/E74-1</f>
        <v>8.6956521739130377E-2</v>
      </c>
      <c r="G76" s="2">
        <f t="shared" ref="G76:K76" si="16">G74/F74-1</f>
        <v>4.0000000000000036E-2</v>
      </c>
      <c r="H76" s="2">
        <f t="shared" si="16"/>
        <v>7.6923076923076872E-2</v>
      </c>
      <c r="I76" s="2">
        <f t="shared" si="16"/>
        <v>7.1428571428571397E-2</v>
      </c>
      <c r="J76" s="2">
        <f t="shared" si="16"/>
        <v>0.10000000000000009</v>
      </c>
      <c r="K76" s="2">
        <f t="shared" si="16"/>
        <v>9.0909090909090828E-2</v>
      </c>
    </row>
    <row r="77" spans="1:11" s="1" customFormat="1" x14ac:dyDescent="0.15"/>
    <row r="78" spans="1:11" x14ac:dyDescent="0.15">
      <c r="A78" s="1" t="s">
        <v>20</v>
      </c>
      <c r="C78">
        <v>0.48</v>
      </c>
      <c r="E78">
        <v>0.55000000000000004</v>
      </c>
      <c r="F78">
        <v>0.6</v>
      </c>
      <c r="G78">
        <v>0.7</v>
      </c>
      <c r="H78">
        <v>0.75</v>
      </c>
      <c r="I78">
        <v>0.9</v>
      </c>
      <c r="J78">
        <v>1</v>
      </c>
      <c r="K78">
        <v>1.3</v>
      </c>
    </row>
    <row r="79" spans="1:11" x14ac:dyDescent="0.15">
      <c r="A79" s="1" t="s">
        <v>22</v>
      </c>
      <c r="B79" s="2"/>
      <c r="C79" s="2"/>
      <c r="D79" s="2"/>
      <c r="E79" s="2"/>
      <c r="F79" s="2"/>
      <c r="G79" s="2"/>
      <c r="H79" s="2"/>
      <c r="I79" s="2"/>
      <c r="J79" s="2"/>
      <c r="K79" s="2">
        <v>0.86</v>
      </c>
    </row>
    <row r="80" spans="1:11" x14ac:dyDescent="0.15">
      <c r="A80" s="1" t="s">
        <v>34</v>
      </c>
      <c r="B80" s="2"/>
      <c r="C80" s="2"/>
      <c r="D80" s="2"/>
      <c r="E80" s="2"/>
      <c r="F80" s="2">
        <f>F78/E78-1</f>
        <v>9.0909090909090828E-2</v>
      </c>
      <c r="G80" s="2">
        <f t="shared" ref="G80:K80" si="17">G78/F78-1</f>
        <v>0.16666666666666674</v>
      </c>
      <c r="H80" s="2">
        <f t="shared" si="17"/>
        <v>7.1428571428571397E-2</v>
      </c>
      <c r="I80" s="2">
        <f t="shared" si="17"/>
        <v>0.19999999999999996</v>
      </c>
      <c r="J80" s="2">
        <f t="shared" si="17"/>
        <v>0.11111111111111116</v>
      </c>
      <c r="K80" s="2">
        <f t="shared" si="17"/>
        <v>0.30000000000000004</v>
      </c>
    </row>
    <row r="81" spans="1:11" s="1" customFormat="1" x14ac:dyDescent="0.15"/>
    <row r="82" spans="1:11" x14ac:dyDescent="0.15">
      <c r="A82" s="1" t="s">
        <v>21</v>
      </c>
    </row>
    <row r="83" spans="1:11" x14ac:dyDescent="0.15">
      <c r="A83" s="1"/>
    </row>
    <row r="84" spans="1:11" x14ac:dyDescent="0.15">
      <c r="A84" s="1"/>
    </row>
    <row r="85" spans="1:11" x14ac:dyDescent="0.15">
      <c r="A85" s="1"/>
    </row>
    <row r="86" spans="1:11" x14ac:dyDescent="0.15">
      <c r="A86" s="1" t="s">
        <v>38</v>
      </c>
      <c r="C86">
        <v>150</v>
      </c>
      <c r="E86">
        <v>240</v>
      </c>
      <c r="G86">
        <v>400</v>
      </c>
      <c r="H86">
        <v>600</v>
      </c>
      <c r="I86">
        <v>800</v>
      </c>
      <c r="J86">
        <v>1000</v>
      </c>
      <c r="K86">
        <v>1000</v>
      </c>
    </row>
    <row r="87" spans="1:11" x14ac:dyDescent="0.15">
      <c r="A87" s="1" t="s">
        <v>22</v>
      </c>
    </row>
    <row r="88" spans="1:11" x14ac:dyDescent="0.15">
      <c r="A88" s="1" t="s">
        <v>34</v>
      </c>
    </row>
    <row r="90" spans="1:11" x14ac:dyDescent="0.15">
      <c r="A90" t="s">
        <v>37</v>
      </c>
      <c r="C90">
        <v>10</v>
      </c>
      <c r="E90">
        <v>14</v>
      </c>
      <c r="G90">
        <v>20</v>
      </c>
      <c r="H90">
        <v>25</v>
      </c>
      <c r="I90">
        <v>35</v>
      </c>
      <c r="J90">
        <v>45</v>
      </c>
      <c r="K90">
        <v>60</v>
      </c>
    </row>
    <row r="92" spans="1:11" x14ac:dyDescent="0.15">
      <c r="A92" t="s">
        <v>35</v>
      </c>
      <c r="E92" s="2">
        <v>0.6</v>
      </c>
      <c r="G92" s="2">
        <v>0.7</v>
      </c>
      <c r="I92" s="2">
        <v>0.75</v>
      </c>
      <c r="J92" s="2">
        <v>0.8</v>
      </c>
      <c r="K92" s="2">
        <v>0.8</v>
      </c>
    </row>
    <row r="94" spans="1:11" x14ac:dyDescent="0.15">
      <c r="A94" t="s">
        <v>36</v>
      </c>
      <c r="C94">
        <v>3300</v>
      </c>
      <c r="E94">
        <v>5400</v>
      </c>
      <c r="G94">
        <v>7500</v>
      </c>
      <c r="H94">
        <v>8000</v>
      </c>
      <c r="I94">
        <v>9000</v>
      </c>
      <c r="J94">
        <v>11000</v>
      </c>
      <c r="K94">
        <v>15000</v>
      </c>
    </row>
    <row r="95" spans="1:11" x14ac:dyDescent="0.15">
      <c r="E95" s="2">
        <v>1.7</v>
      </c>
    </row>
    <row r="102" spans="1:12" x14ac:dyDescent="0.15">
      <c r="B102" s="1"/>
      <c r="C102" s="1"/>
      <c r="D102" s="1">
        <v>2012</v>
      </c>
      <c r="E102" s="1">
        <v>2013</v>
      </c>
      <c r="F102" s="1">
        <v>201401</v>
      </c>
      <c r="G102" s="1">
        <v>201402</v>
      </c>
      <c r="H102" s="1">
        <v>201403</v>
      </c>
      <c r="I102" s="1">
        <v>201404</v>
      </c>
      <c r="J102" s="1">
        <v>201405</v>
      </c>
      <c r="K102" s="1">
        <v>201406</v>
      </c>
    </row>
    <row r="103" spans="1:12" x14ac:dyDescent="0.15">
      <c r="A103" t="s">
        <v>40</v>
      </c>
      <c r="B103" s="1"/>
      <c r="C103" s="1"/>
      <c r="D103" s="1"/>
      <c r="E103" s="1">
        <v>100</v>
      </c>
      <c r="F103" s="1">
        <v>1044</v>
      </c>
      <c r="G103" s="1">
        <v>9.8000000000000007</v>
      </c>
      <c r="H103" s="1">
        <v>11.04</v>
      </c>
      <c r="I103" s="1">
        <v>11.06</v>
      </c>
      <c r="J103" s="1">
        <v>12.06</v>
      </c>
      <c r="K103" s="1"/>
    </row>
    <row r="104" spans="1:12" s="1" customFormat="1" x14ac:dyDescent="0.15">
      <c r="A104" s="1" t="s">
        <v>41</v>
      </c>
      <c r="E104" s="1">
        <v>100</v>
      </c>
    </row>
    <row r="105" spans="1:12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2" x14ac:dyDescent="0.15">
      <c r="A106" t="s">
        <v>39</v>
      </c>
      <c r="B106" s="1">
        <v>2011</v>
      </c>
      <c r="C106" s="1">
        <v>2012</v>
      </c>
      <c r="D106" s="1">
        <v>201312</v>
      </c>
      <c r="E106" s="1">
        <v>2013</v>
      </c>
      <c r="F106" s="1">
        <v>201401</v>
      </c>
      <c r="G106" s="1">
        <v>201402</v>
      </c>
      <c r="H106" s="1">
        <v>201403</v>
      </c>
      <c r="I106" s="1">
        <v>201404</v>
      </c>
      <c r="J106" s="1">
        <v>201405</v>
      </c>
      <c r="K106" s="1">
        <v>201406</v>
      </c>
      <c r="L106">
        <v>201407</v>
      </c>
    </row>
    <row r="107" spans="1:12" x14ac:dyDescent="0.15">
      <c r="B107" s="1">
        <v>14.6</v>
      </c>
      <c r="C107" s="1">
        <v>55.5</v>
      </c>
      <c r="D107" s="3">
        <v>21.57</v>
      </c>
      <c r="E107" s="1">
        <v>160</v>
      </c>
      <c r="F107" s="1">
        <v>20.41</v>
      </c>
      <c r="G107" s="1">
        <v>20.11</v>
      </c>
      <c r="H107" s="1">
        <v>23.93</v>
      </c>
      <c r="I107" s="1">
        <v>24.14</v>
      </c>
      <c r="J107" s="1">
        <v>29.06</v>
      </c>
      <c r="K107" s="1">
        <v>31.34</v>
      </c>
      <c r="L107">
        <v>39</v>
      </c>
    </row>
    <row r="108" spans="1:12" x14ac:dyDescent="0.15">
      <c r="B108" s="1"/>
      <c r="C108" s="1"/>
      <c r="D108" s="1"/>
      <c r="E108" s="1"/>
      <c r="F108" s="1"/>
      <c r="G108" s="1"/>
      <c r="H108" s="1">
        <v>25.9</v>
      </c>
      <c r="I108" s="1">
        <v>26.6</v>
      </c>
      <c r="J108" s="1">
        <v>29.8</v>
      </c>
      <c r="K108" s="1">
        <v>31.34</v>
      </c>
    </row>
    <row r="109" spans="1:12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2" x14ac:dyDescent="0.15">
      <c r="B110" s="1">
        <v>201307</v>
      </c>
      <c r="C110" s="1">
        <v>201308</v>
      </c>
      <c r="D110" s="1">
        <v>201309</v>
      </c>
      <c r="E110" s="1">
        <v>201310</v>
      </c>
      <c r="F110" s="1">
        <v>201311</v>
      </c>
      <c r="G110" s="1">
        <v>201312</v>
      </c>
      <c r="H110" s="1">
        <v>2013</v>
      </c>
      <c r="I110" s="1"/>
      <c r="J110" s="1"/>
      <c r="K110" s="1"/>
    </row>
    <row r="111" spans="1:12" x14ac:dyDescent="0.15">
      <c r="A111" s="1" t="s">
        <v>42</v>
      </c>
      <c r="B111" s="1">
        <v>46.42</v>
      </c>
      <c r="C111" s="1">
        <v>46.21</v>
      </c>
      <c r="D111" s="1">
        <v>46.74</v>
      </c>
      <c r="E111" s="1">
        <v>47.9</v>
      </c>
      <c r="F111" s="1">
        <v>48.49</v>
      </c>
      <c r="G111" s="1">
        <v>58.18</v>
      </c>
      <c r="H111" s="1">
        <v>532.89</v>
      </c>
      <c r="I111" s="1"/>
      <c r="J111" s="1"/>
      <c r="K111" s="1"/>
    </row>
  </sheetData>
  <mergeCells count="3">
    <mergeCell ref="B6:I8"/>
    <mergeCell ref="B48:H50"/>
    <mergeCell ref="B70:I7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2014-08-03T10:51:52Z</dcterms:created>
  <dcterms:modified xsi:type="dcterms:W3CDTF">2014-08-30T15:12:32Z</dcterms:modified>
</cp:coreProperties>
</file>