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30" windowWidth="17490" windowHeight="9000"/>
  </bookViews>
  <sheets>
    <sheet name="Захарова" sheetId="1" r:id="rId1"/>
  </sheets>
  <definedNames>
    <definedName name="Print" localSheetId="0">Захарова!$A$1:$J$63</definedName>
    <definedName name="Print_Area" localSheetId="0">Захарова!$A$1:$J$62</definedName>
    <definedName name="Альстромерия">Захарова!$C$60:$F$60</definedName>
    <definedName name="_xlnm.Print_Area" localSheetId="0">Захарова!$A$1:$J$64</definedName>
  </definedNames>
  <calcPr calcId="144525" refMode="R1C1"/>
</workbook>
</file>

<file path=xl/calcChain.xml><?xml version="1.0" encoding="utf-8"?>
<calcChain xmlns="http://schemas.openxmlformats.org/spreadsheetml/2006/main">
  <c r="G36" i="1" l="1"/>
  <c r="G29" i="1"/>
  <c r="G28" i="1"/>
  <c r="G27" i="1"/>
  <c r="G26" i="1"/>
  <c r="G15" i="1"/>
  <c r="G14" i="1"/>
  <c r="G33" i="1"/>
  <c r="G32" i="1"/>
  <c r="G31" i="1"/>
  <c r="G30" i="1"/>
  <c r="G7" i="1"/>
  <c r="G8" i="1" l="1"/>
  <c r="G25" i="1"/>
  <c r="G9" i="1" l="1"/>
  <c r="G11" i="1" l="1"/>
  <c r="J11" i="1" l="1"/>
  <c r="G13" i="1" l="1"/>
  <c r="G17" i="1"/>
  <c r="G16" i="1"/>
  <c r="F57" i="1" l="1"/>
  <c r="G10" i="1" l="1"/>
  <c r="G12" i="1" l="1"/>
  <c r="G18" i="1" l="1"/>
  <c r="G19" i="1"/>
  <c r="G20" i="1"/>
  <c r="G21" i="1"/>
  <c r="G22" i="1"/>
  <c r="G23" i="1"/>
  <c r="G2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J14" i="1" l="1"/>
  <c r="J48" i="1" l="1"/>
  <c r="J49" i="1"/>
  <c r="J12" i="1" l="1"/>
  <c r="J13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38" i="1" l="1"/>
  <c r="J37" i="1"/>
  <c r="J36" i="1"/>
  <c r="J35" i="1"/>
  <c r="J7" i="1" l="1"/>
  <c r="J15" i="1" l="1"/>
  <c r="J29" i="1" l="1"/>
  <c r="J41" i="1" l="1"/>
  <c r="J42" i="1" l="1"/>
  <c r="J43" i="1"/>
  <c r="J47" i="1"/>
  <c r="J50" i="1"/>
  <c r="J51" i="1"/>
  <c r="J52" i="1"/>
  <c r="J8" i="1" l="1"/>
  <c r="J9" i="1"/>
  <c r="J10" i="1"/>
  <c r="J30" i="1"/>
  <c r="J31" i="1"/>
  <c r="J32" i="1"/>
  <c r="J33" i="1"/>
  <c r="J34" i="1"/>
  <c r="G53" i="1" l="1"/>
  <c r="J39" i="1" l="1"/>
  <c r="J40" i="1"/>
  <c r="J44" i="1"/>
  <c r="J45" i="1"/>
  <c r="J46" i="1"/>
  <c r="J53" i="1"/>
  <c r="J54" i="1" l="1"/>
  <c r="D58" i="1" s="1"/>
  <c r="F58" i="1" l="1"/>
</calcChain>
</file>

<file path=xl/sharedStrings.xml><?xml version="1.0" encoding="utf-8"?>
<sst xmlns="http://schemas.openxmlformats.org/spreadsheetml/2006/main" count="44" uniqueCount="37">
  <si>
    <t>№ коробки</t>
  </si>
  <si>
    <t>Ед. изм.</t>
  </si>
  <si>
    <t>Количество</t>
  </si>
  <si>
    <t xml:space="preserve">                          Отправитель</t>
  </si>
  <si>
    <t xml:space="preserve">                        Получатель</t>
  </si>
  <si>
    <t>Итого</t>
  </si>
  <si>
    <t xml:space="preserve">Цена       руб. </t>
  </si>
  <si>
    <t>Сумма     руб.</t>
  </si>
  <si>
    <t>Коваленко Владимир Викторович</t>
  </si>
  <si>
    <t>Наименование товара</t>
  </si>
  <si>
    <t>№п-п</t>
  </si>
  <si>
    <t>______________________</t>
  </si>
  <si>
    <t>Предоплата</t>
  </si>
  <si>
    <t>руб.</t>
  </si>
  <si>
    <t>-</t>
  </si>
  <si>
    <t>+</t>
  </si>
  <si>
    <t>Долг</t>
  </si>
  <si>
    <t>=</t>
  </si>
  <si>
    <t xml:space="preserve"> </t>
  </si>
  <si>
    <t>Жигулина Екатерина Александровна</t>
  </si>
  <si>
    <t>Тюльпан</t>
  </si>
  <si>
    <t>Ирис</t>
  </si>
  <si>
    <t>Самшит</t>
  </si>
  <si>
    <t>Альстромерия</t>
  </si>
  <si>
    <t>22.02.2020     (рейс № ЮТ-436)</t>
  </si>
  <si>
    <t>Матрикария</t>
  </si>
  <si>
    <t>Руксус</t>
  </si>
  <si>
    <t>Лента</t>
  </si>
  <si>
    <r>
      <t xml:space="preserve">Пакет </t>
    </r>
    <r>
      <rPr>
        <sz val="10"/>
        <rFont val="Times New Roman"/>
        <family val="1"/>
      </rPr>
      <t>35/70</t>
    </r>
  </si>
  <si>
    <r>
      <t xml:space="preserve">Пакет </t>
    </r>
    <r>
      <rPr>
        <sz val="10"/>
        <rFont val="Times New Roman"/>
        <family val="1"/>
      </rPr>
      <t>30/60</t>
    </r>
  </si>
  <si>
    <r>
      <t xml:space="preserve">Пакет </t>
    </r>
    <r>
      <rPr>
        <sz val="10"/>
        <rFont val="Times New Roman"/>
        <family val="1"/>
      </rPr>
      <t>45/70</t>
    </r>
  </si>
  <si>
    <r>
      <t xml:space="preserve">Пакет </t>
    </r>
    <r>
      <rPr>
        <sz val="10"/>
        <rFont val="Times New Roman"/>
        <family val="1"/>
      </rPr>
      <t>50/70</t>
    </r>
  </si>
  <si>
    <r>
      <t xml:space="preserve">Пленка </t>
    </r>
    <r>
      <rPr>
        <sz val="10"/>
        <rFont val="Times New Roman"/>
        <family val="1"/>
      </rPr>
      <t>матов.</t>
    </r>
  </si>
  <si>
    <r>
      <t>Пленка</t>
    </r>
    <r>
      <rPr>
        <sz val="10"/>
        <rFont val="Times New Roman"/>
        <family val="1"/>
      </rPr>
      <t xml:space="preserve"> прозр. 60 см 1 кг</t>
    </r>
  </si>
  <si>
    <r>
      <t xml:space="preserve">Роза </t>
    </r>
    <r>
      <rPr>
        <sz val="10"/>
        <rFont val="Times New Roman"/>
        <family val="1"/>
      </rPr>
      <t>спрей 60 см Юг</t>
    </r>
  </si>
  <si>
    <r>
      <t xml:space="preserve">Роза </t>
    </r>
    <r>
      <rPr>
        <sz val="10"/>
        <rFont val="Times New Roman"/>
        <family val="1"/>
      </rPr>
      <t>спрей 70 см ЧС</t>
    </r>
  </si>
  <si>
    <r>
      <t xml:space="preserve">Гиацинт </t>
    </r>
    <r>
      <rPr>
        <sz val="10"/>
        <rFont val="Times New Roman"/>
        <family val="1"/>
      </rPr>
      <t>букет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</si>
</sst>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u val="singleAccounting"/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0"/>
      <name val="Times New Roman"/>
      <family val="1"/>
    </font>
    <font>
      <sz val="10"/>
      <name val="Arial Cyr"/>
      <charset val="204"/>
    </font>
    <font>
      <sz val="9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7">
    <xf numFmtId="0" fontId="0" fillId="0" borderId="0" xfId="0"/>
    <xf numFmtId="0" fontId="1" fillId="0" borderId="0" xfId="0" applyFont="1"/>
    <xf numFmtId="4" fontId="1" fillId="0" borderId="0" xfId="0" applyNumberFormat="1" applyFont="1" applyBorder="1"/>
    <xf numFmtId="4" fontId="2" fillId="0" borderId="1" xfId="0" applyNumberFormat="1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5" fillId="0" borderId="0" xfId="0" applyFont="1" applyAlignment="1"/>
    <xf numFmtId="0" fontId="7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0" xfId="0" applyFont="1"/>
    <xf numFmtId="0" fontId="9" fillId="0" borderId="0" xfId="0" applyFont="1" applyFill="1" applyAlignment="1">
      <alignment horizontal="right"/>
    </xf>
    <xf numFmtId="2" fontId="9" fillId="0" borderId="0" xfId="0" applyNumberFormat="1" applyFont="1" applyFill="1"/>
    <xf numFmtId="0" fontId="9" fillId="0" borderId="0" xfId="0" applyFont="1" applyFill="1"/>
    <xf numFmtId="4" fontId="1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right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1" fillId="0" borderId="0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horizontal="right" vertical="top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39">
    <cellStyle name="Обычный" xfId="0" builtinId="0"/>
    <cellStyle name="Обычный 10" xfId="5"/>
    <cellStyle name="Обычный 11" xfId="6"/>
    <cellStyle name="Обычный 12" xfId="7"/>
    <cellStyle name="Обычный 13" xfId="14"/>
    <cellStyle name="Обычный 14" xfId="15"/>
    <cellStyle name="Обычный 15" xfId="12"/>
    <cellStyle name="Обычный 16" xfId="16"/>
    <cellStyle name="Обычный 17" xfId="17"/>
    <cellStyle name="Обычный 18" xfId="18"/>
    <cellStyle name="Обычный 19" xfId="19"/>
    <cellStyle name="Обычный 2" xfId="3"/>
    <cellStyle name="Обычный 2 2" xfId="1"/>
    <cellStyle name="Обычный 20" xfId="20"/>
    <cellStyle name="Обычный 21" xfId="21"/>
    <cellStyle name="Обычный 22" xfId="22"/>
    <cellStyle name="Обычный 23" xfId="23"/>
    <cellStyle name="Обычный 24" xfId="24"/>
    <cellStyle name="Обычный 25" xfId="25"/>
    <cellStyle name="Обычный 26" xfId="26"/>
    <cellStyle name="Обычный 27" xfId="27"/>
    <cellStyle name="Обычный 28" xfId="28"/>
    <cellStyle name="Обычный 29" xfId="29"/>
    <cellStyle name="Обычный 3" xfId="2"/>
    <cellStyle name="Обычный 30" xfId="30"/>
    <cellStyle name="Обычный 31" xfId="31"/>
    <cellStyle name="Обычный 32" xfId="35"/>
    <cellStyle name="Обычный 33" xfId="34"/>
    <cellStyle name="Обычный 34" xfId="32"/>
    <cellStyle name="Обычный 35" xfId="33"/>
    <cellStyle name="Обычный 36" xfId="36"/>
    <cellStyle name="Обычный 37" xfId="38"/>
    <cellStyle name="Обычный 38" xfId="37"/>
    <cellStyle name="Обычный 4" xfId="9"/>
    <cellStyle name="Обычный 5" xfId="4"/>
    <cellStyle name="Обычный 6" xfId="10"/>
    <cellStyle name="Обычный 7" xfId="11"/>
    <cellStyle name="Обычный 8" xfId="8"/>
    <cellStyle name="Обычный 9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4" zoomScale="130" zoomScaleNormal="130" workbookViewId="0">
      <selection activeCell="B7" sqref="A7:XFD39"/>
    </sheetView>
  </sheetViews>
  <sheetFormatPr defaultRowHeight="15.75" x14ac:dyDescent="0.25"/>
  <cols>
    <col min="1" max="1" width="8.5" style="1" customWidth="1"/>
    <col min="2" max="2" width="5" style="1" customWidth="1"/>
    <col min="3" max="3" width="2.5" style="1" customWidth="1"/>
    <col min="4" max="4" width="9.75" style="1" customWidth="1"/>
    <col min="5" max="5" width="2.5" style="1" customWidth="1"/>
    <col min="6" max="6" width="11.25" style="1" customWidth="1"/>
    <col min="7" max="8" width="7.5" style="1" customWidth="1"/>
    <col min="9" max="9" width="11.25" style="6" customWidth="1"/>
    <col min="10" max="10" width="11.25" style="1" customWidth="1"/>
    <col min="11" max="16384" width="9" style="1"/>
  </cols>
  <sheetData>
    <row r="1" spans="1:13" ht="20.100000000000001" customHeight="1" x14ac:dyDescent="0.4">
      <c r="A1" s="50" t="s">
        <v>18</v>
      </c>
      <c r="B1" s="50"/>
      <c r="C1" s="50"/>
      <c r="D1" s="50"/>
      <c r="E1" s="50"/>
      <c r="F1" s="50"/>
      <c r="G1" s="46" t="s">
        <v>24</v>
      </c>
      <c r="H1" s="47"/>
      <c r="I1" s="47"/>
      <c r="J1" s="47"/>
    </row>
    <row r="2" spans="1:13" ht="20.100000000000001" customHeight="1" x14ac:dyDescent="0.4">
      <c r="A2" s="50" t="s">
        <v>3</v>
      </c>
      <c r="B2" s="50"/>
      <c r="C2" s="50"/>
      <c r="D2" s="50"/>
      <c r="E2" s="50"/>
      <c r="F2" s="50"/>
      <c r="G2" s="47" t="s">
        <v>8</v>
      </c>
      <c r="H2" s="47"/>
      <c r="I2" s="47"/>
      <c r="J2" s="47"/>
    </row>
    <row r="3" spans="1:13" ht="20.100000000000001" customHeight="1" x14ac:dyDescent="0.4">
      <c r="A3" s="53" t="s">
        <v>4</v>
      </c>
      <c r="B3" s="53"/>
      <c r="C3" s="53"/>
      <c r="D3" s="53"/>
      <c r="E3" s="53"/>
      <c r="F3" s="53"/>
      <c r="G3" s="62" t="s">
        <v>19</v>
      </c>
      <c r="H3" s="62"/>
      <c r="I3" s="62"/>
      <c r="J3" s="62"/>
    </row>
    <row r="4" spans="1:13" ht="12" customHeight="1" x14ac:dyDescent="0.25">
      <c r="A4" s="8"/>
      <c r="B4" s="8"/>
      <c r="C4" s="8"/>
      <c r="D4" s="8"/>
      <c r="E4" s="8"/>
      <c r="F4" s="8"/>
      <c r="G4" s="8"/>
      <c r="H4" s="8"/>
      <c r="I4" s="5"/>
      <c r="J4" s="8"/>
    </row>
    <row r="5" spans="1:13" s="23" customFormat="1" ht="22.5" customHeight="1" x14ac:dyDescent="0.25">
      <c r="A5" s="51" t="s">
        <v>0</v>
      </c>
      <c r="B5" s="54" t="s">
        <v>10</v>
      </c>
      <c r="C5" s="56" t="s">
        <v>9</v>
      </c>
      <c r="D5" s="57"/>
      <c r="E5" s="57"/>
      <c r="F5" s="58"/>
      <c r="G5" s="51" t="s">
        <v>1</v>
      </c>
      <c r="H5" s="51" t="s">
        <v>2</v>
      </c>
      <c r="I5" s="48" t="s">
        <v>6</v>
      </c>
      <c r="J5" s="63" t="s">
        <v>7</v>
      </c>
      <c r="M5" s="7"/>
    </row>
    <row r="6" spans="1:13" s="9" customFormat="1" ht="22.5" customHeight="1" x14ac:dyDescent="0.25">
      <c r="A6" s="52"/>
      <c r="B6" s="55"/>
      <c r="C6" s="59"/>
      <c r="D6" s="60"/>
      <c r="E6" s="60"/>
      <c r="F6" s="61"/>
      <c r="G6" s="52"/>
      <c r="H6" s="52"/>
      <c r="I6" s="49"/>
      <c r="J6" s="63"/>
    </row>
    <row r="7" spans="1:13" s="41" customFormat="1" ht="15" customHeight="1" x14ac:dyDescent="0.25">
      <c r="A7" s="82">
        <v>1</v>
      </c>
      <c r="B7" s="35">
        <v>1</v>
      </c>
      <c r="C7" s="65" t="s">
        <v>28</v>
      </c>
      <c r="D7" s="66"/>
      <c r="E7" s="66"/>
      <c r="F7" s="67"/>
      <c r="G7" s="40" t="str">
        <f t="shared" ref="G7" si="0">IF(H7="","","шт.")</f>
        <v>шт.</v>
      </c>
      <c r="H7" s="36">
        <v>200</v>
      </c>
      <c r="I7" s="38">
        <v>3.9</v>
      </c>
      <c r="J7" s="37">
        <f t="shared" ref="J7" si="1">IF(I7="","",H7*I7)</f>
        <v>780</v>
      </c>
    </row>
    <row r="8" spans="1:13" s="41" customFormat="1" ht="15" customHeight="1" x14ac:dyDescent="0.25">
      <c r="A8" s="83"/>
      <c r="B8" s="35">
        <v>2</v>
      </c>
      <c r="C8" s="65" t="s">
        <v>29</v>
      </c>
      <c r="D8" s="66"/>
      <c r="E8" s="66"/>
      <c r="F8" s="67"/>
      <c r="G8" s="40" t="str">
        <f t="shared" ref="G7:G8" si="2">IF(H8="","","шт.")</f>
        <v>шт.</v>
      </c>
      <c r="H8" s="44">
        <v>400</v>
      </c>
      <c r="I8" s="39">
        <v>3.5</v>
      </c>
      <c r="J8" s="37">
        <f t="shared" ref="J8:J35" si="3">IF(I8="","",H8*I8)</f>
        <v>1400</v>
      </c>
    </row>
    <row r="9" spans="1:13" s="41" customFormat="1" ht="14.25" customHeight="1" x14ac:dyDescent="0.25">
      <c r="A9" s="83"/>
      <c r="B9" s="35">
        <v>3</v>
      </c>
      <c r="C9" s="65" t="s">
        <v>30</v>
      </c>
      <c r="D9" s="66"/>
      <c r="E9" s="66"/>
      <c r="F9" s="67"/>
      <c r="G9" s="40" t="str">
        <f t="shared" ref="G9" si="4">IF(H9="","","шт.")</f>
        <v>шт.</v>
      </c>
      <c r="H9" s="44">
        <v>200</v>
      </c>
      <c r="I9" s="39">
        <v>4.2</v>
      </c>
      <c r="J9" s="37">
        <f>IF(I9="","",H9*I9)</f>
        <v>840</v>
      </c>
    </row>
    <row r="10" spans="1:13" s="41" customFormat="1" ht="15" customHeight="1" x14ac:dyDescent="0.25">
      <c r="A10" s="83"/>
      <c r="B10" s="35">
        <v>4</v>
      </c>
      <c r="C10" s="65" t="s">
        <v>31</v>
      </c>
      <c r="D10" s="66"/>
      <c r="E10" s="66"/>
      <c r="F10" s="67"/>
      <c r="G10" s="40" t="str">
        <f t="shared" ref="G10" si="5">IF(H10="","","шт.")</f>
        <v>шт.</v>
      </c>
      <c r="H10" s="44">
        <v>200</v>
      </c>
      <c r="I10" s="39">
        <v>4.3</v>
      </c>
      <c r="J10" s="37">
        <f>IF(I10="","",H10*I10)</f>
        <v>860</v>
      </c>
    </row>
    <row r="11" spans="1:13" s="41" customFormat="1" ht="15" customHeight="1" x14ac:dyDescent="0.25">
      <c r="A11" s="83"/>
      <c r="B11" s="35">
        <v>5</v>
      </c>
      <c r="C11" s="65" t="s">
        <v>32</v>
      </c>
      <c r="D11" s="66"/>
      <c r="E11" s="66"/>
      <c r="F11" s="67"/>
      <c r="G11" s="40" t="str">
        <f t="shared" ref="G11" si="6">IF(H11="","","шт.")</f>
        <v>шт.</v>
      </c>
      <c r="H11" s="44">
        <v>40</v>
      </c>
      <c r="I11" s="39">
        <v>129</v>
      </c>
      <c r="J11" s="37">
        <f>IF(I11="","",H11*I11)</f>
        <v>5160</v>
      </c>
    </row>
    <row r="12" spans="1:13" s="41" customFormat="1" ht="15" customHeight="1" x14ac:dyDescent="0.25">
      <c r="A12" s="83"/>
      <c r="B12" s="35">
        <v>6</v>
      </c>
      <c r="C12" s="65" t="s">
        <v>27</v>
      </c>
      <c r="D12" s="66"/>
      <c r="E12" s="66"/>
      <c r="F12" s="67"/>
      <c r="G12" s="40" t="str">
        <f t="shared" ref="G12:G29" si="7">IF(H12="","","шт.")</f>
        <v>шт.</v>
      </c>
      <c r="H12" s="44">
        <v>20</v>
      </c>
      <c r="I12" s="39">
        <v>99</v>
      </c>
      <c r="J12" s="37">
        <f t="shared" ref="J12:J13" si="8">IF(I12="","",H12*I12)</f>
        <v>1980</v>
      </c>
    </row>
    <row r="13" spans="1:13" s="41" customFormat="1" ht="15" customHeight="1" x14ac:dyDescent="0.25">
      <c r="A13" s="83"/>
      <c r="B13" s="35">
        <v>7</v>
      </c>
      <c r="C13" s="65" t="s">
        <v>33</v>
      </c>
      <c r="D13" s="66"/>
      <c r="E13" s="66"/>
      <c r="F13" s="67"/>
      <c r="G13" s="40" t="str">
        <f t="shared" ref="G13:G15" si="9">IF(H13="","","шт.")</f>
        <v>шт.</v>
      </c>
      <c r="H13" s="44">
        <v>5</v>
      </c>
      <c r="I13" s="39">
        <v>229</v>
      </c>
      <c r="J13" s="37">
        <f t="shared" si="8"/>
        <v>1145</v>
      </c>
    </row>
    <row r="14" spans="1:13" s="41" customFormat="1" ht="15" customHeight="1" x14ac:dyDescent="0.25">
      <c r="A14" s="83"/>
      <c r="B14" s="35">
        <v>8</v>
      </c>
      <c r="C14" s="65" t="s">
        <v>22</v>
      </c>
      <c r="D14" s="66"/>
      <c r="E14" s="66"/>
      <c r="F14" s="67"/>
      <c r="G14" s="40" t="str">
        <f t="shared" si="9"/>
        <v>шт.</v>
      </c>
      <c r="H14" s="36">
        <v>7</v>
      </c>
      <c r="I14" s="38">
        <v>259</v>
      </c>
      <c r="J14" s="37">
        <f>IF(I14="","",H14*I14)</f>
        <v>1813</v>
      </c>
    </row>
    <row r="15" spans="1:13" s="41" customFormat="1" ht="15" customHeight="1" x14ac:dyDescent="0.25">
      <c r="A15" s="83"/>
      <c r="B15" s="35">
        <v>9</v>
      </c>
      <c r="C15" s="65" t="s">
        <v>26</v>
      </c>
      <c r="D15" s="66"/>
      <c r="E15" s="66"/>
      <c r="F15" s="67"/>
      <c r="G15" s="40" t="str">
        <f t="shared" si="9"/>
        <v>шт.</v>
      </c>
      <c r="H15" s="44">
        <v>15</v>
      </c>
      <c r="I15" s="39">
        <v>259</v>
      </c>
      <c r="J15" s="37">
        <f>IF(I15="","",H15*I15)</f>
        <v>3885</v>
      </c>
    </row>
    <row r="16" spans="1:13" s="41" customFormat="1" ht="15" customHeight="1" x14ac:dyDescent="0.25">
      <c r="A16" s="83"/>
      <c r="B16" s="35">
        <v>10</v>
      </c>
      <c r="C16" s="65"/>
      <c r="D16" s="66"/>
      <c r="E16" s="66"/>
      <c r="F16" s="67"/>
      <c r="G16" s="40" t="str">
        <f t="shared" si="7"/>
        <v/>
      </c>
      <c r="H16" s="44"/>
      <c r="I16" s="39"/>
      <c r="J16" s="37" t="str">
        <f t="shared" ref="J16:J28" si="10">IF(I16="","",H16*I16)</f>
        <v/>
      </c>
    </row>
    <row r="17" spans="1:13" s="41" customFormat="1" ht="15" hidden="1" customHeight="1" x14ac:dyDescent="0.25">
      <c r="A17" s="83"/>
      <c r="B17" s="35">
        <v>11</v>
      </c>
      <c r="C17" s="65"/>
      <c r="D17" s="66"/>
      <c r="E17" s="66"/>
      <c r="F17" s="67"/>
      <c r="G17" s="40" t="str">
        <f t="shared" si="7"/>
        <v/>
      </c>
      <c r="H17" s="44"/>
      <c r="I17" s="39"/>
      <c r="J17" s="37" t="str">
        <f t="shared" si="10"/>
        <v/>
      </c>
      <c r="L17" s="18"/>
    </row>
    <row r="18" spans="1:13" s="41" customFormat="1" ht="15" hidden="1" customHeight="1" x14ac:dyDescent="0.25">
      <c r="A18" s="83"/>
      <c r="B18" s="35">
        <v>13</v>
      </c>
      <c r="C18" s="65"/>
      <c r="D18" s="66"/>
      <c r="E18" s="66"/>
      <c r="F18" s="67"/>
      <c r="G18" s="40" t="str">
        <f t="shared" si="7"/>
        <v/>
      </c>
      <c r="H18" s="44"/>
      <c r="I18" s="39"/>
      <c r="J18" s="37" t="str">
        <f t="shared" si="10"/>
        <v/>
      </c>
    </row>
    <row r="19" spans="1:13" s="41" customFormat="1" ht="15" hidden="1" customHeight="1" x14ac:dyDescent="0.25">
      <c r="A19" s="83"/>
      <c r="B19" s="35">
        <v>14</v>
      </c>
      <c r="C19" s="65"/>
      <c r="D19" s="66"/>
      <c r="E19" s="66"/>
      <c r="F19" s="67"/>
      <c r="G19" s="40" t="str">
        <f t="shared" si="7"/>
        <v/>
      </c>
      <c r="H19" s="44"/>
      <c r="I19" s="39"/>
      <c r="J19" s="37" t="str">
        <f t="shared" si="10"/>
        <v/>
      </c>
    </row>
    <row r="20" spans="1:13" s="41" customFormat="1" ht="15" hidden="1" customHeight="1" x14ac:dyDescent="0.25">
      <c r="A20" s="83"/>
      <c r="B20" s="35">
        <v>15</v>
      </c>
      <c r="C20" s="65"/>
      <c r="D20" s="66"/>
      <c r="E20" s="66"/>
      <c r="F20" s="67"/>
      <c r="G20" s="40" t="str">
        <f t="shared" si="7"/>
        <v/>
      </c>
      <c r="H20" s="44"/>
      <c r="I20" s="39"/>
      <c r="J20" s="37" t="str">
        <f t="shared" si="10"/>
        <v/>
      </c>
    </row>
    <row r="21" spans="1:13" s="41" customFormat="1" ht="15" hidden="1" customHeight="1" x14ac:dyDescent="0.25">
      <c r="A21" s="83"/>
      <c r="B21" s="35">
        <v>16</v>
      </c>
      <c r="C21" s="65"/>
      <c r="D21" s="66"/>
      <c r="E21" s="66"/>
      <c r="F21" s="67"/>
      <c r="G21" s="40" t="str">
        <f t="shared" si="7"/>
        <v/>
      </c>
      <c r="H21" s="45"/>
      <c r="I21" s="39"/>
      <c r="J21" s="37" t="str">
        <f t="shared" si="10"/>
        <v/>
      </c>
    </row>
    <row r="22" spans="1:13" s="41" customFormat="1" ht="15" hidden="1" customHeight="1" x14ac:dyDescent="0.25">
      <c r="A22" s="83"/>
      <c r="B22" s="35">
        <v>17</v>
      </c>
      <c r="C22" s="65"/>
      <c r="D22" s="66"/>
      <c r="E22" s="66"/>
      <c r="F22" s="67"/>
      <c r="G22" s="40" t="str">
        <f t="shared" si="7"/>
        <v/>
      </c>
      <c r="H22" s="44"/>
      <c r="I22" s="39"/>
      <c r="J22" s="37" t="str">
        <f t="shared" si="10"/>
        <v/>
      </c>
      <c r="K22" s="24"/>
      <c r="L22" s="25"/>
      <c r="M22" s="26"/>
    </row>
    <row r="23" spans="1:13" s="41" customFormat="1" ht="15" hidden="1" customHeight="1" x14ac:dyDescent="0.25">
      <c r="A23" s="42"/>
      <c r="B23" s="35">
        <v>9</v>
      </c>
      <c r="C23" s="65"/>
      <c r="D23" s="66"/>
      <c r="E23" s="66"/>
      <c r="F23" s="67"/>
      <c r="G23" s="40" t="str">
        <f t="shared" si="7"/>
        <v/>
      </c>
      <c r="H23" s="36"/>
      <c r="I23" s="38"/>
      <c r="J23" s="37" t="str">
        <f t="shared" si="10"/>
        <v/>
      </c>
      <c r="K23" s="24"/>
      <c r="L23" s="25"/>
      <c r="M23" s="26"/>
    </row>
    <row r="24" spans="1:13" s="41" customFormat="1" ht="6" hidden="1" customHeight="1" x14ac:dyDescent="0.25">
      <c r="A24" s="43"/>
      <c r="B24" s="35">
        <v>19</v>
      </c>
      <c r="C24" s="65"/>
      <c r="D24" s="66"/>
      <c r="E24" s="66"/>
      <c r="F24" s="67"/>
      <c r="G24" s="40" t="str">
        <f t="shared" si="7"/>
        <v/>
      </c>
      <c r="H24" s="36"/>
      <c r="I24" s="38"/>
      <c r="J24" s="37" t="str">
        <f t="shared" si="10"/>
        <v/>
      </c>
      <c r="K24" s="26"/>
      <c r="L24" s="25"/>
      <c r="M24" s="26"/>
    </row>
    <row r="25" spans="1:13" s="41" customFormat="1" ht="15" customHeight="1" x14ac:dyDescent="0.25">
      <c r="A25" s="82">
        <v>2</v>
      </c>
      <c r="B25" s="35">
        <v>1</v>
      </c>
      <c r="C25" s="65" t="s">
        <v>26</v>
      </c>
      <c r="D25" s="66"/>
      <c r="E25" s="66"/>
      <c r="F25" s="67"/>
      <c r="G25" s="40" t="str">
        <f t="shared" si="7"/>
        <v>шт.</v>
      </c>
      <c r="H25" s="44">
        <v>15</v>
      </c>
      <c r="I25" s="39">
        <v>259</v>
      </c>
      <c r="J25" s="37">
        <f t="shared" si="10"/>
        <v>3885</v>
      </c>
      <c r="K25" s="26"/>
      <c r="L25" s="25"/>
      <c r="M25" s="26"/>
    </row>
    <row r="26" spans="1:13" s="41" customFormat="1" ht="15" customHeight="1" x14ac:dyDescent="0.25">
      <c r="A26" s="83"/>
      <c r="B26" s="35">
        <v>2</v>
      </c>
      <c r="C26" s="65" t="s">
        <v>21</v>
      </c>
      <c r="D26" s="66"/>
      <c r="E26" s="66"/>
      <c r="F26" s="67"/>
      <c r="G26" s="40" t="str">
        <f t="shared" si="7"/>
        <v>шт.</v>
      </c>
      <c r="H26" s="36">
        <v>60</v>
      </c>
      <c r="I26" s="38">
        <v>39</v>
      </c>
      <c r="J26" s="37">
        <f t="shared" si="10"/>
        <v>2340</v>
      </c>
      <c r="K26" s="26"/>
      <c r="L26" s="25"/>
      <c r="M26" s="26"/>
    </row>
    <row r="27" spans="1:13" s="41" customFormat="1" ht="15" customHeight="1" x14ac:dyDescent="0.25">
      <c r="A27" s="83"/>
      <c r="B27" s="35">
        <v>3</v>
      </c>
      <c r="C27" s="65" t="s">
        <v>34</v>
      </c>
      <c r="D27" s="66"/>
      <c r="E27" s="66"/>
      <c r="F27" s="67"/>
      <c r="G27" s="40" t="str">
        <f t="shared" si="7"/>
        <v>шт.</v>
      </c>
      <c r="H27" s="36">
        <v>70</v>
      </c>
      <c r="I27" s="38">
        <v>99</v>
      </c>
      <c r="J27" s="37">
        <f t="shared" si="10"/>
        <v>6930</v>
      </c>
      <c r="K27" s="26"/>
      <c r="L27" s="25"/>
      <c r="M27" s="26"/>
    </row>
    <row r="28" spans="1:13" s="41" customFormat="1" ht="15" customHeight="1" x14ac:dyDescent="0.25">
      <c r="A28" s="83"/>
      <c r="B28" s="35">
        <v>4</v>
      </c>
      <c r="C28" s="65" t="s">
        <v>35</v>
      </c>
      <c r="D28" s="66"/>
      <c r="E28" s="66"/>
      <c r="F28" s="67"/>
      <c r="G28" s="40" t="str">
        <f t="shared" si="7"/>
        <v>шт.</v>
      </c>
      <c r="H28" s="44">
        <v>20</v>
      </c>
      <c r="I28" s="39">
        <v>129</v>
      </c>
      <c r="J28" s="37">
        <f t="shared" si="10"/>
        <v>2580</v>
      </c>
      <c r="K28" s="26"/>
      <c r="L28" s="25"/>
      <c r="M28" s="26"/>
    </row>
    <row r="29" spans="1:13" s="41" customFormat="1" ht="15" customHeight="1" x14ac:dyDescent="0.25">
      <c r="A29" s="83"/>
      <c r="B29" s="35">
        <v>5</v>
      </c>
      <c r="C29" s="68" t="s">
        <v>25</v>
      </c>
      <c r="D29" s="69"/>
      <c r="E29" s="69"/>
      <c r="F29" s="70"/>
      <c r="G29" s="40" t="str">
        <f t="shared" si="7"/>
        <v>шт.</v>
      </c>
      <c r="H29" s="36">
        <v>60</v>
      </c>
      <c r="I29" s="39">
        <v>79</v>
      </c>
      <c r="J29" s="37">
        <f>IF(I29="","",H29*I29)</f>
        <v>4740</v>
      </c>
      <c r="K29" s="26"/>
      <c r="L29" s="26"/>
      <c r="M29" s="26"/>
    </row>
    <row r="30" spans="1:13" s="41" customFormat="1" ht="14.25" customHeight="1" x14ac:dyDescent="0.25">
      <c r="A30" s="83"/>
      <c r="B30" s="35">
        <v>6</v>
      </c>
      <c r="C30" s="65"/>
      <c r="D30" s="66"/>
      <c r="E30" s="66"/>
      <c r="F30" s="67"/>
      <c r="G30" s="40" t="str">
        <f t="shared" ref="G30:G33" si="11">IF(H30="","","шт.")</f>
        <v/>
      </c>
      <c r="H30" s="36"/>
      <c r="I30" s="38"/>
      <c r="J30" s="37" t="str">
        <f t="shared" si="3"/>
        <v/>
      </c>
      <c r="K30" s="22"/>
      <c r="L30" s="22"/>
      <c r="M30" s="22"/>
    </row>
    <row r="31" spans="1:13" s="41" customFormat="1" ht="14.25" customHeight="1" x14ac:dyDescent="0.25">
      <c r="A31" s="83"/>
      <c r="B31" s="35">
        <v>7</v>
      </c>
      <c r="C31" s="65"/>
      <c r="D31" s="66"/>
      <c r="E31" s="66"/>
      <c r="F31" s="67"/>
      <c r="G31" s="40" t="str">
        <f t="shared" si="11"/>
        <v/>
      </c>
      <c r="H31" s="44"/>
      <c r="I31" s="39"/>
      <c r="J31" s="37" t="str">
        <f t="shared" si="3"/>
        <v/>
      </c>
      <c r="K31" s="22"/>
      <c r="L31" s="22"/>
      <c r="M31" s="22"/>
    </row>
    <row r="32" spans="1:13" s="41" customFormat="1" ht="15" hidden="1" customHeight="1" x14ac:dyDescent="0.25">
      <c r="A32" s="83"/>
      <c r="B32" s="35">
        <v>8</v>
      </c>
      <c r="C32" s="68"/>
      <c r="D32" s="69"/>
      <c r="E32" s="69"/>
      <c r="F32" s="70"/>
      <c r="G32" s="40" t="str">
        <f t="shared" si="11"/>
        <v/>
      </c>
      <c r="H32" s="36"/>
      <c r="I32" s="39"/>
      <c r="J32" s="37" t="str">
        <f t="shared" si="3"/>
        <v/>
      </c>
      <c r="K32" s="22"/>
      <c r="L32" s="22"/>
      <c r="M32" s="22"/>
    </row>
    <row r="33" spans="1:13" s="41" customFormat="1" ht="15" hidden="1" customHeight="1" x14ac:dyDescent="0.25">
      <c r="A33" s="83"/>
      <c r="B33" s="35">
        <v>9</v>
      </c>
      <c r="C33" s="68"/>
      <c r="D33" s="69"/>
      <c r="E33" s="69"/>
      <c r="F33" s="70"/>
      <c r="G33" s="40" t="str">
        <f t="shared" si="11"/>
        <v/>
      </c>
      <c r="H33" s="36"/>
      <c r="I33" s="38"/>
      <c r="J33" s="37" t="str">
        <f t="shared" si="3"/>
        <v/>
      </c>
      <c r="K33" s="22"/>
      <c r="L33" s="22"/>
      <c r="M33" s="22"/>
    </row>
    <row r="34" spans="1:13" s="41" customFormat="1" ht="15" hidden="1" customHeight="1" x14ac:dyDescent="0.25">
      <c r="A34" s="83"/>
      <c r="B34" s="35">
        <v>10</v>
      </c>
      <c r="C34" s="65"/>
      <c r="D34" s="66"/>
      <c r="E34" s="66"/>
      <c r="F34" s="67"/>
      <c r="G34" s="40"/>
      <c r="H34" s="36"/>
      <c r="I34" s="38"/>
      <c r="J34" s="37" t="str">
        <f t="shared" si="3"/>
        <v/>
      </c>
      <c r="K34" s="22"/>
      <c r="L34" s="22"/>
      <c r="M34" s="22"/>
    </row>
    <row r="35" spans="1:13" s="41" customFormat="1" ht="15" customHeight="1" x14ac:dyDescent="0.25">
      <c r="A35" s="82">
        <v>3</v>
      </c>
      <c r="B35" s="35">
        <v>1</v>
      </c>
      <c r="C35" s="65" t="s">
        <v>23</v>
      </c>
      <c r="D35" s="66"/>
      <c r="E35" s="66"/>
      <c r="F35" s="67"/>
      <c r="G35" s="40" t="str">
        <f t="shared" ref="G35:G52" si="12">IF(H35="","","шт.")</f>
        <v>шт.</v>
      </c>
      <c r="H35" s="44">
        <v>70</v>
      </c>
      <c r="I35" s="39">
        <v>75</v>
      </c>
      <c r="J35" s="37">
        <f t="shared" si="3"/>
        <v>5250</v>
      </c>
      <c r="K35" s="22"/>
      <c r="L35" s="22"/>
      <c r="M35" s="22"/>
    </row>
    <row r="36" spans="1:13" s="41" customFormat="1" ht="15" customHeight="1" x14ac:dyDescent="0.25">
      <c r="A36" s="83"/>
      <c r="B36" s="35">
        <v>2</v>
      </c>
      <c r="C36" s="65" t="s">
        <v>36</v>
      </c>
      <c r="D36" s="66"/>
      <c r="E36" s="66"/>
      <c r="F36" s="67"/>
      <c r="G36" s="40" t="str">
        <f t="shared" ref="G36" si="13">IF(H36="","","шт.")</f>
        <v>шт.</v>
      </c>
      <c r="H36" s="36">
        <v>5</v>
      </c>
      <c r="I36" s="38">
        <v>199</v>
      </c>
      <c r="J36" s="37">
        <f t="shared" ref="J36" si="14">IF(I36="","",H36*I36)</f>
        <v>995</v>
      </c>
      <c r="K36" s="22"/>
      <c r="L36" s="22"/>
      <c r="M36" s="22"/>
    </row>
    <row r="37" spans="1:13" s="41" customFormat="1" ht="15" customHeight="1" x14ac:dyDescent="0.25">
      <c r="A37" s="83"/>
      <c r="B37" s="35">
        <v>3</v>
      </c>
      <c r="C37" s="65" t="s">
        <v>20</v>
      </c>
      <c r="D37" s="66"/>
      <c r="E37" s="66"/>
      <c r="F37" s="67"/>
      <c r="G37" s="40" t="str">
        <f t="shared" si="12"/>
        <v>шт.</v>
      </c>
      <c r="H37" s="36">
        <v>340</v>
      </c>
      <c r="I37" s="38">
        <v>45</v>
      </c>
      <c r="J37" s="37">
        <f>IF(I37="","",H37*I37)</f>
        <v>15300</v>
      </c>
      <c r="K37" s="22"/>
      <c r="L37" s="22"/>
      <c r="M37" s="22"/>
    </row>
    <row r="38" spans="1:13" s="41" customFormat="1" ht="15" customHeight="1" x14ac:dyDescent="0.25">
      <c r="A38" s="83"/>
      <c r="B38" s="35">
        <v>4</v>
      </c>
      <c r="C38" s="65"/>
      <c r="D38" s="66"/>
      <c r="E38" s="66"/>
      <c r="F38" s="67"/>
      <c r="G38" s="40" t="str">
        <f t="shared" si="12"/>
        <v/>
      </c>
      <c r="H38" s="36"/>
      <c r="I38" s="38"/>
      <c r="J38" s="37" t="str">
        <f>IF(I38="","",H38*I38)</f>
        <v/>
      </c>
      <c r="K38" s="22"/>
      <c r="L38" s="22"/>
      <c r="M38" s="22"/>
    </row>
    <row r="39" spans="1:13" s="41" customFormat="1" ht="15" customHeight="1" x14ac:dyDescent="0.25">
      <c r="A39" s="83"/>
      <c r="B39" s="35">
        <v>5</v>
      </c>
      <c r="C39" s="65"/>
      <c r="D39" s="66"/>
      <c r="E39" s="66"/>
      <c r="F39" s="67"/>
      <c r="G39" s="40" t="str">
        <f t="shared" si="12"/>
        <v/>
      </c>
      <c r="H39" s="44"/>
      <c r="I39" s="39"/>
      <c r="J39" s="37" t="str">
        <f t="shared" ref="J39:J53" si="15">IF(I39="","",H39*I39)</f>
        <v/>
      </c>
      <c r="K39" s="22"/>
      <c r="L39" s="22"/>
      <c r="M39" s="22"/>
    </row>
    <row r="40" spans="1:13" s="28" customFormat="1" ht="15" hidden="1" customHeight="1" x14ac:dyDescent="0.25">
      <c r="A40" s="83"/>
      <c r="B40" s="35">
        <v>6</v>
      </c>
      <c r="C40" s="65"/>
      <c r="D40" s="66"/>
      <c r="E40" s="66"/>
      <c r="F40" s="67"/>
      <c r="G40" s="40" t="str">
        <f t="shared" si="12"/>
        <v/>
      </c>
      <c r="H40" s="30"/>
      <c r="I40" s="31"/>
      <c r="J40" s="29" t="str">
        <f t="shared" si="15"/>
        <v/>
      </c>
      <c r="K40" s="22"/>
      <c r="L40" s="22"/>
      <c r="M40" s="22"/>
    </row>
    <row r="41" spans="1:13" s="28" customFormat="1" ht="15" hidden="1" customHeight="1" x14ac:dyDescent="0.25">
      <c r="A41" s="83"/>
      <c r="B41" s="35">
        <v>7</v>
      </c>
      <c r="C41" s="65"/>
      <c r="D41" s="66"/>
      <c r="E41" s="66"/>
      <c r="F41" s="67"/>
      <c r="G41" s="40" t="str">
        <f t="shared" si="12"/>
        <v/>
      </c>
      <c r="H41" s="34"/>
      <c r="I41" s="33"/>
      <c r="J41" s="29" t="str">
        <f>IF(I41="","",H41*I41)</f>
        <v/>
      </c>
      <c r="K41" s="22"/>
      <c r="L41" s="22"/>
      <c r="M41" s="22"/>
    </row>
    <row r="42" spans="1:13" s="28" customFormat="1" ht="15" hidden="1" customHeight="1" x14ac:dyDescent="0.25">
      <c r="A42" s="83"/>
      <c r="B42" s="35">
        <v>8</v>
      </c>
      <c r="C42" s="68"/>
      <c r="D42" s="69"/>
      <c r="E42" s="69"/>
      <c r="F42" s="70"/>
      <c r="G42" s="40" t="str">
        <f t="shared" si="12"/>
        <v/>
      </c>
      <c r="H42" s="30"/>
      <c r="I42" s="33"/>
      <c r="J42" s="29" t="str">
        <f t="shared" si="15"/>
        <v/>
      </c>
      <c r="K42" s="22"/>
      <c r="L42" s="22"/>
      <c r="M42" s="22"/>
    </row>
    <row r="43" spans="1:13" s="28" customFormat="1" ht="15" hidden="1" customHeight="1" x14ac:dyDescent="0.25">
      <c r="A43" s="84"/>
      <c r="B43" s="35">
        <v>9</v>
      </c>
      <c r="C43" s="68"/>
      <c r="D43" s="69"/>
      <c r="E43" s="69"/>
      <c r="F43" s="70"/>
      <c r="G43" s="40" t="str">
        <f t="shared" si="12"/>
        <v/>
      </c>
      <c r="H43" s="30"/>
      <c r="I43" s="31"/>
      <c r="J43" s="29" t="str">
        <f t="shared" si="15"/>
        <v/>
      </c>
      <c r="K43" s="22"/>
      <c r="L43" s="22"/>
      <c r="M43" s="22"/>
    </row>
    <row r="44" spans="1:13" s="28" customFormat="1" ht="15" hidden="1" customHeight="1" x14ac:dyDescent="0.25">
      <c r="A44" s="82"/>
      <c r="B44" s="35">
        <v>1</v>
      </c>
      <c r="C44" s="65"/>
      <c r="D44" s="66"/>
      <c r="E44" s="66"/>
      <c r="F44" s="67"/>
      <c r="G44" s="40" t="str">
        <f t="shared" si="12"/>
        <v/>
      </c>
      <c r="H44" s="34"/>
      <c r="I44" s="33"/>
      <c r="J44" s="29" t="str">
        <f t="shared" si="15"/>
        <v/>
      </c>
      <c r="K44" s="22"/>
      <c r="L44" s="22"/>
      <c r="M44" s="22"/>
    </row>
    <row r="45" spans="1:13" s="28" customFormat="1" ht="15" hidden="1" customHeight="1" x14ac:dyDescent="0.25">
      <c r="A45" s="83"/>
      <c r="B45" s="35">
        <v>2</v>
      </c>
      <c r="C45" s="65"/>
      <c r="D45" s="66"/>
      <c r="E45" s="66"/>
      <c r="F45" s="67"/>
      <c r="G45" s="40" t="str">
        <f t="shared" si="12"/>
        <v/>
      </c>
      <c r="H45" s="30"/>
      <c r="I45" s="31"/>
      <c r="J45" s="29" t="str">
        <f t="shared" si="15"/>
        <v/>
      </c>
      <c r="K45" s="22"/>
      <c r="L45" s="22"/>
      <c r="M45" s="22"/>
    </row>
    <row r="46" spans="1:13" s="28" customFormat="1" ht="15" hidden="1" customHeight="1" x14ac:dyDescent="0.25">
      <c r="A46" s="83"/>
      <c r="B46" s="35">
        <v>3</v>
      </c>
      <c r="C46" s="65"/>
      <c r="D46" s="66"/>
      <c r="E46" s="66"/>
      <c r="F46" s="67"/>
      <c r="G46" s="40" t="str">
        <f t="shared" si="12"/>
        <v/>
      </c>
      <c r="H46" s="34"/>
      <c r="I46" s="33"/>
      <c r="J46" s="29" t="str">
        <f t="shared" si="15"/>
        <v/>
      </c>
      <c r="K46" s="22"/>
      <c r="L46" s="22"/>
      <c r="M46" s="22"/>
    </row>
    <row r="47" spans="1:13" s="28" customFormat="1" ht="15" hidden="1" customHeight="1" x14ac:dyDescent="0.25">
      <c r="A47" s="83"/>
      <c r="B47" s="35">
        <v>4</v>
      </c>
      <c r="C47" s="68"/>
      <c r="D47" s="85"/>
      <c r="E47" s="85"/>
      <c r="F47" s="86"/>
      <c r="G47" s="40" t="str">
        <f t="shared" si="12"/>
        <v/>
      </c>
      <c r="H47" s="30"/>
      <c r="I47" s="31"/>
      <c r="J47" s="29" t="str">
        <f t="shared" si="15"/>
        <v/>
      </c>
      <c r="K47" s="22"/>
      <c r="L47" s="22"/>
      <c r="M47" s="22"/>
    </row>
    <row r="48" spans="1:13" s="28" customFormat="1" ht="15" hidden="1" customHeight="1" x14ac:dyDescent="0.25">
      <c r="A48" s="83"/>
      <c r="B48" s="35">
        <v>5</v>
      </c>
      <c r="C48" s="79"/>
      <c r="D48" s="80"/>
      <c r="E48" s="80"/>
      <c r="F48" s="81"/>
      <c r="G48" s="40" t="str">
        <f t="shared" si="12"/>
        <v/>
      </c>
      <c r="H48" s="30"/>
      <c r="I48" s="31"/>
      <c r="J48" s="29" t="str">
        <f t="shared" si="15"/>
        <v/>
      </c>
      <c r="K48" s="22"/>
      <c r="L48" s="22"/>
      <c r="M48" s="22"/>
    </row>
    <row r="49" spans="1:15" s="28" customFormat="1" ht="15" hidden="1" customHeight="1" x14ac:dyDescent="0.25">
      <c r="A49" s="83"/>
      <c r="B49" s="35">
        <v>6</v>
      </c>
      <c r="C49" s="79"/>
      <c r="D49" s="80"/>
      <c r="E49" s="80"/>
      <c r="F49" s="81"/>
      <c r="G49" s="40" t="str">
        <f t="shared" si="12"/>
        <v/>
      </c>
      <c r="H49" s="30"/>
      <c r="I49" s="31"/>
      <c r="J49" s="29" t="str">
        <f t="shared" si="15"/>
        <v/>
      </c>
      <c r="K49" s="22"/>
      <c r="L49" s="22"/>
      <c r="M49" s="22"/>
    </row>
    <row r="50" spans="1:15" s="28" customFormat="1" ht="15" hidden="1" customHeight="1" x14ac:dyDescent="0.25">
      <c r="A50" s="83"/>
      <c r="B50" s="35">
        <v>7</v>
      </c>
      <c r="C50" s="79"/>
      <c r="D50" s="80"/>
      <c r="E50" s="80"/>
      <c r="F50" s="81"/>
      <c r="G50" s="40" t="str">
        <f t="shared" si="12"/>
        <v/>
      </c>
      <c r="H50" s="30"/>
      <c r="I50" s="31"/>
      <c r="J50" s="29" t="str">
        <f t="shared" si="15"/>
        <v/>
      </c>
      <c r="K50" s="22"/>
      <c r="L50" s="22"/>
      <c r="M50" s="22"/>
    </row>
    <row r="51" spans="1:15" s="28" customFormat="1" ht="15" hidden="1" customHeight="1" x14ac:dyDescent="0.25">
      <c r="A51" s="82"/>
      <c r="B51" s="35">
        <v>1</v>
      </c>
      <c r="C51" s="68"/>
      <c r="D51" s="85"/>
      <c r="E51" s="85"/>
      <c r="F51" s="86"/>
      <c r="G51" s="40" t="str">
        <f t="shared" si="12"/>
        <v/>
      </c>
      <c r="H51" s="30"/>
      <c r="I51" s="31"/>
      <c r="J51" s="29" t="str">
        <f t="shared" si="15"/>
        <v/>
      </c>
      <c r="K51" s="22"/>
      <c r="L51" s="22"/>
      <c r="M51" s="22"/>
    </row>
    <row r="52" spans="1:15" s="28" customFormat="1" ht="15" hidden="1" customHeight="1" x14ac:dyDescent="0.25">
      <c r="A52" s="83"/>
      <c r="B52" s="35">
        <v>2</v>
      </c>
      <c r="C52" s="68"/>
      <c r="D52" s="85"/>
      <c r="E52" s="85"/>
      <c r="F52" s="86"/>
      <c r="G52" s="40" t="str">
        <f t="shared" si="12"/>
        <v/>
      </c>
      <c r="H52" s="30"/>
      <c r="I52" s="31"/>
      <c r="J52" s="29" t="str">
        <f t="shared" si="15"/>
        <v/>
      </c>
      <c r="K52" s="22"/>
      <c r="L52" s="22"/>
      <c r="M52" s="22"/>
    </row>
    <row r="53" spans="1:15" s="28" customFormat="1" ht="15" hidden="1" customHeight="1" x14ac:dyDescent="0.25">
      <c r="A53" s="84"/>
      <c r="B53" s="35">
        <v>3</v>
      </c>
      <c r="C53" s="79"/>
      <c r="D53" s="80"/>
      <c r="E53" s="80"/>
      <c r="F53" s="81"/>
      <c r="G53" s="32" t="str">
        <f t="shared" ref="G53" si="16">IF(H53="","","шт.")</f>
        <v/>
      </c>
      <c r="H53" s="30"/>
      <c r="I53" s="31"/>
      <c r="J53" s="29" t="str">
        <f t="shared" si="15"/>
        <v/>
      </c>
      <c r="K53" s="22"/>
      <c r="L53" s="22"/>
      <c r="M53" s="22"/>
    </row>
    <row r="54" spans="1:15" s="19" customFormat="1" ht="30" customHeight="1" x14ac:dyDescent="0.25">
      <c r="A54" s="72" t="s">
        <v>5</v>
      </c>
      <c r="B54" s="73"/>
      <c r="C54" s="73"/>
      <c r="D54" s="73"/>
      <c r="E54" s="73"/>
      <c r="F54" s="73"/>
      <c r="G54" s="73"/>
      <c r="H54" s="73"/>
      <c r="I54" s="74"/>
      <c r="J54" s="3">
        <f>SUM(J7:J53)</f>
        <v>59883</v>
      </c>
      <c r="K54" s="22"/>
      <c r="L54" s="22"/>
      <c r="M54" s="22"/>
    </row>
    <row r="55" spans="1:15" s="19" customFormat="1" ht="19.5" customHeight="1" x14ac:dyDescent="0.25">
      <c r="A55" s="76"/>
      <c r="B55" s="76"/>
      <c r="C55" s="10"/>
      <c r="D55" s="27"/>
      <c r="E55" s="10"/>
      <c r="F55" s="11"/>
      <c r="G55" s="12"/>
      <c r="H55" s="78"/>
      <c r="I55" s="78"/>
      <c r="J55" s="2"/>
    </row>
    <row r="56" spans="1:15" s="21" customFormat="1" ht="19.5" customHeight="1" x14ac:dyDescent="0.25">
      <c r="A56" s="76"/>
      <c r="B56" s="76"/>
      <c r="C56" s="10"/>
      <c r="D56" s="27"/>
      <c r="E56" s="10"/>
      <c r="F56" s="11"/>
      <c r="G56" s="12"/>
      <c r="H56" s="78"/>
      <c r="I56" s="78"/>
      <c r="J56" s="4"/>
    </row>
    <row r="57" spans="1:15" s="21" customFormat="1" ht="19.5" hidden="1" customHeight="1" x14ac:dyDescent="0.25">
      <c r="A57" s="76">
        <v>39740</v>
      </c>
      <c r="B57" s="76"/>
      <c r="C57" s="10" t="s">
        <v>14</v>
      </c>
      <c r="D57" s="27">
        <v>40000</v>
      </c>
      <c r="E57" s="10" t="s">
        <v>17</v>
      </c>
      <c r="F57" s="11">
        <f>IF(C57="-",A57-D57,IF(C57="+",A57+D57))</f>
        <v>-260</v>
      </c>
      <c r="G57" s="12" t="s">
        <v>13</v>
      </c>
      <c r="H57" s="78" t="s">
        <v>16</v>
      </c>
      <c r="I57" s="78"/>
      <c r="J57" s="4"/>
    </row>
    <row r="58" spans="1:15" s="19" customFormat="1" ht="19.5" customHeight="1" x14ac:dyDescent="0.25">
      <c r="A58" s="76">
        <v>19110</v>
      </c>
      <c r="B58" s="76"/>
      <c r="C58" s="10" t="s">
        <v>15</v>
      </c>
      <c r="D58" s="20">
        <f>FLOOR(J54,10)</f>
        <v>59880</v>
      </c>
      <c r="E58" s="10" t="s">
        <v>17</v>
      </c>
      <c r="F58" s="11">
        <f>IF(C58="-",A58-D58,IF(C58="+",A58+D58))</f>
        <v>78990</v>
      </c>
      <c r="G58" s="12" t="s">
        <v>13</v>
      </c>
      <c r="H58" s="71" t="s">
        <v>16</v>
      </c>
      <c r="I58" s="71"/>
      <c r="J58" s="4"/>
    </row>
    <row r="59" spans="1:15" x14ac:dyDescent="0.25">
      <c r="A59" s="77"/>
      <c r="B59" s="77"/>
      <c r="C59" s="10"/>
      <c r="D59" s="4"/>
      <c r="E59" s="10"/>
      <c r="F59" s="11"/>
      <c r="G59" s="12"/>
      <c r="H59" s="71"/>
      <c r="I59" s="71"/>
      <c r="J59" s="2"/>
      <c r="K59" s="9"/>
      <c r="L59" s="9"/>
      <c r="M59" s="9"/>
      <c r="N59" s="9"/>
      <c r="O59" s="9"/>
    </row>
    <row r="60" spans="1:15" x14ac:dyDescent="0.25">
      <c r="A60" s="75"/>
      <c r="B60" s="75"/>
      <c r="C60" s="13" t="s">
        <v>14</v>
      </c>
      <c r="D60" s="13" t="s">
        <v>16</v>
      </c>
      <c r="E60" s="14"/>
      <c r="F60" s="15"/>
      <c r="G60" s="16"/>
      <c r="H60" s="17"/>
      <c r="I60" s="64"/>
      <c r="J60" s="64"/>
    </row>
    <row r="61" spans="1:15" x14ac:dyDescent="0.25">
      <c r="A61" s="13"/>
      <c r="B61" s="13"/>
      <c r="C61" s="13" t="s">
        <v>15</v>
      </c>
      <c r="D61" s="13" t="s">
        <v>12</v>
      </c>
      <c r="E61" s="13"/>
      <c r="F61" s="13"/>
      <c r="G61" s="13"/>
      <c r="H61" s="13"/>
      <c r="I61" s="64" t="s">
        <v>11</v>
      </c>
      <c r="J61" s="64"/>
    </row>
    <row r="65" spans="9:9" x14ac:dyDescent="0.25">
      <c r="I65" s="1"/>
    </row>
  </sheetData>
  <mergeCells count="79">
    <mergeCell ref="H55:I55"/>
    <mergeCell ref="C26:F26"/>
    <mergeCell ref="C25:F25"/>
    <mergeCell ref="C30:F30"/>
    <mergeCell ref="C31:F31"/>
    <mergeCell ref="C32:F32"/>
    <mergeCell ref="C27:F27"/>
    <mergeCell ref="C28:F28"/>
    <mergeCell ref="C29:F29"/>
    <mergeCell ref="C46:F46"/>
    <mergeCell ref="C45:F45"/>
    <mergeCell ref="C50:F50"/>
    <mergeCell ref="C51:F51"/>
    <mergeCell ref="C47:F47"/>
    <mergeCell ref="C33:F33"/>
    <mergeCell ref="C34:F34"/>
    <mergeCell ref="C40:F40"/>
    <mergeCell ref="C41:F41"/>
    <mergeCell ref="C42:F42"/>
    <mergeCell ref="C35:F35"/>
    <mergeCell ref="C37:F37"/>
    <mergeCell ref="C36:F36"/>
    <mergeCell ref="C38:F38"/>
    <mergeCell ref="C7:F7"/>
    <mergeCell ref="C9:F9"/>
    <mergeCell ref="C10:F10"/>
    <mergeCell ref="C11:F11"/>
    <mergeCell ref="C8:F8"/>
    <mergeCell ref="C24:F24"/>
    <mergeCell ref="C23:F23"/>
    <mergeCell ref="C12:F12"/>
    <mergeCell ref="C15:F15"/>
    <mergeCell ref="C18:F18"/>
    <mergeCell ref="C16:F16"/>
    <mergeCell ref="A25:A34"/>
    <mergeCell ref="A35:A43"/>
    <mergeCell ref="A57:B57"/>
    <mergeCell ref="C17:F17"/>
    <mergeCell ref="C19:F19"/>
    <mergeCell ref="C20:F20"/>
    <mergeCell ref="C21:F21"/>
    <mergeCell ref="C22:F22"/>
    <mergeCell ref="A55:B55"/>
    <mergeCell ref="C53:F53"/>
    <mergeCell ref="C52:F52"/>
    <mergeCell ref="A51:A53"/>
    <mergeCell ref="A44:A50"/>
    <mergeCell ref="A7:A22"/>
    <mergeCell ref="C14:F14"/>
    <mergeCell ref="C13:F13"/>
    <mergeCell ref="I61:J61"/>
    <mergeCell ref="C39:F39"/>
    <mergeCell ref="C43:F43"/>
    <mergeCell ref="I60:J60"/>
    <mergeCell ref="H58:I58"/>
    <mergeCell ref="A54:I54"/>
    <mergeCell ref="C44:F44"/>
    <mergeCell ref="A60:B60"/>
    <mergeCell ref="A58:B58"/>
    <mergeCell ref="A59:B59"/>
    <mergeCell ref="H59:I59"/>
    <mergeCell ref="A56:B56"/>
    <mergeCell ref="H56:I56"/>
    <mergeCell ref="C48:F48"/>
    <mergeCell ref="C49:F49"/>
    <mergeCell ref="H57:I57"/>
    <mergeCell ref="G1:J1"/>
    <mergeCell ref="I5:I6"/>
    <mergeCell ref="A1:F1"/>
    <mergeCell ref="A5:A6"/>
    <mergeCell ref="A2:F2"/>
    <mergeCell ref="A3:F3"/>
    <mergeCell ref="B5:B6"/>
    <mergeCell ref="C5:F6"/>
    <mergeCell ref="G2:J2"/>
    <mergeCell ref="G3:J3"/>
    <mergeCell ref="G5:G6"/>
    <mergeCell ref="H5:H6"/>
    <mergeCell ref="J5:J6"/>
  </mergeCells>
  <phoneticPr fontId="0" type="noConversion"/>
  <dataValidations count="2">
    <dataValidation type="list" allowBlank="1" showInputMessage="1" showErrorMessage="1" sqref="C55:C59">
      <formula1>$C$60:$C$61</formula1>
    </dataValidation>
    <dataValidation type="list" showInputMessage="1" showErrorMessage="1" sqref="H55:I59">
      <formula1>$D$60:$D$61</formula1>
    </dataValidation>
  </dataValidations>
  <pageMargins left="0.98425196850393704" right="0.74803149606299213" top="1.0629921259842521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Захарова</vt:lpstr>
      <vt:lpstr>Захарова!Print</vt:lpstr>
      <vt:lpstr>Захарова!Print_Area</vt:lpstr>
      <vt:lpstr>Альстромерия</vt:lpstr>
      <vt:lpstr>Захарова!Область_печати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ИП Коваленко В В</cp:lastModifiedBy>
  <cp:lastPrinted>2020-02-21T08:32:52Z</cp:lastPrinted>
  <dcterms:created xsi:type="dcterms:W3CDTF">2005-04-30T10:49:36Z</dcterms:created>
  <dcterms:modified xsi:type="dcterms:W3CDTF">2020-02-21T08:33:39Z</dcterms:modified>
</cp:coreProperties>
</file>