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Google Drive\Refining &amp; Energy Tech\COSchoolofMines\Mines Web Page\Refining\"/>
    </mc:Choice>
  </mc:AlternateContent>
  <bookViews>
    <workbookView xWindow="0" yWindow="0" windowWidth="18132" windowHeight="7992"/>
  </bookViews>
  <sheets>
    <sheet name="Light Crude" sheetId="1" r:id="rId1"/>
    <sheet name="Medium Crude" sheetId="2" r:id="rId2"/>
    <sheet name="Heavy Crud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" l="1"/>
  <c r="D15" i="3"/>
  <c r="D14" i="3"/>
  <c r="D13" i="3"/>
  <c r="D12" i="3"/>
  <c r="D11" i="3"/>
  <c r="D10" i="3"/>
  <c r="D9" i="3"/>
  <c r="D8" i="3"/>
  <c r="D7" i="3"/>
  <c r="D6" i="3"/>
  <c r="D5" i="3"/>
  <c r="D16" i="2"/>
  <c r="D15" i="2"/>
  <c r="D14" i="2"/>
  <c r="D13" i="2"/>
  <c r="D12" i="2"/>
  <c r="D11" i="2"/>
  <c r="D10" i="2"/>
  <c r="D9" i="2"/>
  <c r="D8" i="2"/>
  <c r="D7" i="2"/>
  <c r="D6" i="2"/>
  <c r="D5" i="2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<sst xmlns="http://schemas.openxmlformats.org/spreadsheetml/2006/main" count="60" uniqueCount="22">
  <si>
    <t>Light Crude</t>
  </si>
  <si>
    <t>Medium Crude</t>
  </si>
  <si>
    <t>Heavy Crude</t>
  </si>
  <si>
    <t>Cumulative Yield [wt%]</t>
  </si>
  <si>
    <t>Density</t>
  </si>
  <si>
    <t>Sulfur</t>
  </si>
  <si>
    <t>Light Ends Analysis</t>
  </si>
  <si>
    <t>IBP</t>
  </si>
  <si>
    <t>EP</t>
  </si>
  <si>
    <t>@ IBP</t>
  </si>
  <si>
    <t>@ Mid</t>
  </si>
  <si>
    <t>lb/ft3</t>
  </si>
  <si>
    <t>wt%</t>
  </si>
  <si>
    <t>[wt%]</t>
  </si>
  <si>
    <t>Whole Crude</t>
  </si>
  <si>
    <t>Ethane</t>
  </si>
  <si>
    <t>Propane</t>
  </si>
  <si>
    <t>i-Butane</t>
  </si>
  <si>
    <t>n-Butane</t>
  </si>
  <si>
    <t>i-Pentane</t>
  </si>
  <si>
    <t>n-Pentane</t>
  </si>
  <si>
    <t>FBP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</si>
</sst>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quotePrefix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0" fillId="0" borderId="11" xfId="0" applyBorder="1"/>
    <xf numFmtId="0" fontId="0" fillId="0" borderId="10" xfId="0" applyBorder="1"/>
    <xf numFmtId="164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1" xfId="0" applyNumberFormat="1" applyBorder="1"/>
    <xf numFmtId="164" fontId="0" fillId="0" borderId="10" xfId="0" applyNumberFormat="1" applyBorder="1"/>
    <xf numFmtId="1" fontId="0" fillId="0" borderId="1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6" xfId="0" applyNumberFormat="1" applyBorder="1"/>
    <xf numFmtId="164" fontId="0" fillId="0" borderId="12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2" fontId="0" fillId="0" borderId="7" xfId="0" applyNumberFormat="1" applyBorder="1"/>
    <xf numFmtId="164" fontId="0" fillId="0" borderId="12" xfId="0" applyNumberFormat="1" applyBorder="1"/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tabSelected="1" zoomScale="90" zoomScaleNormal="90" workbookViewId="0">
      <pane ySplit="3" topLeftCell="A4" activePane="bottomLeft" state="frozen"/>
      <selection pane="bottomLeft" activeCell="A4" sqref="A4:B4"/>
    </sheetView>
  </sheetViews>
  <sheetFormatPr defaultColWidth="9.109375" defaultRowHeight="14.4" x14ac:dyDescent="0.3"/>
  <cols>
    <col min="1" max="2" width="9.109375" style="4"/>
    <col min="3" max="4" width="11.33203125" style="4" customWidth="1"/>
    <col min="5" max="5" width="9.109375" style="4"/>
    <col min="6" max="6" width="11.33203125" style="4" bestFit="1" customWidth="1"/>
    <col min="7" max="8" width="11.33203125" style="4" customWidth="1"/>
    <col min="9" max="16384" width="9.109375" style="4"/>
  </cols>
  <sheetData>
    <row r="1" spans="1:8" x14ac:dyDescent="0.3">
      <c r="A1" s="1" t="s">
        <v>0</v>
      </c>
      <c r="B1" s="2"/>
      <c r="C1" s="2"/>
      <c r="D1" s="2"/>
      <c r="E1" s="2"/>
      <c r="F1" s="2"/>
      <c r="G1" s="2"/>
      <c r="H1" s="3"/>
    </row>
    <row r="2" spans="1:8" x14ac:dyDescent="0.3">
      <c r="A2" s="5"/>
      <c r="B2" s="6"/>
      <c r="C2" s="2" t="s">
        <v>3</v>
      </c>
      <c r="D2" s="2"/>
      <c r="E2" s="7" t="s">
        <v>4</v>
      </c>
      <c r="F2" s="7" t="s">
        <v>5</v>
      </c>
      <c r="G2" s="8" t="s">
        <v>6</v>
      </c>
      <c r="H2" s="9"/>
    </row>
    <row r="3" spans="1:8" s="15" customFormat="1" x14ac:dyDescent="0.3">
      <c r="A3" s="10" t="s">
        <v>7</v>
      </c>
      <c r="B3" s="11" t="s">
        <v>8</v>
      </c>
      <c r="C3" s="12" t="s">
        <v>9</v>
      </c>
      <c r="D3" s="12" t="s">
        <v>10</v>
      </c>
      <c r="E3" s="11" t="s">
        <v>11</v>
      </c>
      <c r="F3" s="11" t="s">
        <v>12</v>
      </c>
      <c r="G3" s="13"/>
      <c r="H3" s="14" t="s">
        <v>13</v>
      </c>
    </row>
    <row r="4" spans="1:8" x14ac:dyDescent="0.3">
      <c r="A4" s="16" t="s">
        <v>14</v>
      </c>
      <c r="B4" s="17"/>
      <c r="E4" s="18">
        <v>53.267601150297601</v>
      </c>
      <c r="F4" s="19">
        <v>1.77</v>
      </c>
      <c r="G4" s="20" t="s">
        <v>15</v>
      </c>
      <c r="H4" s="21">
        <v>0</v>
      </c>
    </row>
    <row r="5" spans="1:8" x14ac:dyDescent="0.3">
      <c r="A5" s="22">
        <v>30.99999999992</v>
      </c>
      <c r="B5" s="23">
        <v>159.99999999799999</v>
      </c>
      <c r="C5" s="4">
        <v>0</v>
      </c>
      <c r="D5" s="4">
        <f>AVERAGE(C5:C6)</f>
        <v>2.5</v>
      </c>
      <c r="E5" s="18">
        <v>42.753578998110399</v>
      </c>
      <c r="F5" s="24">
        <v>1.9300000000000001E-2</v>
      </c>
      <c r="G5" s="25" t="s">
        <v>16</v>
      </c>
      <c r="H5" s="21">
        <v>0.146332832791321</v>
      </c>
    </row>
    <row r="6" spans="1:8" x14ac:dyDescent="0.3">
      <c r="A6" s="22">
        <v>159.99999999799999</v>
      </c>
      <c r="B6" s="23">
        <v>235.99999994000001</v>
      </c>
      <c r="C6" s="4">
        <v>5</v>
      </c>
      <c r="D6" s="4">
        <f t="shared" ref="D6:D16" si="0">AVERAGE(C6:C7)</f>
        <v>7.5</v>
      </c>
      <c r="E6" s="18">
        <v>45.395406746270801</v>
      </c>
      <c r="F6" s="24">
        <v>3.0499999999999999E-2</v>
      </c>
      <c r="G6" s="25" t="s">
        <v>17</v>
      </c>
      <c r="H6" s="21">
        <v>0.12682178841914499</v>
      </c>
    </row>
    <row r="7" spans="1:8" x14ac:dyDescent="0.3">
      <c r="A7" s="22">
        <v>235.99999994000001</v>
      </c>
      <c r="B7" s="23">
        <v>347</v>
      </c>
      <c r="C7" s="4">
        <v>10</v>
      </c>
      <c r="D7" s="4">
        <f t="shared" si="0"/>
        <v>15</v>
      </c>
      <c r="E7" s="18">
        <v>48.332170998216</v>
      </c>
      <c r="F7" s="24">
        <v>5.96E-2</v>
      </c>
      <c r="G7" s="25" t="s">
        <v>18</v>
      </c>
      <c r="H7" s="21">
        <v>0.70239759739834107</v>
      </c>
    </row>
    <row r="8" spans="1:8" x14ac:dyDescent="0.3">
      <c r="A8" s="22">
        <v>347</v>
      </c>
      <c r="B8" s="23">
        <v>446</v>
      </c>
      <c r="C8" s="4">
        <v>20</v>
      </c>
      <c r="D8" s="4">
        <f t="shared" si="0"/>
        <v>25</v>
      </c>
      <c r="E8" s="18">
        <v>50.462438406065203</v>
      </c>
      <c r="F8" s="24">
        <v>0.37909999999999999</v>
      </c>
      <c r="G8" s="25" t="s">
        <v>19</v>
      </c>
      <c r="H8" s="21">
        <v>0.65361998646790098</v>
      </c>
    </row>
    <row r="9" spans="1:8" x14ac:dyDescent="0.3">
      <c r="A9" s="22">
        <v>446</v>
      </c>
      <c r="B9" s="23">
        <v>545</v>
      </c>
      <c r="C9" s="4">
        <v>30</v>
      </c>
      <c r="D9" s="4">
        <f t="shared" si="0"/>
        <v>35</v>
      </c>
      <c r="E9" s="18">
        <v>52.381390311384401</v>
      </c>
      <c r="F9" s="24">
        <v>1.0642</v>
      </c>
      <c r="G9" s="28" t="s">
        <v>20</v>
      </c>
      <c r="H9" s="29">
        <v>1.2974844507497099</v>
      </c>
    </row>
    <row r="10" spans="1:8" x14ac:dyDescent="0.3">
      <c r="A10" s="22">
        <v>545</v>
      </c>
      <c r="B10" s="23">
        <v>649.00000004000003</v>
      </c>
      <c r="C10" s="4">
        <v>40</v>
      </c>
      <c r="D10" s="4">
        <f t="shared" si="0"/>
        <v>45</v>
      </c>
      <c r="E10" s="18">
        <v>54.184314628393601</v>
      </c>
      <c r="F10" s="24">
        <v>1.6977</v>
      </c>
      <c r="G10" s="30"/>
      <c r="H10" s="31"/>
    </row>
    <row r="11" spans="1:8" x14ac:dyDescent="0.3">
      <c r="A11" s="22">
        <v>649.00000004000003</v>
      </c>
      <c r="B11" s="23">
        <v>757.99999993999995</v>
      </c>
      <c r="C11" s="4">
        <v>50</v>
      </c>
      <c r="D11" s="4">
        <f t="shared" si="0"/>
        <v>55</v>
      </c>
      <c r="E11" s="18">
        <v>56.044424604045197</v>
      </c>
      <c r="F11" s="24">
        <v>2.1585000000000001</v>
      </c>
      <c r="G11" s="25"/>
      <c r="H11" s="32"/>
    </row>
    <row r="12" spans="1:8" x14ac:dyDescent="0.3">
      <c r="A12" s="22">
        <v>757.99999993999995</v>
      </c>
      <c r="B12" s="23">
        <v>876.00000002000002</v>
      </c>
      <c r="C12" s="4">
        <v>60</v>
      </c>
      <c r="D12" s="4">
        <f t="shared" si="0"/>
        <v>65</v>
      </c>
      <c r="E12" s="18">
        <v>57.9223915222736</v>
      </c>
      <c r="F12" s="24">
        <v>2.5537999999999998</v>
      </c>
      <c r="G12" s="25"/>
      <c r="H12" s="32"/>
    </row>
    <row r="13" spans="1:8" x14ac:dyDescent="0.3">
      <c r="A13" s="22">
        <v>876.00000002000002</v>
      </c>
      <c r="B13" s="23">
        <v>1014.99999998</v>
      </c>
      <c r="C13" s="4">
        <v>70</v>
      </c>
      <c r="D13" s="4">
        <f t="shared" si="0"/>
        <v>75</v>
      </c>
      <c r="E13" s="18">
        <v>60.053051702127597</v>
      </c>
      <c r="F13" s="24">
        <v>3.0406</v>
      </c>
      <c r="G13" s="25"/>
      <c r="H13" s="32"/>
    </row>
    <row r="14" spans="1:8" x14ac:dyDescent="0.3">
      <c r="A14" s="22">
        <v>1014.99999998</v>
      </c>
      <c r="B14" s="23">
        <v>1205.00000006</v>
      </c>
      <c r="C14" s="4">
        <v>80</v>
      </c>
      <c r="D14" s="4">
        <f t="shared" si="0"/>
        <v>85</v>
      </c>
      <c r="E14" s="18">
        <v>62.835267224547998</v>
      </c>
      <c r="F14" s="24">
        <v>3.8376999999999999</v>
      </c>
      <c r="G14" s="25"/>
      <c r="H14" s="32"/>
    </row>
    <row r="15" spans="1:8" x14ac:dyDescent="0.3">
      <c r="A15" s="22">
        <v>1205.00000006</v>
      </c>
      <c r="B15" s="23">
        <v>1349.99999996</v>
      </c>
      <c r="C15" s="4">
        <v>90</v>
      </c>
      <c r="D15" s="4">
        <f t="shared" si="0"/>
        <v>92.5</v>
      </c>
      <c r="E15" s="18">
        <v>64.917437360608005</v>
      </c>
      <c r="F15" s="24">
        <v>4.5034000000000001</v>
      </c>
      <c r="G15" s="25"/>
      <c r="H15" s="32"/>
    </row>
    <row r="16" spans="1:8" x14ac:dyDescent="0.3">
      <c r="A16" s="33">
        <v>1349.99999996</v>
      </c>
      <c r="B16" s="34" t="s">
        <v>21</v>
      </c>
      <c r="C16" s="35">
        <v>95</v>
      </c>
      <c r="D16" s="35">
        <f t="shared" si="0"/>
        <v>97.5</v>
      </c>
      <c r="E16" s="36">
        <v>70.639326829140003</v>
      </c>
      <c r="F16" s="37">
        <v>6.3822999999999999</v>
      </c>
      <c r="G16" s="25"/>
      <c r="H16" s="32"/>
    </row>
    <row r="17" spans="3:4" x14ac:dyDescent="0.3">
      <c r="C17" s="40">
        <v>100</v>
      </c>
      <c r="D17" s="40"/>
    </row>
  </sheetData>
  <mergeCells count="4">
    <mergeCell ref="A4:B4"/>
    <mergeCell ref="A1:H1"/>
    <mergeCell ref="C2:D2"/>
    <mergeCell ref="G2:H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zoomScale="90" zoomScaleNormal="90" workbookViewId="0">
      <pane ySplit="3" topLeftCell="A4" activePane="bottomLeft" state="frozen"/>
      <selection pane="bottomLeft" activeCell="A4" sqref="A4:B4"/>
    </sheetView>
  </sheetViews>
  <sheetFormatPr defaultColWidth="9.109375" defaultRowHeight="14.4" x14ac:dyDescent="0.3"/>
  <cols>
    <col min="1" max="2" width="9.109375" style="4"/>
    <col min="3" max="4" width="11.33203125" style="4" customWidth="1"/>
    <col min="5" max="5" width="9.109375" style="4"/>
    <col min="6" max="6" width="11.33203125" style="4" bestFit="1" customWidth="1"/>
    <col min="7" max="8" width="11.33203125" style="4" customWidth="1"/>
    <col min="9" max="16384" width="9.109375" style="4"/>
  </cols>
  <sheetData>
    <row r="1" spans="1:8" x14ac:dyDescent="0.3">
      <c r="A1" s="1" t="s">
        <v>1</v>
      </c>
      <c r="B1" s="2"/>
      <c r="C1" s="2"/>
      <c r="D1" s="2"/>
      <c r="E1" s="2"/>
      <c r="F1" s="2"/>
      <c r="G1" s="2"/>
      <c r="H1" s="3"/>
    </row>
    <row r="2" spans="1:8" x14ac:dyDescent="0.3">
      <c r="A2" s="5"/>
      <c r="B2" s="6"/>
      <c r="C2" s="2" t="s">
        <v>3</v>
      </c>
      <c r="D2" s="2"/>
      <c r="E2" s="7" t="s">
        <v>4</v>
      </c>
      <c r="F2" s="7" t="s">
        <v>5</v>
      </c>
      <c r="G2" s="8" t="s">
        <v>6</v>
      </c>
      <c r="H2" s="9"/>
    </row>
    <row r="3" spans="1:8" s="15" customFormat="1" x14ac:dyDescent="0.3">
      <c r="A3" s="10" t="s">
        <v>7</v>
      </c>
      <c r="B3" s="11" t="s">
        <v>8</v>
      </c>
      <c r="C3" s="12" t="s">
        <v>9</v>
      </c>
      <c r="D3" s="12" t="s">
        <v>10</v>
      </c>
      <c r="E3" s="11" t="s">
        <v>11</v>
      </c>
      <c r="F3" s="11" t="s">
        <v>12</v>
      </c>
      <c r="G3" s="13"/>
      <c r="H3" s="14" t="s">
        <v>13</v>
      </c>
    </row>
    <row r="4" spans="1:8" x14ac:dyDescent="0.3">
      <c r="A4" s="16" t="s">
        <v>14</v>
      </c>
      <c r="B4" s="17"/>
      <c r="E4" s="18">
        <v>54.995558266625999</v>
      </c>
      <c r="F4" s="19">
        <v>2.83</v>
      </c>
      <c r="G4" s="20" t="s">
        <v>15</v>
      </c>
      <c r="H4" s="21">
        <v>0</v>
      </c>
    </row>
    <row r="5" spans="1:8" x14ac:dyDescent="0.3">
      <c r="A5" s="22">
        <v>87.999999998000007</v>
      </c>
      <c r="B5" s="23">
        <v>179.99999999600001</v>
      </c>
      <c r="C5" s="4">
        <v>0</v>
      </c>
      <c r="D5" s="4">
        <f>AVERAGE(C5:C6)</f>
        <v>2.5</v>
      </c>
      <c r="E5" s="18">
        <v>43.470354982343203</v>
      </c>
      <c r="F5" s="24">
        <v>2.1499999999999998E-2</v>
      </c>
      <c r="G5" s="25" t="s">
        <v>16</v>
      </c>
      <c r="H5" s="21">
        <v>2.9516037194807897E-2</v>
      </c>
    </row>
    <row r="6" spans="1:8" x14ac:dyDescent="0.3">
      <c r="A6" s="22">
        <v>179.99999999600001</v>
      </c>
      <c r="B6" s="23">
        <v>267.00000008000001</v>
      </c>
      <c r="C6" s="4">
        <v>5</v>
      </c>
      <c r="D6" s="4">
        <f t="shared" ref="D6:D16" si="0">AVERAGE(C6:C7)</f>
        <v>7.5</v>
      </c>
      <c r="E6" s="18">
        <v>47.143251282118797</v>
      </c>
      <c r="F6" s="24">
        <v>6.1800000000000001E-2</v>
      </c>
      <c r="G6" s="25" t="s">
        <v>17</v>
      </c>
      <c r="H6" s="21">
        <v>8.8548111584423703E-2</v>
      </c>
    </row>
    <row r="7" spans="1:8" x14ac:dyDescent="0.3">
      <c r="A7" s="22">
        <v>267.00000008000001</v>
      </c>
      <c r="B7" s="23">
        <v>395.00000005999999</v>
      </c>
      <c r="C7" s="4">
        <v>10</v>
      </c>
      <c r="D7" s="4">
        <f t="shared" si="0"/>
        <v>15</v>
      </c>
      <c r="E7" s="18">
        <v>49.4158519641772</v>
      </c>
      <c r="F7" s="24">
        <v>0.2974</v>
      </c>
      <c r="G7" s="25" t="s">
        <v>18</v>
      </c>
      <c r="H7" s="21">
        <v>0.216450939428591</v>
      </c>
    </row>
    <row r="8" spans="1:8" x14ac:dyDescent="0.3">
      <c r="A8" s="22">
        <v>395.00000005999999</v>
      </c>
      <c r="B8" s="23">
        <v>503.99999996000003</v>
      </c>
      <c r="C8" s="4">
        <v>20</v>
      </c>
      <c r="D8" s="4">
        <f t="shared" si="0"/>
        <v>25</v>
      </c>
      <c r="E8" s="18">
        <v>51.827089889433203</v>
      </c>
      <c r="F8" s="24">
        <v>1.0097</v>
      </c>
      <c r="G8" s="25" t="s">
        <v>19</v>
      </c>
      <c r="H8" s="21">
        <v>0.40338584166237496</v>
      </c>
    </row>
    <row r="9" spans="1:8" x14ac:dyDescent="0.3">
      <c r="A9" s="22">
        <v>503.99999996000003</v>
      </c>
      <c r="B9" s="23">
        <v>611.00000006000005</v>
      </c>
      <c r="C9" s="4">
        <v>30</v>
      </c>
      <c r="D9" s="4">
        <f t="shared" si="0"/>
        <v>35</v>
      </c>
      <c r="E9" s="18">
        <v>54.084588894937603</v>
      </c>
      <c r="F9" s="24">
        <v>2.0838999999999999</v>
      </c>
      <c r="G9" s="28" t="s">
        <v>20</v>
      </c>
      <c r="H9" s="29">
        <v>0.87564243677930098</v>
      </c>
    </row>
    <row r="10" spans="1:8" x14ac:dyDescent="0.3">
      <c r="A10" s="22">
        <v>611.00000006000005</v>
      </c>
      <c r="B10" s="23">
        <v>721.00000004000003</v>
      </c>
      <c r="C10" s="4">
        <v>40</v>
      </c>
      <c r="D10" s="4">
        <f t="shared" si="0"/>
        <v>45</v>
      </c>
      <c r="E10" s="18">
        <v>55.902270067442799</v>
      </c>
      <c r="F10" s="24">
        <v>2.7772999999999999</v>
      </c>
      <c r="G10" s="30"/>
      <c r="H10" s="31"/>
    </row>
    <row r="11" spans="1:8" x14ac:dyDescent="0.3">
      <c r="A11" s="22">
        <v>721.00000004000003</v>
      </c>
      <c r="B11" s="23">
        <v>840.00000002000002</v>
      </c>
      <c r="C11" s="4">
        <v>50</v>
      </c>
      <c r="D11" s="4">
        <f t="shared" si="0"/>
        <v>55</v>
      </c>
      <c r="E11" s="18">
        <v>57.732730775943203</v>
      </c>
      <c r="F11" s="24">
        <v>3.2841999999999998</v>
      </c>
      <c r="G11" s="25"/>
      <c r="H11" s="32"/>
    </row>
    <row r="12" spans="1:8" x14ac:dyDescent="0.3">
      <c r="A12" s="22">
        <v>840.00000002000002</v>
      </c>
      <c r="B12" s="23">
        <v>973.99999993999995</v>
      </c>
      <c r="C12" s="4">
        <v>60</v>
      </c>
      <c r="D12" s="4">
        <f t="shared" si="0"/>
        <v>65</v>
      </c>
      <c r="E12" s="18">
        <v>59.768054166695997</v>
      </c>
      <c r="F12" s="24">
        <v>3.8565999999999998</v>
      </c>
      <c r="G12" s="25"/>
      <c r="H12" s="32"/>
    </row>
    <row r="13" spans="1:8" x14ac:dyDescent="0.3">
      <c r="A13" s="22">
        <v>973.99999993999995</v>
      </c>
      <c r="B13" s="23">
        <v>1131.0000000800001</v>
      </c>
      <c r="C13" s="4">
        <v>70</v>
      </c>
      <c r="D13" s="4">
        <f t="shared" si="0"/>
        <v>75</v>
      </c>
      <c r="E13" s="18">
        <v>62.302388621200002</v>
      </c>
      <c r="F13" s="24">
        <v>4.7054999999999998</v>
      </c>
      <c r="G13" s="25"/>
      <c r="H13" s="32"/>
    </row>
    <row r="14" spans="1:8" x14ac:dyDescent="0.3">
      <c r="A14" s="22">
        <v>1131.0000000800001</v>
      </c>
      <c r="B14" s="23">
        <v>1328</v>
      </c>
      <c r="C14" s="4">
        <v>80</v>
      </c>
      <c r="D14" s="4">
        <f t="shared" si="0"/>
        <v>85</v>
      </c>
      <c r="E14" s="18">
        <v>65.740402586247995</v>
      </c>
      <c r="F14" s="24">
        <v>5.9667000000000003</v>
      </c>
      <c r="G14" s="25"/>
      <c r="H14" s="32"/>
    </row>
    <row r="15" spans="1:8" x14ac:dyDescent="0.3">
      <c r="A15" s="22">
        <v>1328</v>
      </c>
      <c r="B15" s="23">
        <v>1461.00000002</v>
      </c>
      <c r="C15" s="4">
        <v>90</v>
      </c>
      <c r="D15" s="4">
        <f t="shared" si="0"/>
        <v>92.5</v>
      </c>
      <c r="E15" s="18">
        <v>68.075582918403995</v>
      </c>
      <c r="F15" s="24">
        <v>6.8646000000000003</v>
      </c>
      <c r="G15" s="25"/>
      <c r="H15" s="32"/>
    </row>
    <row r="16" spans="1:8" x14ac:dyDescent="0.3">
      <c r="A16" s="33">
        <v>1461.00000002</v>
      </c>
      <c r="B16" s="34" t="s">
        <v>21</v>
      </c>
      <c r="C16" s="35">
        <v>95</v>
      </c>
      <c r="D16" s="35">
        <f t="shared" si="0"/>
        <v>97.5</v>
      </c>
      <c r="E16" s="36">
        <v>73.281695684476006</v>
      </c>
      <c r="F16" s="37">
        <v>8.859</v>
      </c>
      <c r="G16" s="25"/>
      <c r="H16" s="32"/>
    </row>
    <row r="17" spans="3:4" x14ac:dyDescent="0.3">
      <c r="C17" s="40">
        <v>100</v>
      </c>
      <c r="D17" s="40"/>
    </row>
  </sheetData>
  <mergeCells count="4">
    <mergeCell ref="A4:B4"/>
    <mergeCell ref="A1:H1"/>
    <mergeCell ref="C2:D2"/>
    <mergeCell ref="G2:H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zoomScale="90" zoomScaleNormal="90" workbookViewId="0">
      <pane ySplit="3" topLeftCell="A4" activePane="bottomLeft" state="frozen"/>
      <selection pane="bottomLeft" activeCell="A4" sqref="A4:B4"/>
    </sheetView>
  </sheetViews>
  <sheetFormatPr defaultColWidth="9.109375" defaultRowHeight="14.4" x14ac:dyDescent="0.3"/>
  <cols>
    <col min="1" max="2" width="9.109375" style="4"/>
    <col min="3" max="4" width="11.33203125" style="4" customWidth="1"/>
    <col min="5" max="5" width="9.109375" style="4"/>
    <col min="6" max="6" width="11.33203125" style="4" bestFit="1" customWidth="1"/>
    <col min="7" max="8" width="11.33203125" style="4" customWidth="1"/>
    <col min="9" max="16384" width="9.109375" style="4"/>
  </cols>
  <sheetData>
    <row r="1" spans="1:8" x14ac:dyDescent="0.3">
      <c r="A1" s="1" t="s">
        <v>2</v>
      </c>
      <c r="B1" s="2"/>
      <c r="C1" s="2"/>
      <c r="D1" s="2"/>
      <c r="E1" s="2"/>
      <c r="F1" s="2"/>
      <c r="G1" s="2"/>
      <c r="H1" s="3"/>
    </row>
    <row r="2" spans="1:8" x14ac:dyDescent="0.3">
      <c r="A2" s="5"/>
      <c r="B2" s="6"/>
      <c r="C2" s="2" t="s">
        <v>3</v>
      </c>
      <c r="D2" s="2"/>
      <c r="E2" s="7" t="s">
        <v>4</v>
      </c>
      <c r="F2" s="7" t="s">
        <v>5</v>
      </c>
      <c r="G2" s="8" t="s">
        <v>6</v>
      </c>
      <c r="H2" s="9"/>
    </row>
    <row r="3" spans="1:8" s="15" customFormat="1" x14ac:dyDescent="0.3">
      <c r="A3" s="10" t="s">
        <v>7</v>
      </c>
      <c r="B3" s="11" t="s">
        <v>8</v>
      </c>
      <c r="C3" s="12" t="s">
        <v>9</v>
      </c>
      <c r="D3" s="12" t="s">
        <v>10</v>
      </c>
      <c r="E3" s="11" t="s">
        <v>11</v>
      </c>
      <c r="F3" s="11" t="s">
        <v>12</v>
      </c>
      <c r="G3" s="13"/>
      <c r="H3" s="14" t="s">
        <v>13</v>
      </c>
    </row>
    <row r="4" spans="1:8" x14ac:dyDescent="0.3">
      <c r="A4" s="16" t="s">
        <v>14</v>
      </c>
      <c r="B4" s="17"/>
      <c r="E4" s="18">
        <v>55.202179021243197</v>
      </c>
      <c r="F4" s="19">
        <v>2.8</v>
      </c>
      <c r="G4" s="20" t="s">
        <v>15</v>
      </c>
      <c r="H4" s="21">
        <v>3.9223377132771096E-2</v>
      </c>
    </row>
    <row r="5" spans="1:8" x14ac:dyDescent="0.3">
      <c r="A5" s="26">
        <v>26.799999999800001</v>
      </c>
      <c r="B5" s="27">
        <v>153.60000000799999</v>
      </c>
      <c r="C5" s="4">
        <v>0</v>
      </c>
      <c r="D5" s="4">
        <f>AVERAGE(C5:C6)</f>
        <v>2.5</v>
      </c>
      <c r="E5" s="18">
        <v>42.920097322758402</v>
      </c>
      <c r="F5" s="24">
        <v>4.7999999999999996E-3</v>
      </c>
      <c r="G5" s="25" t="s">
        <v>16</v>
      </c>
      <c r="H5" s="21">
        <v>0.28436948421259101</v>
      </c>
    </row>
    <row r="6" spans="1:8" x14ac:dyDescent="0.3">
      <c r="A6" s="26">
        <v>153.60000000799999</v>
      </c>
      <c r="B6" s="27">
        <v>255.09999991999999</v>
      </c>
      <c r="C6" s="4">
        <v>5</v>
      </c>
      <c r="D6" s="4">
        <f t="shared" ref="D6:D16" si="0">AVERAGE(C6:C7)</f>
        <v>7.5</v>
      </c>
      <c r="E6" s="18">
        <v>45.748770058494401</v>
      </c>
      <c r="F6" s="24">
        <v>4.1399999999999999E-2</v>
      </c>
      <c r="G6" s="25" t="s">
        <v>17</v>
      </c>
      <c r="H6" s="21">
        <v>0.21572857423024103</v>
      </c>
    </row>
    <row r="7" spans="1:8" x14ac:dyDescent="0.3">
      <c r="A7" s="26">
        <v>255.09999991999999</v>
      </c>
      <c r="B7" s="27">
        <v>400.49999996000003</v>
      </c>
      <c r="C7" s="4">
        <v>10</v>
      </c>
      <c r="D7" s="4">
        <f t="shared" si="0"/>
        <v>15</v>
      </c>
      <c r="E7" s="18">
        <v>49.443566962176398</v>
      </c>
      <c r="F7" s="24">
        <v>0.34079999999999999</v>
      </c>
      <c r="G7" s="25" t="s">
        <v>18</v>
      </c>
      <c r="H7" s="21">
        <v>0.63737987840753096</v>
      </c>
    </row>
    <row r="8" spans="1:8" x14ac:dyDescent="0.3">
      <c r="A8" s="26">
        <v>400.49999996000003</v>
      </c>
      <c r="B8" s="27">
        <v>523.4</v>
      </c>
      <c r="C8" s="4">
        <v>20</v>
      </c>
      <c r="D8" s="4">
        <f t="shared" si="0"/>
        <v>25</v>
      </c>
      <c r="E8" s="18">
        <v>52.226232165966401</v>
      </c>
      <c r="F8" s="24">
        <v>1.0762</v>
      </c>
      <c r="G8" s="25" t="s">
        <v>19</v>
      </c>
      <c r="H8" s="21">
        <v>0.69621494410668805</v>
      </c>
    </row>
    <row r="9" spans="1:8" x14ac:dyDescent="0.3">
      <c r="A9" s="26">
        <v>523.4</v>
      </c>
      <c r="B9" s="27">
        <v>645.00000007999995</v>
      </c>
      <c r="C9" s="4">
        <v>30</v>
      </c>
      <c r="D9" s="4">
        <f t="shared" si="0"/>
        <v>35</v>
      </c>
      <c r="E9" s="18">
        <v>54.485710694680002</v>
      </c>
      <c r="F9" s="24">
        <v>1.8977999999999999</v>
      </c>
      <c r="G9" s="28" t="s">
        <v>20</v>
      </c>
      <c r="H9" s="29">
        <v>1.2453422239654799</v>
      </c>
    </row>
    <row r="10" spans="1:8" x14ac:dyDescent="0.3">
      <c r="A10" s="26">
        <v>645.00000007999995</v>
      </c>
      <c r="B10" s="27">
        <v>769.60000004000005</v>
      </c>
      <c r="C10" s="4">
        <v>40</v>
      </c>
      <c r="D10" s="4">
        <f t="shared" si="0"/>
        <v>45</v>
      </c>
      <c r="E10" s="18">
        <v>56.620346757783999</v>
      </c>
      <c r="F10" s="24">
        <v>2.5567000000000002</v>
      </c>
      <c r="G10" s="30"/>
      <c r="H10" s="31"/>
    </row>
    <row r="11" spans="1:8" x14ac:dyDescent="0.3">
      <c r="A11" s="26">
        <v>769.60000004000005</v>
      </c>
      <c r="B11" s="27">
        <v>901.90000004000001</v>
      </c>
      <c r="C11" s="4">
        <v>50</v>
      </c>
      <c r="D11" s="4">
        <f t="shared" si="0"/>
        <v>55</v>
      </c>
      <c r="E11" s="18">
        <v>58.771919930584403</v>
      </c>
      <c r="F11" s="24">
        <v>3.1848000000000001</v>
      </c>
      <c r="G11" s="25"/>
      <c r="H11" s="32"/>
    </row>
    <row r="12" spans="1:8" x14ac:dyDescent="0.3">
      <c r="A12" s="26">
        <v>901.90000004000001</v>
      </c>
      <c r="B12" s="27">
        <v>1043.7999999799999</v>
      </c>
      <c r="C12" s="4">
        <v>60</v>
      </c>
      <c r="D12" s="4">
        <f t="shared" si="0"/>
        <v>65</v>
      </c>
      <c r="E12" s="18">
        <v>61.0934718620152</v>
      </c>
      <c r="F12" s="24">
        <v>3.9159999999999999</v>
      </c>
      <c r="G12" s="25"/>
      <c r="H12" s="32"/>
    </row>
    <row r="13" spans="1:8" x14ac:dyDescent="0.3">
      <c r="A13" s="26">
        <v>1043.7999999799999</v>
      </c>
      <c r="B13" s="27">
        <v>1198.0999999400001</v>
      </c>
      <c r="C13" s="4">
        <v>70</v>
      </c>
      <c r="D13" s="4">
        <f t="shared" si="0"/>
        <v>75</v>
      </c>
      <c r="E13" s="18">
        <v>63.605973971388003</v>
      </c>
      <c r="F13" s="24">
        <v>4.8255999999999997</v>
      </c>
      <c r="G13" s="25"/>
      <c r="H13" s="32"/>
    </row>
    <row r="14" spans="1:8" x14ac:dyDescent="0.3">
      <c r="A14" s="26">
        <v>1198.0999999400001</v>
      </c>
      <c r="B14" s="27">
        <v>1380.50000006</v>
      </c>
      <c r="C14" s="4">
        <v>80</v>
      </c>
      <c r="D14" s="4">
        <f t="shared" si="0"/>
        <v>85</v>
      </c>
      <c r="E14" s="18">
        <v>66.634829830195997</v>
      </c>
      <c r="F14" s="24">
        <v>5.99</v>
      </c>
      <c r="G14" s="25"/>
      <c r="H14" s="32"/>
    </row>
    <row r="15" spans="1:8" x14ac:dyDescent="0.3">
      <c r="A15" s="26">
        <v>1380.50000006</v>
      </c>
      <c r="B15" s="27">
        <v>1499.7000000200001</v>
      </c>
      <c r="C15" s="4">
        <v>90</v>
      </c>
      <c r="D15" s="4">
        <f t="shared" si="0"/>
        <v>92.5</v>
      </c>
      <c r="E15" s="18">
        <v>68.712299200283994</v>
      </c>
      <c r="F15" s="24">
        <v>6.7747000000000002</v>
      </c>
      <c r="G15" s="25"/>
      <c r="H15" s="32"/>
    </row>
    <row r="16" spans="1:8" x14ac:dyDescent="0.3">
      <c r="A16" s="38">
        <v>1499.7000000200001</v>
      </c>
      <c r="B16" s="39" t="s">
        <v>21</v>
      </c>
      <c r="C16" s="35">
        <v>95</v>
      </c>
      <c r="D16" s="35">
        <f t="shared" si="0"/>
        <v>97.5</v>
      </c>
      <c r="E16" s="36">
        <v>73.099402927932005</v>
      </c>
      <c r="F16" s="37">
        <v>8.4322999999999997</v>
      </c>
      <c r="G16" s="25"/>
      <c r="H16" s="32"/>
    </row>
    <row r="17" spans="3:4" x14ac:dyDescent="0.3">
      <c r="C17" s="40">
        <v>100</v>
      </c>
      <c r="D17" s="40"/>
    </row>
  </sheetData>
  <mergeCells count="4">
    <mergeCell ref="A4:B4"/>
    <mergeCell ref="A1:H1"/>
    <mergeCell ref="C2:D2"/>
    <mergeCell ref="G2:H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Light Crude</vt:lpstr>
      <vt:lpstr>Medium Crude</vt:lpstr>
      <vt:lpstr>Heavy Crude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Jechura</dc:creator>
  <cp:lastModifiedBy>John Jechura</cp:lastModifiedBy>
  <dcterms:created xsi:type="dcterms:W3CDTF">2014-10-23T01:05:38Z</dcterms:created>
  <dcterms:modified xsi:type="dcterms:W3CDTF">2014-10-23T01:07:38Z</dcterms:modified>
</cp:coreProperties>
</file>