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rd-datamodel/data/demo/"/>
    </mc:Choice>
  </mc:AlternateContent>
  <xr:revisionPtr revIDLastSave="0" documentId="13_ncr:1_{DE4BFEF5-393A-7B4B-9D38-394C75F401C7}" xr6:coauthVersionLast="47" xr6:coauthVersionMax="47" xr10:uidLastSave="{00000000-0000-0000-0000-000000000000}"/>
  <bookViews>
    <workbookView xWindow="-35560" yWindow="-2540" windowWidth="32620" windowHeight="14840" activeTab="2" xr2:uid="{00000000-000D-0000-FFFF-FFFF00000000}"/>
  </bookViews>
  <sheets>
    <sheet name="unifiedmodel_organizations" sheetId="9" r:id="rId1"/>
    <sheet name="unifiedmodel_releases" sheetId="10" r:id="rId2"/>
    <sheet name="umdm_subjects" sheetId="1" r:id="rId3"/>
    <sheet name="random" sheetId="13" r:id="rId4"/>
    <sheet name="umdm_studies" sheetId="8" r:id="rId5"/>
    <sheet name="umdm_consent" sheetId="4" r:id="rId6"/>
    <sheet name="umdm_clinical" sheetId="3" r:id="rId7"/>
    <sheet name="umdm_samples" sheetId="2" r:id="rId8"/>
    <sheet name="umdm_samplePreparation" sheetId="5" r:id="rId9"/>
    <sheet name="umdm_sequencing" sheetId="6" r:id="rId10"/>
  </sheets>
  <definedNames>
    <definedName name="_xlnm._FilterDatabase" localSheetId="2" hidden="1">umdm_subjects!$A$1:$X$51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E3" i="1" s="1" a="1"/>
  <c r="E3" i="1" s="1"/>
  <c r="A4" i="1" a="1"/>
  <c r="A4" i="1" s="1"/>
  <c r="A5" i="1" a="1"/>
  <c r="A5" i="1" s="1"/>
  <c r="E5" i="1" s="1" a="1"/>
  <c r="E5" i="1" s="1"/>
  <c r="A6" i="1" a="1"/>
  <c r="A6" i="1" s="1"/>
  <c r="A7" i="1" a="1"/>
  <c r="A7" i="1" s="1"/>
  <c r="E7" i="1" s="1" a="1"/>
  <c r="E7" i="1" s="1"/>
  <c r="A8" i="1" a="1"/>
  <c r="A8" i="1" s="1"/>
  <c r="A9" i="1" a="1"/>
  <c r="A9" i="1" s="1"/>
  <c r="E9" i="1" s="1" a="1"/>
  <c r="E9" i="1" s="1"/>
  <c r="A10" i="1" a="1"/>
  <c r="A10" i="1" s="1"/>
  <c r="A11" i="1" a="1"/>
  <c r="A11" i="1" s="1"/>
  <c r="E11" i="1" s="1" a="1"/>
  <c r="E11" i="1" s="1"/>
  <c r="A12" i="1" a="1"/>
  <c r="A12" i="1" s="1"/>
  <c r="A13" i="1" a="1"/>
  <c r="A13" i="1" s="1"/>
  <c r="E13" i="1" s="1" a="1"/>
  <c r="E13" i="1" s="1"/>
  <c r="A14" i="1" a="1"/>
  <c r="A14" i="1" s="1"/>
  <c r="A15" i="1" a="1"/>
  <c r="A15" i="1" s="1"/>
  <c r="E15" i="1" s="1" a="1"/>
  <c r="E15" i="1" s="1"/>
  <c r="A16" i="1" a="1"/>
  <c r="A16" i="1" s="1"/>
  <c r="A17" i="1" a="1"/>
  <c r="A17" i="1" s="1"/>
  <c r="E17" i="1" s="1" a="1"/>
  <c r="E17" i="1" s="1"/>
  <c r="A18" i="1" a="1"/>
  <c r="A18" i="1" s="1"/>
  <c r="A19" i="1" a="1"/>
  <c r="A19" i="1" s="1"/>
  <c r="E19" i="1" s="1" a="1"/>
  <c r="E19" i="1" s="1"/>
  <c r="A20" i="1" a="1"/>
  <c r="A20" i="1" s="1"/>
  <c r="A21" i="1" a="1"/>
  <c r="A21" i="1" s="1"/>
  <c r="E21" i="1" s="1" a="1"/>
  <c r="E21" i="1" s="1"/>
  <c r="A22" i="1" a="1"/>
  <c r="A22" i="1" s="1"/>
  <c r="A23" i="1" a="1"/>
  <c r="A23" i="1" s="1"/>
  <c r="E23" i="1" s="1" a="1"/>
  <c r="E23" i="1" s="1"/>
  <c r="A24" i="1" a="1"/>
  <c r="A24" i="1" s="1"/>
  <c r="A25" i="1" a="1"/>
  <c r="A25" i="1" s="1"/>
  <c r="E25" i="1" s="1" a="1"/>
  <c r="E25" i="1" s="1"/>
  <c r="A26" i="1" a="1"/>
  <c r="A26" i="1" s="1"/>
  <c r="A27" i="1" a="1"/>
  <c r="A27" i="1" s="1"/>
  <c r="E27" i="1" s="1" a="1"/>
  <c r="E27" i="1" s="1"/>
  <c r="A28" i="1" a="1"/>
  <c r="A28" i="1" s="1"/>
  <c r="A29" i="1" a="1"/>
  <c r="A29" i="1" s="1"/>
  <c r="E29" i="1" s="1" a="1"/>
  <c r="E29" i="1" s="1"/>
  <c r="A30" i="1" a="1"/>
  <c r="A30" i="1" s="1"/>
  <c r="A31" i="1" a="1"/>
  <c r="A31" i="1" s="1"/>
  <c r="E31" i="1" s="1" a="1"/>
  <c r="E31" i="1" s="1"/>
  <c r="A32" i="1" a="1"/>
  <c r="A32" i="1" s="1"/>
  <c r="A33" i="1" a="1"/>
  <c r="A33" i="1" s="1"/>
  <c r="E33" i="1" s="1" a="1"/>
  <c r="E33" i="1" s="1"/>
  <c r="A34" i="1" a="1"/>
  <c r="A34" i="1" s="1"/>
  <c r="A35" i="1" a="1"/>
  <c r="A35" i="1" s="1"/>
  <c r="E35" i="1" s="1" a="1"/>
  <c r="E35" i="1" s="1"/>
  <c r="A36" i="1" a="1"/>
  <c r="A36" i="1" s="1"/>
  <c r="A37" i="1" a="1"/>
  <c r="A37" i="1" s="1"/>
  <c r="E37" i="1" s="1" a="1"/>
  <c r="E37" i="1" s="1"/>
  <c r="A38" i="1" a="1"/>
  <c r="A38" i="1" s="1"/>
  <c r="A39" i="1" a="1"/>
  <c r="A39" i="1" s="1"/>
  <c r="E39" i="1" s="1" a="1"/>
  <c r="E39" i="1" s="1"/>
  <c r="A40" i="1" a="1"/>
  <c r="A40" i="1" s="1"/>
  <c r="A41" i="1" a="1"/>
  <c r="A41" i="1" s="1"/>
  <c r="E41" i="1" s="1" a="1"/>
  <c r="E41" i="1" s="1"/>
  <c r="A42" i="1" a="1"/>
  <c r="A42" i="1" s="1"/>
  <c r="A43" i="1" a="1"/>
  <c r="A43" i="1" s="1"/>
  <c r="E43" i="1" s="1" a="1"/>
  <c r="E43" i="1" s="1"/>
  <c r="A44" i="1" a="1"/>
  <c r="A44" i="1" s="1"/>
  <c r="A45" i="1" a="1"/>
  <c r="A45" i="1" s="1"/>
  <c r="E45" i="1" s="1" a="1"/>
  <c r="E45" i="1" s="1"/>
  <c r="A46" i="1" a="1"/>
  <c r="A46" i="1" s="1"/>
  <c r="A47" i="1" a="1"/>
  <c r="A47" i="1" s="1"/>
  <c r="E47" i="1" s="1" a="1"/>
  <c r="E47" i="1" s="1"/>
  <c r="A48" i="1" a="1"/>
  <c r="A48" i="1" s="1"/>
  <c r="A49" i="1" a="1"/>
  <c r="A49" i="1" s="1"/>
  <c r="E49" i="1" s="1" a="1"/>
  <c r="E49" i="1" s="1"/>
  <c r="A50" i="1" a="1"/>
  <c r="A50" i="1" s="1"/>
  <c r="A51" i="1" a="1"/>
  <c r="A51" i="1" s="1"/>
  <c r="E51" i="1" s="1" a="1"/>
  <c r="E51" i="1" s="1"/>
  <c r="A2" i="1" a="1"/>
  <c r="A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2" i="1" a="1"/>
  <c r="Q2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2" i="1" a="1"/>
  <c r="N2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2" i="1"/>
  <c r="H2" i="1" s="1"/>
  <c r="M36" i="1" a="1"/>
  <c r="M36" i="1" s="1"/>
  <c r="L36" i="1" s="1"/>
  <c r="M37" i="1" a="1"/>
  <c r="M37" i="1" s="1"/>
  <c r="L37" i="1" s="1"/>
  <c r="M38" i="1" a="1"/>
  <c r="M38" i="1" s="1"/>
  <c r="L38" i="1" s="1"/>
  <c r="M39" i="1" a="1"/>
  <c r="M39" i="1" s="1"/>
  <c r="L39" i="1" s="1"/>
  <c r="M40" i="1" a="1"/>
  <c r="M40" i="1" s="1"/>
  <c r="L40" i="1" s="1"/>
  <c r="M41" i="1" a="1"/>
  <c r="M41" i="1" s="1"/>
  <c r="L41" i="1" s="1"/>
  <c r="M42" i="1" a="1"/>
  <c r="M42" i="1" s="1"/>
  <c r="L42" i="1" s="1"/>
  <c r="M43" i="1" a="1"/>
  <c r="M43" i="1" s="1"/>
  <c r="L43" i="1" s="1"/>
  <c r="M44" i="1" a="1"/>
  <c r="M44" i="1" s="1"/>
  <c r="L44" i="1" s="1"/>
  <c r="M45" i="1" a="1"/>
  <c r="M45" i="1" s="1"/>
  <c r="L45" i="1" s="1"/>
  <c r="M46" i="1" a="1"/>
  <c r="M46" i="1" s="1"/>
  <c r="L46" i="1" s="1"/>
  <c r="M47" i="1" a="1"/>
  <c r="M47" i="1" s="1"/>
  <c r="L47" i="1" s="1"/>
  <c r="M48" i="1" a="1"/>
  <c r="M48" i="1" s="1"/>
  <c r="L48" i="1" s="1"/>
  <c r="M49" i="1" a="1"/>
  <c r="M49" i="1" s="1"/>
  <c r="L49" i="1" s="1"/>
  <c r="M50" i="1" a="1"/>
  <c r="M50" i="1" s="1"/>
  <c r="L50" i="1" s="1"/>
  <c r="M51" i="1" a="1"/>
  <c r="M51" i="1" s="1"/>
  <c r="L51" i="1" s="1"/>
  <c r="M21" i="1" a="1"/>
  <c r="M21" i="1" s="1"/>
  <c r="L21" i="1" s="1"/>
  <c r="M22" i="1" a="1"/>
  <c r="M22" i="1" s="1"/>
  <c r="L22" i="1" s="1"/>
  <c r="M23" i="1" a="1"/>
  <c r="M23" i="1" s="1"/>
  <c r="L23" i="1" s="1"/>
  <c r="M24" i="1" a="1"/>
  <c r="M24" i="1" s="1"/>
  <c r="L24" i="1" s="1"/>
  <c r="M25" i="1" a="1"/>
  <c r="M25" i="1" s="1"/>
  <c r="L25" i="1" s="1"/>
  <c r="M26" i="1" a="1"/>
  <c r="M26" i="1" s="1"/>
  <c r="L26" i="1" s="1"/>
  <c r="M27" i="1" a="1"/>
  <c r="M27" i="1" s="1"/>
  <c r="L27" i="1" s="1"/>
  <c r="M28" i="1" a="1"/>
  <c r="M28" i="1" s="1"/>
  <c r="L28" i="1" s="1"/>
  <c r="M29" i="1" a="1"/>
  <c r="M29" i="1" s="1"/>
  <c r="L29" i="1" s="1"/>
  <c r="M30" i="1" a="1"/>
  <c r="M30" i="1" s="1"/>
  <c r="L30" i="1" s="1"/>
  <c r="M31" i="1" a="1"/>
  <c r="M31" i="1" s="1"/>
  <c r="L31" i="1" s="1"/>
  <c r="M32" i="1" a="1"/>
  <c r="M32" i="1" s="1"/>
  <c r="L32" i="1" s="1"/>
  <c r="M33" i="1" a="1"/>
  <c r="M33" i="1" s="1"/>
  <c r="L33" i="1" s="1"/>
  <c r="M34" i="1" a="1"/>
  <c r="M34" i="1" s="1"/>
  <c r="L34" i="1" s="1"/>
  <c r="M35" i="1" a="1"/>
  <c r="M35" i="1" s="1"/>
  <c r="L35" i="1" s="1"/>
  <c r="M3" i="1" a="1"/>
  <c r="M3" i="1" s="1"/>
  <c r="L3" i="1" s="1"/>
  <c r="M4" i="1" a="1"/>
  <c r="M4" i="1" s="1"/>
  <c r="L4" i="1" s="1"/>
  <c r="M5" i="1" a="1"/>
  <c r="M5" i="1" s="1"/>
  <c r="L5" i="1" s="1"/>
  <c r="M6" i="1" a="1"/>
  <c r="M6" i="1" s="1"/>
  <c r="L6" i="1" s="1"/>
  <c r="M7" i="1" a="1"/>
  <c r="M7" i="1" s="1"/>
  <c r="L7" i="1" s="1"/>
  <c r="M8" i="1" a="1"/>
  <c r="M8" i="1" s="1"/>
  <c r="L8" i="1" s="1"/>
  <c r="M9" i="1" a="1"/>
  <c r="M9" i="1" s="1"/>
  <c r="L9" i="1" s="1"/>
  <c r="M10" i="1" a="1"/>
  <c r="M10" i="1" s="1"/>
  <c r="L10" i="1" s="1"/>
  <c r="M11" i="1" a="1"/>
  <c r="M11" i="1" s="1"/>
  <c r="L11" i="1" s="1"/>
  <c r="M12" i="1" a="1"/>
  <c r="M12" i="1" s="1"/>
  <c r="L12" i="1" s="1"/>
  <c r="M13" i="1" a="1"/>
  <c r="M13" i="1" s="1"/>
  <c r="L13" i="1" s="1"/>
  <c r="M14" i="1" a="1"/>
  <c r="M14" i="1" s="1"/>
  <c r="L14" i="1" s="1"/>
  <c r="M15" i="1" a="1"/>
  <c r="M15" i="1" s="1"/>
  <c r="L15" i="1" s="1"/>
  <c r="M16" i="1" a="1"/>
  <c r="M16" i="1" s="1"/>
  <c r="L16" i="1" s="1"/>
  <c r="M17" i="1" a="1"/>
  <c r="M17" i="1" s="1"/>
  <c r="L17" i="1" s="1"/>
  <c r="M18" i="1" a="1"/>
  <c r="M18" i="1" s="1"/>
  <c r="L18" i="1" s="1"/>
  <c r="M19" i="1" a="1"/>
  <c r="M19" i="1" s="1"/>
  <c r="L19" i="1" s="1"/>
  <c r="M20" i="1" a="1"/>
  <c r="M20" i="1" s="1"/>
  <c r="L20" i="1" s="1"/>
  <c r="M2" i="1" a="1"/>
  <c r="M2" i="1" s="1"/>
  <c r="L2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I33" i="1" s="1"/>
  <c r="J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I42" i="1" s="1"/>
  <c r="J42" i="1" s="1"/>
  <c r="F43" i="1" a="1"/>
  <c r="F43" i="1" s="1"/>
  <c r="F44" i="1" a="1"/>
  <c r="F44" i="1" s="1"/>
  <c r="F45" i="1" a="1"/>
  <c r="F45" i="1" s="1"/>
  <c r="F3" i="1" a="1"/>
  <c r="F3" i="1" s="1"/>
  <c r="F4" i="1" a="1"/>
  <c r="F4" i="1" s="1"/>
  <c r="I4" i="1" s="1"/>
  <c r="J4" i="1" s="1"/>
  <c r="F5" i="1" a="1"/>
  <c r="F5" i="1" s="1"/>
  <c r="I5" i="1" s="1"/>
  <c r="J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I12" i="1" s="1"/>
  <c r="J12" i="1" s="1"/>
  <c r="F13" i="1" a="1"/>
  <c r="F13" i="1" s="1"/>
  <c r="I13" i="1" s="1"/>
  <c r="J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" i="1" a="1"/>
  <c r="F2" i="1" s="1"/>
  <c r="I2" i="1" s="1"/>
  <c r="J2" i="1" s="1"/>
  <c r="E2" i="1" l="1" a="1"/>
  <c r="E2" i="1" s="1"/>
  <c r="E48" i="1" a="1"/>
  <c r="E48" i="1" s="1"/>
  <c r="E44" i="1" a="1"/>
  <c r="E44" i="1" s="1"/>
  <c r="E40" i="1" a="1"/>
  <c r="E40" i="1" s="1"/>
  <c r="E38" i="1" a="1"/>
  <c r="E38" i="1" s="1"/>
  <c r="E36" i="1" a="1"/>
  <c r="E36" i="1" s="1"/>
  <c r="E34" i="1" a="1"/>
  <c r="E34" i="1" s="1"/>
  <c r="E32" i="1" a="1"/>
  <c r="E32" i="1" s="1"/>
  <c r="E30" i="1" a="1"/>
  <c r="E30" i="1" s="1"/>
  <c r="E28" i="1" a="1"/>
  <c r="E28" i="1" s="1"/>
  <c r="E26" i="1" a="1"/>
  <c r="E26" i="1" s="1"/>
  <c r="E24" i="1" a="1"/>
  <c r="E24" i="1" s="1"/>
  <c r="E22" i="1" a="1"/>
  <c r="E22" i="1" s="1"/>
  <c r="E20" i="1" a="1"/>
  <c r="E20" i="1" s="1"/>
  <c r="E18" i="1" a="1"/>
  <c r="E18" i="1" s="1"/>
  <c r="E16" i="1" a="1"/>
  <c r="E16" i="1" s="1"/>
  <c r="E14" i="1" a="1"/>
  <c r="E14" i="1" s="1"/>
  <c r="E12" i="1" a="1"/>
  <c r="E12" i="1" s="1"/>
  <c r="E10" i="1" a="1"/>
  <c r="E10" i="1" s="1"/>
  <c r="E8" i="1" a="1"/>
  <c r="E8" i="1" s="1"/>
  <c r="E6" i="1" a="1"/>
  <c r="E6" i="1" s="1"/>
  <c r="E4" i="1" a="1"/>
  <c r="E4" i="1" s="1"/>
  <c r="E50" i="1" a="1"/>
  <c r="E50" i="1" s="1"/>
  <c r="E46" i="1" a="1"/>
  <c r="E46" i="1" s="1"/>
  <c r="E42" i="1" a="1"/>
  <c r="E42" i="1" s="1"/>
  <c r="I9" i="1"/>
  <c r="J9" i="1" s="1"/>
  <c r="I10" i="1"/>
  <c r="J10" i="1" s="1"/>
  <c r="I24" i="1"/>
  <c r="J24" i="1" s="1"/>
  <c r="I16" i="1"/>
  <c r="J16" i="1" s="1"/>
  <c r="I8" i="1"/>
  <c r="J8" i="1" s="1"/>
  <c r="I18" i="1"/>
  <c r="J18" i="1" s="1"/>
  <c r="I6" i="1"/>
  <c r="J6" i="1" s="1"/>
  <c r="I50" i="1"/>
  <c r="J50" i="1" s="1"/>
  <c r="I7" i="1"/>
  <c r="J7" i="1" s="1"/>
  <c r="I34" i="1"/>
  <c r="J34" i="1" s="1"/>
  <c r="I19" i="1"/>
  <c r="J19" i="1" s="1"/>
  <c r="I11" i="1"/>
  <c r="J11" i="1" s="1"/>
  <c r="I3" i="1"/>
  <c r="J3" i="1" s="1"/>
  <c r="I51" i="1"/>
  <c r="J51" i="1" s="1"/>
  <c r="I28" i="1"/>
  <c r="J28" i="1" s="1"/>
  <c r="I20" i="1"/>
  <c r="J20" i="1" s="1"/>
  <c r="I48" i="1"/>
  <c r="J48" i="1" s="1"/>
  <c r="I26" i="1"/>
  <c r="J26" i="1" s="1"/>
  <c r="I22" i="1"/>
  <c r="J22" i="1" s="1"/>
  <c r="I36" i="1"/>
  <c r="J36" i="1" s="1"/>
  <c r="I32" i="1"/>
  <c r="J32" i="1" s="1"/>
  <c r="I30" i="1"/>
  <c r="J30" i="1" s="1"/>
  <c r="I14" i="1"/>
  <c r="J14" i="1" s="1"/>
  <c r="I25" i="1"/>
  <c r="J25" i="1" s="1"/>
  <c r="I17" i="1"/>
  <c r="J17" i="1" s="1"/>
  <c r="I46" i="1"/>
  <c r="J46" i="1" s="1"/>
  <c r="I21" i="1"/>
  <c r="J21" i="1" s="1"/>
  <c r="I15" i="1"/>
  <c r="J15" i="1" s="1"/>
  <c r="I39" i="1"/>
  <c r="J39" i="1" s="1"/>
  <c r="I23" i="1"/>
  <c r="J23" i="1" s="1"/>
  <c r="I45" i="1"/>
  <c r="J45" i="1" s="1"/>
  <c r="I41" i="1"/>
  <c r="J41" i="1" s="1"/>
  <c r="I37" i="1"/>
  <c r="J37" i="1" s="1"/>
  <c r="I29" i="1"/>
  <c r="J29" i="1" s="1"/>
  <c r="I49" i="1"/>
  <c r="J49" i="1" s="1"/>
  <c r="I44" i="1"/>
  <c r="J44" i="1" s="1"/>
  <c r="I40" i="1"/>
  <c r="J40" i="1" s="1"/>
  <c r="I43" i="1"/>
  <c r="J43" i="1" s="1"/>
  <c r="I35" i="1"/>
  <c r="J35" i="1" s="1"/>
  <c r="I47" i="1"/>
  <c r="J47" i="1" s="1"/>
  <c r="K42" i="1"/>
  <c r="K18" i="1"/>
  <c r="K10" i="1"/>
  <c r="K33" i="1"/>
  <c r="K13" i="1"/>
  <c r="K9" i="1"/>
  <c r="K5" i="1"/>
  <c r="K24" i="1"/>
  <c r="K12" i="1"/>
  <c r="K4" i="1"/>
  <c r="K19" i="1"/>
  <c r="I31" i="1"/>
  <c r="I27" i="1"/>
  <c r="K2" i="1"/>
  <c r="I38" i="1"/>
  <c r="K16" i="1" l="1"/>
  <c r="K8" i="1"/>
  <c r="K6" i="1"/>
  <c r="K50" i="1"/>
  <c r="K7" i="1"/>
  <c r="K20" i="1"/>
  <c r="K11" i="1"/>
  <c r="K46" i="1"/>
  <c r="K3" i="1"/>
  <c r="K32" i="1"/>
  <c r="K28" i="1"/>
  <c r="K51" i="1"/>
  <c r="K26" i="1"/>
  <c r="K34" i="1"/>
  <c r="K48" i="1"/>
  <c r="K30" i="1"/>
  <c r="K22" i="1"/>
  <c r="K36" i="1"/>
  <c r="K25" i="1"/>
  <c r="K14" i="1"/>
  <c r="K15" i="1"/>
  <c r="K21" i="1"/>
  <c r="K17" i="1"/>
  <c r="K43" i="1"/>
  <c r="K23" i="1"/>
  <c r="K39" i="1"/>
  <c r="K37" i="1"/>
  <c r="K41" i="1"/>
  <c r="K29" i="1"/>
  <c r="K45" i="1"/>
  <c r="K49" i="1"/>
  <c r="K44" i="1"/>
  <c r="K40" i="1"/>
  <c r="K35" i="1"/>
  <c r="K47" i="1"/>
  <c r="J38" i="1"/>
  <c r="K38" i="1"/>
  <c r="J27" i="1"/>
  <c r="K27" i="1"/>
  <c r="J31" i="1"/>
  <c r="K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<sst xmlns="http://schemas.openxmlformats.org/spreadsheetml/2006/main" count="2888" uniqueCount="579">
  <si>
    <t>ancestry</t>
  </si>
  <si>
    <t>WGSfirst</t>
  </si>
  <si>
    <t>Blood DNA</t>
  </si>
  <si>
    <t>principal vein of forelimb</t>
  </si>
  <si>
    <t>Illumina platform</t>
  </si>
  <si>
    <t>Whole Genome Sequencing</t>
  </si>
  <si>
    <t>Project specific restriction: data may only be used within the WGS-first project.</t>
  </si>
  <si>
    <t>project specific restriction,research with incidental findings permitted without obligation to report,research with individual-level linkage prohibited</t>
  </si>
  <si>
    <t>Illumina TruSeq DNA PCR-Free</t>
  </si>
  <si>
    <t>IndConID-37</t>
  </si>
  <si>
    <t>IndConID-38</t>
  </si>
  <si>
    <t>IndConID-39</t>
  </si>
  <si>
    <t>IndConID-40</t>
  </si>
  <si>
    <t>IndConID-41</t>
  </si>
  <si>
    <t>IndConID-42</t>
  </si>
  <si>
    <t>IndConID-43</t>
  </si>
  <si>
    <t>IndConID-44</t>
  </si>
  <si>
    <t>IndConID-45</t>
  </si>
  <si>
    <t>IndConID-46</t>
  </si>
  <si>
    <t>IndConID-47</t>
  </si>
  <si>
    <t>IndConID-48</t>
  </si>
  <si>
    <t>IndConID-49</t>
  </si>
  <si>
    <t>IndConID-50</t>
  </si>
  <si>
    <t>IndConID-51</t>
  </si>
  <si>
    <t>IndConID-52</t>
  </si>
  <si>
    <t>IndConID-53</t>
  </si>
  <si>
    <t>IndConID-54</t>
  </si>
  <si>
    <t>IndConID-55</t>
  </si>
  <si>
    <t>IndConID-56</t>
  </si>
  <si>
    <t>IndConID-57</t>
  </si>
  <si>
    <t>IndConID-58</t>
  </si>
  <si>
    <t>IndConID-59</t>
  </si>
  <si>
    <t>IndConID-60</t>
  </si>
  <si>
    <t>ClinID-37</t>
  </si>
  <si>
    <t>ClinID-38</t>
  </si>
  <si>
    <t>ClinID-39</t>
  </si>
  <si>
    <t>ClinID-40</t>
  </si>
  <si>
    <t>ClinID-41</t>
  </si>
  <si>
    <t>ClinID-42</t>
  </si>
  <si>
    <t>ClinID-43</t>
  </si>
  <si>
    <t>ClinID-44</t>
  </si>
  <si>
    <t>ClinID-45</t>
  </si>
  <si>
    <t>ClinID-46</t>
  </si>
  <si>
    <t>ClinID-47</t>
  </si>
  <si>
    <t>ClinID-48</t>
  </si>
  <si>
    <t>ClinID-49</t>
  </si>
  <si>
    <t>ClinID-50</t>
  </si>
  <si>
    <t>ClinID-51</t>
  </si>
  <si>
    <t>ClinID-52</t>
  </si>
  <si>
    <t>ClinID-53</t>
  </si>
  <si>
    <t>ClinID-54</t>
  </si>
  <si>
    <t>ClinID-55</t>
  </si>
  <si>
    <t>ClinID-56</t>
  </si>
  <si>
    <t>ClinID-57</t>
  </si>
  <si>
    <t>ClinID-58</t>
  </si>
  <si>
    <t>ClinID-59</t>
  </si>
  <si>
    <t>ClinID-60</t>
  </si>
  <si>
    <t>ClinID-61</t>
  </si>
  <si>
    <t>ClinID-62</t>
  </si>
  <si>
    <t>ClinID-63</t>
  </si>
  <si>
    <t>ClinID-64</t>
  </si>
  <si>
    <t>ClinID-65</t>
  </si>
  <si>
    <t>ClinID-66</t>
  </si>
  <si>
    <t>MatID-37</t>
  </si>
  <si>
    <t>MatID-38</t>
  </si>
  <si>
    <t>MatID-39</t>
  </si>
  <si>
    <t>MatID-40</t>
  </si>
  <si>
    <t>MatID-41</t>
  </si>
  <si>
    <t>MatID-42</t>
  </si>
  <si>
    <t>MatID-43</t>
  </si>
  <si>
    <t>MatID-44</t>
  </si>
  <si>
    <t>MatID-45</t>
  </si>
  <si>
    <t>MatID-46</t>
  </si>
  <si>
    <t>MatID-47</t>
  </si>
  <si>
    <t>MatID-48</t>
  </si>
  <si>
    <t>MatID-49</t>
  </si>
  <si>
    <t>MatID-50</t>
  </si>
  <si>
    <t>MatID-51</t>
  </si>
  <si>
    <t>MatID-52</t>
  </si>
  <si>
    <t>MatID-53</t>
  </si>
  <si>
    <t>MatID-54</t>
  </si>
  <si>
    <t>MatID-55</t>
  </si>
  <si>
    <t>MatID-56</t>
  </si>
  <si>
    <t>MatID-57</t>
  </si>
  <si>
    <t>MatID-58</t>
  </si>
  <si>
    <t>MatID-59</t>
  </si>
  <si>
    <t>MatID-60</t>
  </si>
  <si>
    <t>MatID-61</t>
  </si>
  <si>
    <t>MatID-62</t>
  </si>
  <si>
    <t>MatID-63</t>
  </si>
  <si>
    <t>MatID-64</t>
  </si>
  <si>
    <t>MatID-65</t>
  </si>
  <si>
    <t>MatID-66</t>
  </si>
  <si>
    <t>SamprepID-37</t>
  </si>
  <si>
    <t>SamprepID-38</t>
  </si>
  <si>
    <t>SamprepID-39</t>
  </si>
  <si>
    <t>SamprepID-40</t>
  </si>
  <si>
    <t>SamprepID-41</t>
  </si>
  <si>
    <t>SamprepID-42</t>
  </si>
  <si>
    <t>SamprepID-43</t>
  </si>
  <si>
    <t>SamprepID-44</t>
  </si>
  <si>
    <t>SamprepID-45</t>
  </si>
  <si>
    <t>SamprepID-46</t>
  </si>
  <si>
    <t>SamprepID-47</t>
  </si>
  <si>
    <t>SamprepID-48</t>
  </si>
  <si>
    <t>SamprepID-49</t>
  </si>
  <si>
    <t>SamprepID-50</t>
  </si>
  <si>
    <t>SamprepID-51</t>
  </si>
  <si>
    <t>SamprepID-52</t>
  </si>
  <si>
    <t>SamprepID-53</t>
  </si>
  <si>
    <t>SamprepID-54</t>
  </si>
  <si>
    <t>SamprepID-55</t>
  </si>
  <si>
    <t>SamprepID-56</t>
  </si>
  <si>
    <t>SamprepID-57</t>
  </si>
  <si>
    <t>SamprepID-58</t>
  </si>
  <si>
    <t>SamprepID-59</t>
  </si>
  <si>
    <t>SamprepID-60</t>
  </si>
  <si>
    <t>SamprepID-61</t>
  </si>
  <si>
    <t>SamprepID-62</t>
  </si>
  <si>
    <t>SamprepID-63</t>
  </si>
  <si>
    <t>SamprepID-64</t>
  </si>
  <si>
    <t>SamprepID-65</t>
  </si>
  <si>
    <t>SamprepID-66</t>
  </si>
  <si>
    <t>SeqID-37</t>
  </si>
  <si>
    <t>SeqID-38</t>
  </si>
  <si>
    <t>SeqID-39</t>
  </si>
  <si>
    <t>SeqID-40</t>
  </si>
  <si>
    <t>SeqID-41</t>
  </si>
  <si>
    <t>SeqID-42</t>
  </si>
  <si>
    <t>SeqID-43</t>
  </si>
  <si>
    <t>SeqID-44</t>
  </si>
  <si>
    <t>SeqID-45</t>
  </si>
  <si>
    <t>SeqID-46</t>
  </si>
  <si>
    <t>SeqID-47</t>
  </si>
  <si>
    <t>SeqID-48</t>
  </si>
  <si>
    <t>SeqID-49</t>
  </si>
  <si>
    <t>SeqID-50</t>
  </si>
  <si>
    <t>SeqID-51</t>
  </si>
  <si>
    <t>SeqID-52</t>
  </si>
  <si>
    <t>SeqID-53</t>
  </si>
  <si>
    <t>SeqID-54</t>
  </si>
  <si>
    <t>SeqID-55</t>
  </si>
  <si>
    <t>SeqID-56</t>
  </si>
  <si>
    <t>SeqID-57</t>
  </si>
  <si>
    <t>SeqID-58</t>
  </si>
  <si>
    <t>SeqID-59</t>
  </si>
  <si>
    <t>SeqID-60</t>
  </si>
  <si>
    <t>SeqID-61</t>
  </si>
  <si>
    <t>SeqID-62</t>
  </si>
  <si>
    <t>SeqID-63</t>
  </si>
  <si>
    <t>SeqID-64</t>
  </si>
  <si>
    <t>SeqID-65</t>
  </si>
  <si>
    <t>SeqID-66</t>
  </si>
  <si>
    <t>IndConID-61</t>
  </si>
  <si>
    <t>IndConID-62</t>
  </si>
  <si>
    <t>IndConID-63</t>
  </si>
  <si>
    <t>IndConID-64</t>
  </si>
  <si>
    <t>IndConID-65</t>
  </si>
  <si>
    <t>IndConID-66</t>
  </si>
  <si>
    <t>subjectID</t>
  </si>
  <si>
    <t>countryOfResidence</t>
  </si>
  <si>
    <t>countryOfBirth</t>
  </si>
  <si>
    <t>yearOfBirth</t>
  </si>
  <si>
    <t>ageAtDeath</t>
  </si>
  <si>
    <t>belongsToStudy</t>
  </si>
  <si>
    <t>RD78006</t>
  </si>
  <si>
    <t>RD81316</t>
  </si>
  <si>
    <t>RD60149</t>
  </si>
  <si>
    <t>RD25053</t>
  </si>
  <si>
    <t>RD96115</t>
  </si>
  <si>
    <t>RD77968</t>
  </si>
  <si>
    <t>RD70698</t>
  </si>
  <si>
    <t>RD59748</t>
  </si>
  <si>
    <t>RD32752</t>
  </si>
  <si>
    <t>RD44126</t>
  </si>
  <si>
    <t>RD75104</t>
  </si>
  <si>
    <t>RD70870</t>
  </si>
  <si>
    <t>RD54475</t>
  </si>
  <si>
    <t>RD25252</t>
  </si>
  <si>
    <t>RD21012</t>
  </si>
  <si>
    <t>RD89886</t>
  </si>
  <si>
    <t>RD49731</t>
  </si>
  <si>
    <t>RD36618</t>
  </si>
  <si>
    <t>RD75485</t>
  </si>
  <si>
    <t>RD96403</t>
  </si>
  <si>
    <t>RD13498</t>
  </si>
  <si>
    <t>RD42424</t>
  </si>
  <si>
    <t>RD80851</t>
  </si>
  <si>
    <t>RD75955</t>
  </si>
  <si>
    <t>RD21263</t>
  </si>
  <si>
    <t>RD83848</t>
  </si>
  <si>
    <t>RD15988</t>
  </si>
  <si>
    <t>RD99094</t>
  </si>
  <si>
    <t>RD42163</t>
  </si>
  <si>
    <t>RD72536</t>
  </si>
  <si>
    <t>consentID</t>
  </si>
  <si>
    <t>collectedBy</t>
  </si>
  <si>
    <t>signingDate</t>
  </si>
  <si>
    <t>validUntil</t>
  </si>
  <si>
    <t>consentWithdrawn</t>
  </si>
  <si>
    <t>dataUsePermissions</t>
  </si>
  <si>
    <t>dataUseModifiers</t>
  </si>
  <si>
    <t>allowRecontacting</t>
  </si>
  <si>
    <t>clinicalID</t>
  </si>
  <si>
    <t>belongsToSubject</t>
  </si>
  <si>
    <t>affectedStatus</t>
  </si>
  <si>
    <t>observedPhenotype</t>
  </si>
  <si>
    <t>unobservedPhenotype</t>
  </si>
  <si>
    <t>provisionalPhenotype</t>
  </si>
  <si>
    <t>clinicalDiagnosis</t>
  </si>
  <si>
    <t>molecularDiagnosis</t>
  </si>
  <si>
    <t>molecularDiagnosisOther</t>
  </si>
  <si>
    <t>ageAtDiagnosis</t>
  </si>
  <si>
    <t>dateOfDiagnosis</t>
  </si>
  <si>
    <t>ageOfOnset</t>
  </si>
  <si>
    <t>resolved</t>
  </si>
  <si>
    <t>dateResolved</t>
  </si>
  <si>
    <t>belongsToRequest</t>
  </si>
  <si>
    <t>samplingTimestamp</t>
  </si>
  <si>
    <t>samplingProtocol</t>
  </si>
  <si>
    <t>samplingProtocolDeviation</t>
  </si>
  <si>
    <t>reasonForSamplingProtocolDeviation</t>
  </si>
  <si>
    <t>biospecimenType</t>
  </si>
  <si>
    <t>pathologicalState</t>
  </si>
  <si>
    <t>biospecimenUsability</t>
  </si>
  <si>
    <t>alternativeIdentifiers</t>
  </si>
  <si>
    <t>sampleID</t>
  </si>
  <si>
    <t>inputAmount</t>
  </si>
  <si>
    <t>samplingReason</t>
  </si>
  <si>
    <t>libraryPreparationKit</t>
  </si>
  <si>
    <t>pcrFree</t>
  </si>
  <si>
    <t>targetEnrichmentKit</t>
  </si>
  <si>
    <t>intendedInsertSize</t>
  </si>
  <si>
    <t>intendedReadLength</t>
  </si>
  <si>
    <t>barcode</t>
  </si>
  <si>
    <t>sequencingID</t>
  </si>
  <si>
    <t>belongsToSample</t>
  </si>
  <si>
    <t>sequencingDate</t>
  </si>
  <si>
    <t>sequencingPlatform</t>
  </si>
  <si>
    <t>sequencingInstrumentModel</t>
  </si>
  <si>
    <t>sequencingMethod</t>
  </si>
  <si>
    <t>averageReadDepth</t>
  </si>
  <si>
    <t>observedReadLength</t>
  </si>
  <si>
    <t>observedInsertSize</t>
  </si>
  <si>
    <t>percentageQ30</t>
  </si>
  <si>
    <t>percentageTR20</t>
  </si>
  <si>
    <t>otherQualityMetrics</t>
  </si>
  <si>
    <t>studyID</t>
  </si>
  <si>
    <t>name</t>
  </si>
  <si>
    <t>description</t>
  </si>
  <si>
    <t>inclusionCriteria</t>
  </si>
  <si>
    <t>principleInvestigator</t>
  </si>
  <si>
    <t>studyDescription</t>
  </si>
  <si>
    <t>participantsEnrolled</t>
  </si>
  <si>
    <t>samplesCollected</t>
  </si>
  <si>
    <t>First WGS Data for Demo</t>
  </si>
  <si>
    <t>dateRecordCreated</t>
  </si>
  <si>
    <t>dateRecordUpdated</t>
  </si>
  <si>
    <t>2021-11-02T14:02:00Z</t>
  </si>
  <si>
    <t>comments</t>
  </si>
  <si>
    <t>this is an example data export</t>
  </si>
  <si>
    <t>belongsToFamily</t>
  </si>
  <si>
    <t>anatomicalSource</t>
  </si>
  <si>
    <t>dataUseSpecification</t>
  </si>
  <si>
    <t>UMCG</t>
  </si>
  <si>
    <t>value</t>
  </si>
  <si>
    <t>codesystem</t>
  </si>
  <si>
    <t>code</t>
  </si>
  <si>
    <t>iri</t>
  </si>
  <si>
    <t>University Medical Center Groningen</t>
  </si>
  <si>
    <t>ROR</t>
  </si>
  <si>
    <t>https://ror.org/03cv38k47</t>
  </si>
  <si>
    <t>id</t>
  </si>
  <si>
    <t>date</t>
  </si>
  <si>
    <t>createdBy</t>
  </si>
  <si>
    <t>numberofEntriesAdded</t>
  </si>
  <si>
    <t>dataSource</t>
  </si>
  <si>
    <t>releaseComments</t>
  </si>
  <si>
    <t>v1.0</t>
  </si>
  <si>
    <t>First release of the URDM with sample data</t>
  </si>
  <si>
    <t>First Public Release</t>
  </si>
  <si>
    <t>belongsToDataRelease</t>
  </si>
  <si>
    <t>ABC</t>
  </si>
  <si>
    <t>Dr T. EST</t>
  </si>
  <si>
    <t>Study Completed</t>
  </si>
  <si>
    <t>sequencingFacilityOrganization</t>
  </si>
  <si>
    <t>SampleID-9000</t>
  </si>
  <si>
    <t>sequencingID-5000</t>
  </si>
  <si>
    <t>sequencingID-5001</t>
  </si>
  <si>
    <t>SampleID-9001</t>
  </si>
  <si>
    <t>sequencingID-5002</t>
  </si>
  <si>
    <t>SampleID-9002</t>
  </si>
  <si>
    <t>sequencingID-5003</t>
  </si>
  <si>
    <t>SampleID-9003</t>
  </si>
  <si>
    <t>sequencingID-5004</t>
  </si>
  <si>
    <t>SampleID-9004</t>
  </si>
  <si>
    <t>sequencingID-5005</t>
  </si>
  <si>
    <t>SampleID-9005</t>
  </si>
  <si>
    <t>sequencingID-5006</t>
  </si>
  <si>
    <t>SampleID-9006</t>
  </si>
  <si>
    <t>sequencingID-5007</t>
  </si>
  <si>
    <t>SampleID-9007</t>
  </si>
  <si>
    <t>sequencingID-5008</t>
  </si>
  <si>
    <t>SampleID-9008</t>
  </si>
  <si>
    <t>sequencingID-5009</t>
  </si>
  <si>
    <t>SampleID-9009</t>
  </si>
  <si>
    <t>sequencingID-5010</t>
  </si>
  <si>
    <t>SampleID-9010</t>
  </si>
  <si>
    <t>sequencingID-5011</t>
  </si>
  <si>
    <t>SampleID-9011</t>
  </si>
  <si>
    <t>sequencingID-5012</t>
  </si>
  <si>
    <t>SampleID-9012</t>
  </si>
  <si>
    <t>sequencingID-5013</t>
  </si>
  <si>
    <t>SampleID-9013</t>
  </si>
  <si>
    <t>sequencingID-5014</t>
  </si>
  <si>
    <t>SampleID-9014</t>
  </si>
  <si>
    <t>sequencingID-5015</t>
  </si>
  <si>
    <t>SampleID-9015</t>
  </si>
  <si>
    <t>sequencingID-5016</t>
  </si>
  <si>
    <t>SampleID-9016</t>
  </si>
  <si>
    <t>sequencingID-5017</t>
  </si>
  <si>
    <t>SampleID-9017</t>
  </si>
  <si>
    <t>sequencingID-5018</t>
  </si>
  <si>
    <t>SampleID-9018</t>
  </si>
  <si>
    <t>sequencingID-5019</t>
  </si>
  <si>
    <t>SampleID-9019</t>
  </si>
  <si>
    <t>2021-11-16T14:02:00Z</t>
  </si>
  <si>
    <t>CosasV1</t>
  </si>
  <si>
    <t>Test Cosas Mapping</t>
  </si>
  <si>
    <t>Test Mapping of Cosas data to URDM</t>
  </si>
  <si>
    <t>Dr. T. EST</t>
  </si>
  <si>
    <t>MaterialID-1000</t>
  </si>
  <si>
    <t>MaterialID-1001</t>
  </si>
  <si>
    <t>MaterialID-1002</t>
  </si>
  <si>
    <t>MaterialID-1003</t>
  </si>
  <si>
    <t>MaterialID-1004</t>
  </si>
  <si>
    <t>MaterialID-1005</t>
  </si>
  <si>
    <t>MaterialID-1006</t>
  </si>
  <si>
    <t>MaterialID-1007</t>
  </si>
  <si>
    <t>MaterialID-1008</t>
  </si>
  <si>
    <t>MaterialID-1009</t>
  </si>
  <si>
    <t>MaterialID-1010</t>
  </si>
  <si>
    <t>MaterialID-1011</t>
  </si>
  <si>
    <t>MaterialID-1012</t>
  </si>
  <si>
    <t>MaterialID-1013</t>
  </si>
  <si>
    <t>MaterialID-1014</t>
  </si>
  <si>
    <t>MaterialID-1015</t>
  </si>
  <si>
    <t>MaterialID-1016</t>
  </si>
  <si>
    <t>MaterialID-1017</t>
  </si>
  <si>
    <t>MaterialID-1018</t>
  </si>
  <si>
    <t>MaterialID-1019</t>
  </si>
  <si>
    <t>CV-1000</t>
  </si>
  <si>
    <t>CV-1001</t>
  </si>
  <si>
    <t>CV-1002</t>
  </si>
  <si>
    <t>CV-1003</t>
  </si>
  <si>
    <t>CV-1004</t>
  </si>
  <si>
    <t>CV-1005</t>
  </si>
  <si>
    <t>CV-1006</t>
  </si>
  <si>
    <t>CV-1007</t>
  </si>
  <si>
    <t>CV-1008</t>
  </si>
  <si>
    <t>CV-1009</t>
  </si>
  <si>
    <t>CV-1010</t>
  </si>
  <si>
    <t>CV-1011</t>
  </si>
  <si>
    <t>CV-1012</t>
  </si>
  <si>
    <t>CV-1013</t>
  </si>
  <si>
    <t>CV-1014</t>
  </si>
  <si>
    <t>CV-1015</t>
  </si>
  <si>
    <t>CV-1016</t>
  </si>
  <si>
    <t>CV-1017</t>
  </si>
  <si>
    <t>CV-1018</t>
  </si>
  <si>
    <t>CV-1019</t>
  </si>
  <si>
    <t>Req-6000</t>
  </si>
  <si>
    <t>Req-6001</t>
  </si>
  <si>
    <t>Req-6002</t>
  </si>
  <si>
    <t>Req-6003</t>
  </si>
  <si>
    <t>Req-6004</t>
  </si>
  <si>
    <t>Req-6005</t>
  </si>
  <si>
    <t>Req-6006</t>
  </si>
  <si>
    <t>Req-6007</t>
  </si>
  <si>
    <t>Req-6008</t>
  </si>
  <si>
    <t>Req-6009</t>
  </si>
  <si>
    <t>Req-6010</t>
  </si>
  <si>
    <t>Req-6011</t>
  </si>
  <si>
    <t>Req-6012</t>
  </si>
  <si>
    <t>Req-6013</t>
  </si>
  <si>
    <t>Req-6014</t>
  </si>
  <si>
    <t>Req-6015</t>
  </si>
  <si>
    <t>Req-6016</t>
  </si>
  <si>
    <t>Req-6017</t>
  </si>
  <si>
    <t>Req-6018</t>
  </si>
  <si>
    <t>Req-6019</t>
  </si>
  <si>
    <t>ClinicalID-90</t>
  </si>
  <si>
    <t>ClinicalID-91</t>
  </si>
  <si>
    <t>ClinicalID-92</t>
  </si>
  <si>
    <t>ClinicalID-93</t>
  </si>
  <si>
    <t>ClinicalID-94</t>
  </si>
  <si>
    <t>ClinicalID-95</t>
  </si>
  <si>
    <t>ClinicalID-96</t>
  </si>
  <si>
    <t>ClinicalID-97</t>
  </si>
  <si>
    <t>ClinicalID-98</t>
  </si>
  <si>
    <t>ClinicalID-99</t>
  </si>
  <si>
    <t>ClinicalID-100</t>
  </si>
  <si>
    <t>ClinicalID-101</t>
  </si>
  <si>
    <t>ClinicalID-102</t>
  </si>
  <si>
    <t>ClinicalID-103</t>
  </si>
  <si>
    <t>ClinicalID-104</t>
  </si>
  <si>
    <t>ClinicalID-105</t>
  </si>
  <si>
    <t>ClinicalID-106</t>
  </si>
  <si>
    <t>ClinicalID-107</t>
  </si>
  <si>
    <t>ClinicalID-108</t>
  </si>
  <si>
    <t>ClinicalID-109</t>
  </si>
  <si>
    <t>HP:0000717,HP:0000750</t>
  </si>
  <si>
    <t>HP:0002463,HP:0000365</t>
  </si>
  <si>
    <t>HP:0000729,HP:0001263</t>
  </si>
  <si>
    <t>HP:0007018</t>
  </si>
  <si>
    <t>HP:0001270</t>
  </si>
  <si>
    <t>belongsToMother</t>
  </si>
  <si>
    <t>belongsToFather</t>
  </si>
  <si>
    <t>belongsWithFamilyMembers</t>
  </si>
  <si>
    <t>dateOfBirth</t>
  </si>
  <si>
    <t>dateOfDeath</t>
  </si>
  <si>
    <t>contactPerson</t>
  </si>
  <si>
    <t>contactEmail</t>
  </si>
  <si>
    <t>HP:0002650,HP:0000767</t>
  </si>
  <si>
    <t>HP:0000925</t>
  </si>
  <si>
    <t>HP:0007281,HP:0001290</t>
  </si>
  <si>
    <t>HP:0001159</t>
  </si>
  <si>
    <t>HP:0010442</t>
  </si>
  <si>
    <t>HP:0001263</t>
  </si>
  <si>
    <t>HP:0000717</t>
  </si>
  <si>
    <t>HP:0000508</t>
  </si>
  <si>
    <t>Consent-90</t>
  </si>
  <si>
    <t>Consent-91</t>
  </si>
  <si>
    <t>Consent-92</t>
  </si>
  <si>
    <t>Consent-93</t>
  </si>
  <si>
    <t>Consent-94</t>
  </si>
  <si>
    <t>Consent-95</t>
  </si>
  <si>
    <t>Consent-96</t>
  </si>
  <si>
    <t>Consent-97</t>
  </si>
  <si>
    <t>Consent-98</t>
  </si>
  <si>
    <t>Consent-99</t>
  </si>
  <si>
    <t>Consent-100</t>
  </si>
  <si>
    <t>Consent-101</t>
  </si>
  <si>
    <t>Consent-102</t>
  </si>
  <si>
    <t>Consent-103</t>
  </si>
  <si>
    <t>Consent-104</t>
  </si>
  <si>
    <t>Consent-105</t>
  </si>
  <si>
    <t>Consent-106</t>
  </si>
  <si>
    <t>Consent-107</t>
  </si>
  <si>
    <t>Consent-108</t>
  </si>
  <si>
    <t>Consent-109</t>
  </si>
  <si>
    <t>this is a test mapping of random anonymized cosas data</t>
  </si>
  <si>
    <t>HP:0002463,HP:0010864</t>
  </si>
  <si>
    <t>referenceGenomeUsed</t>
  </si>
  <si>
    <t>GRCh37</t>
  </si>
  <si>
    <t>Illumina NextSeq 1000</t>
  </si>
  <si>
    <t>Illumina NextSeq 2000</t>
  </si>
  <si>
    <t>MiSeq</t>
  </si>
  <si>
    <t>Alive</t>
  </si>
  <si>
    <t>Dead</t>
  </si>
  <si>
    <t>subjectStatus</t>
  </si>
  <si>
    <t>primaryOrganization</t>
  </si>
  <si>
    <t>recordCreatedBy</t>
  </si>
  <si>
    <t>Messi Data</t>
  </si>
  <si>
    <t>wasUpdatedBy</t>
  </si>
  <si>
    <t>2021-11-19T14:02:00Z</t>
  </si>
  <si>
    <t>studyAcronym</t>
  </si>
  <si>
    <t>studyName</t>
  </si>
  <si>
    <t>WGSF</t>
  </si>
  <si>
    <t>COSAS</t>
  </si>
  <si>
    <t>Test study</t>
  </si>
  <si>
    <t>Coordi Nator</t>
  </si>
  <si>
    <t>c.n.email@test.com</t>
  </si>
  <si>
    <t>studyStartDate</t>
  </si>
  <si>
    <t>studyCompletionDate</t>
  </si>
  <si>
    <t>currentStudyStatus</t>
  </si>
  <si>
    <t>allowIncidentalFindingRecontact</t>
  </si>
  <si>
    <t>allowMatchmaker</t>
  </si>
  <si>
    <t>samplingDate</t>
  </si>
  <si>
    <t>umisPresent</t>
  </si>
  <si>
    <t>wasCreatedBy</t>
  </si>
  <si>
    <t>belongsToProcedure</t>
  </si>
  <si>
    <t>Diagnostic</t>
  </si>
  <si>
    <t>Informative</t>
  </si>
  <si>
    <t>03cv38k47</t>
  </si>
  <si>
    <t>RUG</t>
  </si>
  <si>
    <t>University of Groningen</t>
  </si>
  <si>
    <t>https://ror.org/012p63287</t>
  </si>
  <si>
    <t>012p63287</t>
  </si>
  <si>
    <t>P900001</t>
  </si>
  <si>
    <t>P900002</t>
  </si>
  <si>
    <t>P900003</t>
  </si>
  <si>
    <t>P900004</t>
  </si>
  <si>
    <t>P900005</t>
  </si>
  <si>
    <t>P900006</t>
  </si>
  <si>
    <t>P900007</t>
  </si>
  <si>
    <t>P900008</t>
  </si>
  <si>
    <t>P900009</t>
  </si>
  <si>
    <t>P900010</t>
  </si>
  <si>
    <t>P900011</t>
  </si>
  <si>
    <t>P900012</t>
  </si>
  <si>
    <t>P900013</t>
  </si>
  <si>
    <t>P900014</t>
  </si>
  <si>
    <t>P900015</t>
  </si>
  <si>
    <t>P900016</t>
  </si>
  <si>
    <t>P900017</t>
  </si>
  <si>
    <t>P900018</t>
  </si>
  <si>
    <t>P900019</t>
  </si>
  <si>
    <t>P900020</t>
  </si>
  <si>
    <t>P900021</t>
  </si>
  <si>
    <t>P900022</t>
  </si>
  <si>
    <t>P900023</t>
  </si>
  <si>
    <t>P900024</t>
  </si>
  <si>
    <t>P900025</t>
  </si>
  <si>
    <t>P900026</t>
  </si>
  <si>
    <t>P900027</t>
  </si>
  <si>
    <t>P900028</t>
  </si>
  <si>
    <t>P900029</t>
  </si>
  <si>
    <t>P900030</t>
  </si>
  <si>
    <t>P900031</t>
  </si>
  <si>
    <t>P900032</t>
  </si>
  <si>
    <t>P900033</t>
  </si>
  <si>
    <t>P900034</t>
  </si>
  <si>
    <t>P900035</t>
  </si>
  <si>
    <t>P900036</t>
  </si>
  <si>
    <t>P900037</t>
  </si>
  <si>
    <t>P900038</t>
  </si>
  <si>
    <t>P900039</t>
  </si>
  <si>
    <t>P900040</t>
  </si>
  <si>
    <t>P900041</t>
  </si>
  <si>
    <t>P900042</t>
  </si>
  <si>
    <t>P900043</t>
  </si>
  <si>
    <t>P900044</t>
  </si>
  <si>
    <t>P900045</t>
  </si>
  <si>
    <t>P900046</t>
  </si>
  <si>
    <t>P900047</t>
  </si>
  <si>
    <t>P900048</t>
  </si>
  <si>
    <t>P900049</t>
  </si>
  <si>
    <t>P900050</t>
  </si>
  <si>
    <t>genderIdentity</t>
  </si>
  <si>
    <t>genderAtBirth</t>
  </si>
  <si>
    <t>assigned male at birth</t>
  </si>
  <si>
    <t>assigned female at birth</t>
  </si>
  <si>
    <t>yearOfDeath</t>
  </si>
  <si>
    <t>Netherlands (the)</t>
  </si>
  <si>
    <t>Germany</t>
  </si>
  <si>
    <t>Belgium</t>
  </si>
  <si>
    <t>F900001</t>
  </si>
  <si>
    <t>F900002</t>
  </si>
  <si>
    <t>F900003</t>
  </si>
  <si>
    <t>F900004</t>
  </si>
  <si>
    <t>F900005</t>
  </si>
  <si>
    <t>F900006</t>
  </si>
  <si>
    <t>F900007</t>
  </si>
  <si>
    <t>F900008</t>
  </si>
  <si>
    <t>F900009</t>
  </si>
  <si>
    <t>F900010</t>
  </si>
  <si>
    <t>F900011</t>
  </si>
  <si>
    <t>F900012</t>
  </si>
  <si>
    <t>F900013</t>
  </si>
  <si>
    <t>F900014</t>
  </si>
  <si>
    <t>F900015</t>
  </si>
  <si>
    <t>F900016</t>
  </si>
  <si>
    <t>F900017</t>
  </si>
  <si>
    <t>F900018</t>
  </si>
  <si>
    <t>F900019</t>
  </si>
  <si>
    <t>F900020</t>
  </si>
  <si>
    <t>F900021</t>
  </si>
  <si>
    <t>F900022</t>
  </si>
  <si>
    <t>F900023</t>
  </si>
  <si>
    <t>F900024</t>
  </si>
  <si>
    <t>F900025</t>
  </si>
  <si>
    <t>F900026</t>
  </si>
  <si>
    <t>F900027</t>
  </si>
  <si>
    <t>F900028</t>
  </si>
  <si>
    <t>F900029</t>
  </si>
  <si>
    <t>F900030</t>
  </si>
  <si>
    <t>F900031</t>
  </si>
  <si>
    <t>F900032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</si>
</sst>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4" fillId="0" borderId="0" xfId="1"/>
    <xf numFmtId="164" fontId="0" fillId="0" borderId="0" xfId="0" applyNumberFormat="1"/>
    <xf numFmtId="0" fontId="0" fillId="0" borderId="0" xfId="0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.n.email@test.com" TargetMode="External"/><Relationship Id="rId1" Type="http://schemas.openxmlformats.org/officeDocument/2006/relationships/hyperlink" Target="mailto:c.n.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C314-EB02-B841-9216-9080BEFA1C66}">
  <dimension ref="A1:E3"/>
  <sheetViews>
    <sheetView workbookViewId="0">
      <selection activeCell="A2" sqref="A2:A3"/>
    </sheetView>
  </sheetViews>
  <sheetFormatPr baseColWidth="10" defaultRowHeight="15" x14ac:dyDescent="0.2"/>
  <cols>
    <col min="2" max="2" width="29.33203125" bestFit="1" customWidth="1"/>
    <col min="5" max="5" width="21.83203125" bestFit="1" customWidth="1"/>
  </cols>
  <sheetData>
    <row r="1" spans="1:5" x14ac:dyDescent="0.2">
      <c r="A1" t="s">
        <v>265</v>
      </c>
      <c r="B1" t="s">
        <v>249</v>
      </c>
      <c r="C1" t="s">
        <v>266</v>
      </c>
      <c r="D1" t="s">
        <v>267</v>
      </c>
      <c r="E1" t="s">
        <v>268</v>
      </c>
    </row>
    <row r="2" spans="1:5" x14ac:dyDescent="0.2">
      <c r="A2" t="s">
        <v>264</v>
      </c>
      <c r="B2" t="s">
        <v>269</v>
      </c>
      <c r="C2" t="s">
        <v>270</v>
      </c>
      <c r="D2" t="s">
        <v>484</v>
      </c>
      <c r="E2" t="s">
        <v>271</v>
      </c>
    </row>
    <row r="3" spans="1:5" x14ac:dyDescent="0.2">
      <c r="A3" t="s">
        <v>485</v>
      </c>
      <c r="B3" t="s">
        <v>486</v>
      </c>
      <c r="C3" t="s">
        <v>270</v>
      </c>
      <c r="D3" t="s">
        <v>488</v>
      </c>
      <c r="E3" s="8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ED6-C13D-8846-BBFC-BF57003DB9A0}">
  <dimension ref="A1:H3"/>
  <sheetViews>
    <sheetView workbookViewId="0">
      <selection activeCell="A3" sqref="A3"/>
    </sheetView>
  </sheetViews>
  <sheetFormatPr baseColWidth="10" defaultRowHeight="15" x14ac:dyDescent="0.2"/>
  <cols>
    <col min="4" max="4" width="18.6640625" customWidth="1"/>
    <col min="5" max="5" width="25" customWidth="1"/>
    <col min="6" max="6" width="19.6640625" customWidth="1"/>
  </cols>
  <sheetData>
    <row r="1" spans="1:8" x14ac:dyDescent="0.2">
      <c r="A1" t="s">
        <v>272</v>
      </c>
      <c r="B1" t="s">
        <v>248</v>
      </c>
      <c r="C1" t="s">
        <v>249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</row>
    <row r="2" spans="1:8" x14ac:dyDescent="0.2">
      <c r="A2" t="s">
        <v>278</v>
      </c>
      <c r="B2" t="s">
        <v>280</v>
      </c>
      <c r="C2" t="s">
        <v>279</v>
      </c>
      <c r="D2" s="3">
        <v>44511</v>
      </c>
      <c r="E2" s="3" t="s">
        <v>282</v>
      </c>
      <c r="F2">
        <v>30</v>
      </c>
      <c r="G2" t="s">
        <v>264</v>
      </c>
    </row>
    <row r="3" spans="1:8" x14ac:dyDescent="0.2">
      <c r="A3" t="s">
        <v>327</v>
      </c>
      <c r="B3" t="s">
        <v>328</v>
      </c>
      <c r="C3" t="s">
        <v>329</v>
      </c>
      <c r="D3" s="3">
        <v>44516</v>
      </c>
      <c r="E3" t="s">
        <v>330</v>
      </c>
      <c r="F3">
        <v>20</v>
      </c>
      <c r="G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5" x14ac:dyDescent="0.2"/>
  <cols>
    <col min="1" max="1" width="13.83203125" bestFit="1" customWidth="1"/>
    <col min="2" max="2" width="8.33203125" bestFit="1" customWidth="1"/>
    <col min="3" max="4" width="13.83203125" customWidth="1"/>
    <col min="5" max="5" width="48.5" bestFit="1" customWidth="1"/>
    <col min="6" max="6" width="12.6640625" customWidth="1"/>
    <col min="7" max="7" width="10.1640625" style="7" bestFit="1" customWidth="1"/>
    <col min="8" max="8" width="9.6640625" bestFit="1" customWidth="1"/>
    <col min="9" max="9" width="10.6640625" style="7" bestFit="1" customWidth="1"/>
    <col min="10" max="10" width="10.6640625" customWidth="1"/>
    <col min="11" max="11" width="9.6640625" style="9" customWidth="1"/>
    <col min="12" max="12" width="12.1640625" bestFit="1" customWidth="1"/>
    <col min="13" max="13" width="20.83203125" customWidth="1"/>
    <col min="14" max="14" width="14.6640625" customWidth="1"/>
    <col min="15" max="15" width="15.83203125" bestFit="1" customWidth="1"/>
    <col min="16" max="16" width="7.5" bestFit="1" customWidth="1"/>
    <col min="17" max="17" width="17" bestFit="1" customWidth="1"/>
    <col min="18" max="18" width="15.83203125" bestFit="1" customWidth="1"/>
    <col min="19" max="19" width="15.83203125" customWidth="1"/>
    <col min="21" max="21" width="19" bestFit="1" customWidth="1"/>
    <col min="22" max="22" width="13.83203125" bestFit="1" customWidth="1"/>
    <col min="23" max="23" width="19" bestFit="1" customWidth="1"/>
    <col min="24" max="24" width="12.33203125" bestFit="1" customWidth="1"/>
  </cols>
  <sheetData>
    <row r="1" spans="1:24" x14ac:dyDescent="0.2">
      <c r="A1" t="s">
        <v>261</v>
      </c>
      <c r="B1" t="s">
        <v>159</v>
      </c>
      <c r="C1" t="s">
        <v>416</v>
      </c>
      <c r="D1" t="s">
        <v>417</v>
      </c>
      <c r="E1" t="s">
        <v>418</v>
      </c>
      <c r="F1" t="s">
        <v>460</v>
      </c>
      <c r="G1" s="7" t="s">
        <v>419</v>
      </c>
      <c r="H1" t="s">
        <v>162</v>
      </c>
      <c r="I1" s="7" t="s">
        <v>420</v>
      </c>
      <c r="J1" t="s">
        <v>543</v>
      </c>
      <c r="K1" s="9" t="s">
        <v>163</v>
      </c>
      <c r="L1" t="s">
        <v>539</v>
      </c>
      <c r="M1" t="s">
        <v>540</v>
      </c>
      <c r="N1" t="s">
        <v>161</v>
      </c>
      <c r="O1" t="s">
        <v>160</v>
      </c>
      <c r="P1" t="s">
        <v>0</v>
      </c>
      <c r="Q1" t="s">
        <v>461</v>
      </c>
      <c r="R1" t="s">
        <v>164</v>
      </c>
      <c r="S1" t="s">
        <v>281</v>
      </c>
      <c r="T1" t="s">
        <v>259</v>
      </c>
      <c r="U1" s="1" t="s">
        <v>256</v>
      </c>
      <c r="V1" s="1" t="s">
        <v>462</v>
      </c>
      <c r="W1" s="1" t="s">
        <v>257</v>
      </c>
      <c r="X1" s="1" t="s">
        <v>464</v>
      </c>
    </row>
    <row r="2" spans="1:24" x14ac:dyDescent="0.2">
      <c r="A2" s="5" t="str" cm="1">
        <f t="array" aca="1" ref="A2" ca="1">INDEX(random!$E:$E,RANDBETWEEN(1,COUNTA(random!$E:$E)),1)</f>
        <v>F900029</v>
      </c>
      <c r="B2" s="5" t="s">
        <v>489</v>
      </c>
      <c r="C2" s="5"/>
      <c r="D2" s="5"/>
      <c r="E2" s="5" t="str" cm="1">
        <f t="array" aca="1" ref="E2" ca="1">_xlfn.TEXTJOIN(", ",TRUE,IF($A$2:$A$50=$A2,$B$2:$B$50,""))</f>
        <v>P900001, P900014, P900031, P900033</v>
      </c>
      <c r="F2" t="str" cm="1">
        <f t="array" aca="1" ref="F2" ca="1">INDEX(random!$A:$A,RANDBETWEEN(1,COUNTA(random!$A:$A)),1)</f>
        <v>Alive</v>
      </c>
      <c r="G2" s="7">
        <f ca="1">RANDBETWEEN(DATE(1963,1,1),DATE(2005,12,31))</f>
        <v>29375</v>
      </c>
      <c r="H2">
        <f ca="1">YEAR($G2)</f>
        <v>1980</v>
      </c>
      <c r="I2" s="7" t="str">
        <f ca="1">IF($F2="Dead",RANDBETWEEN($G2+(365*12),TODAY()),"")</f>
        <v/>
      </c>
      <c r="J2" t="str">
        <f ca="1">IF($I2&lt;&gt;"",YEAR($I2),"")</f>
        <v/>
      </c>
      <c r="K2" s="9" t="str">
        <f ca="1">IF($I2&lt;&gt;"",($I2-$G2)/365,"")</f>
        <v/>
      </c>
      <c r="L2" t="str">
        <f ca="1">IF($M2="assigned female at birth", "female gender identity", "male gender identity")</f>
        <v>female gender identity</v>
      </c>
      <c r="M2" t="str" cm="1">
        <f t="array" aca="1" ref="M2" ca="1">INDEX(random!$B:$B,RANDBETWEEN(1,COUNTA(random!$B:$B)),1)</f>
        <v>assigned female at birth</v>
      </c>
      <c r="N2" t="str" cm="1">
        <f t="array" aca="1" ref="N2" ca="1">INDEX(random!$D:$D,RANDBETWEEN(1,COUNTA(random!$D:$D)),1)</f>
        <v>Netherlands (the)</v>
      </c>
      <c r="Q2" t="str" cm="1">
        <f t="array" aca="1" ref="Q2" ca="1">INDEX(random!$C:$C,RANDBETWEEN(1,COUNTA(random!$C:$C)),1)</f>
        <v>RUG</v>
      </c>
      <c r="R2" s="2" t="s">
        <v>1</v>
      </c>
      <c r="S2" t="s">
        <v>278</v>
      </c>
      <c r="U2" s="1" t="s">
        <v>258</v>
      </c>
      <c r="V2" s="1" t="s">
        <v>463</v>
      </c>
      <c r="W2" s="1" t="s">
        <v>465</v>
      </c>
      <c r="X2" s="1" t="s">
        <v>463</v>
      </c>
    </row>
    <row r="3" spans="1:24" x14ac:dyDescent="0.2">
      <c r="A3" s="5" t="str" cm="1">
        <f t="array" aca="1" ref="A3" ca="1">INDEX(random!$E:$E,RANDBETWEEN(1,COUNTA(random!$E:$E)),1)</f>
        <v>F900021</v>
      </c>
      <c r="B3" s="5" t="s">
        <v>490</v>
      </c>
      <c r="C3" s="5"/>
      <c r="D3" s="5"/>
      <c r="E3" s="5" t="str" cm="1">
        <f t="array" aca="1" ref="E3" ca="1">_xlfn.TEXTJOIN(", ",TRUE,IF($A$2:$A$50=$A3,$B$2:$B$50,""))</f>
        <v>P900002</v>
      </c>
      <c r="F3" t="str" cm="1">
        <f t="array" aca="1" ref="F3" ca="1">INDEX(random!$A:$A,RANDBETWEEN(1,COUNTA(random!$A:$A)),1)</f>
        <v>Dead</v>
      </c>
      <c r="G3" s="7">
        <f t="shared" ref="G3:G51" ca="1" si="0">RANDBETWEEN(DATE(1963,1,1),DATE(2005,12,31))</f>
        <v>34125</v>
      </c>
      <c r="H3">
        <f t="shared" ref="H3:H51" ca="1" si="1">YEAR($G3)</f>
        <v>1993</v>
      </c>
      <c r="I3" s="7">
        <f t="shared" ref="I3:I51" ca="1" si="2">IF($F3="Dead",RANDBETWEEN($G3+(365*12),TODAY()),"")</f>
        <v>42340</v>
      </c>
      <c r="J3">
        <f t="shared" ref="J3:J51" ca="1" si="3">IF($I3&lt;&gt;"",YEAR($I3),"")</f>
        <v>2015</v>
      </c>
      <c r="K3" s="9">
        <f t="shared" ref="K3:K51" ca="1" si="4">IF($I3&lt;&gt;"",($I3-$G3)/365,"")</f>
        <v>22.506849315068493</v>
      </c>
      <c r="L3" t="str">
        <f t="shared" ref="L3:L51" ca="1" si="5">IF($M3="assigned female at birth", "female gender identity", "male gender identity")</f>
        <v>female gender identity</v>
      </c>
      <c r="M3" t="str" cm="1">
        <f t="array" aca="1" ref="M3" ca="1">INDEX(random!$B:$B,RANDBETWEEN(1,COUNTA(random!$B:$B)),1)</f>
        <v>assigned female at birth</v>
      </c>
      <c r="N3" t="str" cm="1">
        <f t="array" aca="1" ref="N3" ca="1">INDEX(random!$D:$D,RANDBETWEEN(1,COUNTA(random!$D:$D)),1)</f>
        <v>Netherlands (the)</v>
      </c>
      <c r="Q3" t="str" cm="1">
        <f t="array" aca="1" ref="Q3" ca="1">INDEX(random!$C:$C,RANDBETWEEN(1,COUNTA(random!$C:$C)),1)</f>
        <v>UMCG</v>
      </c>
      <c r="R3" s="2" t="s">
        <v>1</v>
      </c>
      <c r="S3" t="s">
        <v>278</v>
      </c>
      <c r="U3" s="1" t="s">
        <v>258</v>
      </c>
      <c r="V3" s="1" t="s">
        <v>463</v>
      </c>
      <c r="W3" s="1" t="s">
        <v>465</v>
      </c>
      <c r="X3" s="1" t="s">
        <v>463</v>
      </c>
    </row>
    <row r="4" spans="1:24" x14ac:dyDescent="0.2">
      <c r="A4" s="5" t="str" cm="1">
        <f t="array" aca="1" ref="A4" ca="1">INDEX(random!$E:$E,RANDBETWEEN(1,COUNTA(random!$E:$E)),1)</f>
        <v>F900009</v>
      </c>
      <c r="B4" s="5" t="s">
        <v>491</v>
      </c>
      <c r="C4" s="5"/>
      <c r="D4" s="5"/>
      <c r="E4" s="5" t="str" cm="1">
        <f t="array" aca="1" ref="E4" ca="1">_xlfn.TEXTJOIN(", ",TRUE,IF($A$2:$A$50=$A4,$B$2:$B$50,""))</f>
        <v>P900003, P900005, P900028, P900029</v>
      </c>
      <c r="F4" t="str" cm="1">
        <f t="array" aca="1" ref="F4" ca="1">INDEX(random!$A:$A,RANDBETWEEN(1,COUNTA(random!$A:$A)),1)</f>
        <v>Dead</v>
      </c>
      <c r="G4" s="7">
        <f t="shared" ca="1" si="0"/>
        <v>35560</v>
      </c>
      <c r="H4">
        <f t="shared" ca="1" si="1"/>
        <v>1997</v>
      </c>
      <c r="I4" s="7">
        <f t="shared" ca="1" si="2"/>
        <v>41585</v>
      </c>
      <c r="J4">
        <f t="shared" ca="1" si="3"/>
        <v>2013</v>
      </c>
      <c r="K4" s="9">
        <f t="shared" ca="1" si="4"/>
        <v>16.506849315068493</v>
      </c>
      <c r="L4" t="str">
        <f t="shared" ca="1" si="5"/>
        <v>male gender identity</v>
      </c>
      <c r="M4" t="str" cm="1">
        <f t="array" aca="1" ref="M4" ca="1">INDEX(random!$B:$B,RANDBETWEEN(1,COUNTA(random!$B:$B)),1)</f>
        <v>assigned male at birth</v>
      </c>
      <c r="N4" t="str" cm="1">
        <f t="array" aca="1" ref="N4" ca="1">INDEX(random!$D:$D,RANDBETWEEN(1,COUNTA(random!$D:$D)),1)</f>
        <v>Netherlands (the)</v>
      </c>
      <c r="Q4" t="str" cm="1">
        <f t="array" aca="1" ref="Q4" ca="1">INDEX(random!$C:$C,RANDBETWEEN(1,COUNTA(random!$C:$C)),1)</f>
        <v>UMCG</v>
      </c>
      <c r="R4" s="2" t="s">
        <v>1</v>
      </c>
      <c r="S4" t="s">
        <v>278</v>
      </c>
      <c r="U4" s="1" t="s">
        <v>258</v>
      </c>
      <c r="V4" s="1" t="s">
        <v>463</v>
      </c>
      <c r="W4" s="1" t="s">
        <v>465</v>
      </c>
      <c r="X4" s="1" t="s">
        <v>463</v>
      </c>
    </row>
    <row r="5" spans="1:24" x14ac:dyDescent="0.2">
      <c r="A5" s="5" t="str" cm="1">
        <f t="array" aca="1" ref="A5" ca="1">INDEX(random!$E:$E,RANDBETWEEN(1,COUNTA(random!$E:$E)),1)</f>
        <v>F900001</v>
      </c>
      <c r="B5" s="5" t="s">
        <v>492</v>
      </c>
      <c r="C5" s="5"/>
      <c r="D5" s="5"/>
      <c r="E5" s="5" t="str" cm="1">
        <f t="array" aca="1" ref="E5" ca="1">_xlfn.TEXTJOIN(", ",TRUE,IF($A$2:$A$50=$A5,$B$2:$B$50,""))</f>
        <v>P900004, P900025</v>
      </c>
      <c r="F5" t="str" cm="1">
        <f t="array" aca="1" ref="F5" ca="1">INDEX(random!$A:$A,RANDBETWEEN(1,COUNTA(random!$A:$A)),1)</f>
        <v>Alive</v>
      </c>
      <c r="G5" s="7">
        <f t="shared" ca="1" si="0"/>
        <v>29334</v>
      </c>
      <c r="H5">
        <f t="shared" ca="1" si="1"/>
        <v>1980</v>
      </c>
      <c r="I5" s="7" t="str">
        <f t="shared" ca="1" si="2"/>
        <v/>
      </c>
      <c r="J5" t="str">
        <f t="shared" ca="1" si="3"/>
        <v/>
      </c>
      <c r="K5" s="9" t="str">
        <f t="shared" ca="1" si="4"/>
        <v/>
      </c>
      <c r="L5" t="str">
        <f t="shared" ca="1" si="5"/>
        <v>female gender identity</v>
      </c>
      <c r="M5" t="str" cm="1">
        <f t="array" aca="1" ref="M5" ca="1">INDEX(random!$B:$B,RANDBETWEEN(1,COUNTA(random!$B:$B)),1)</f>
        <v>assigned female at birth</v>
      </c>
      <c r="N5" t="str" cm="1">
        <f t="array" aca="1" ref="N5" ca="1">INDEX(random!$D:$D,RANDBETWEEN(1,COUNTA(random!$D:$D)),1)</f>
        <v>Netherlands (the)</v>
      </c>
      <c r="Q5" t="str" cm="1">
        <f t="array" aca="1" ref="Q5" ca="1">INDEX(random!$C:$C,RANDBETWEEN(1,COUNTA(random!$C:$C)),1)</f>
        <v>RUG</v>
      </c>
      <c r="R5" s="2" t="s">
        <v>1</v>
      </c>
      <c r="S5" t="s">
        <v>278</v>
      </c>
      <c r="U5" s="1" t="s">
        <v>258</v>
      </c>
      <c r="V5" s="1" t="s">
        <v>463</v>
      </c>
      <c r="W5" s="1" t="s">
        <v>465</v>
      </c>
      <c r="X5" s="1" t="s">
        <v>463</v>
      </c>
    </row>
    <row r="6" spans="1:24" x14ac:dyDescent="0.2">
      <c r="A6" s="5" t="str" cm="1">
        <f t="array" aca="1" ref="A6" ca="1">INDEX(random!$E:$E,RANDBETWEEN(1,COUNTA(random!$E:$E)),1)</f>
        <v>F900009</v>
      </c>
      <c r="B6" s="5" t="s">
        <v>493</v>
      </c>
      <c r="C6" s="5"/>
      <c r="D6" s="5"/>
      <c r="E6" s="5" t="str" cm="1">
        <f t="array" aca="1" ref="E6" ca="1">_xlfn.TEXTJOIN(", ",TRUE,IF($A$2:$A$50=$A6,$B$2:$B$50,""))</f>
        <v>P900003, P900005, P900028, P900029</v>
      </c>
      <c r="F6" t="str" cm="1">
        <f t="array" aca="1" ref="F6" ca="1">INDEX(random!$A:$A,RANDBETWEEN(1,COUNTA(random!$A:$A)),1)</f>
        <v>Alive</v>
      </c>
      <c r="G6" s="7">
        <f t="shared" ca="1" si="0"/>
        <v>23150</v>
      </c>
      <c r="H6">
        <f t="shared" ca="1" si="1"/>
        <v>1963</v>
      </c>
      <c r="I6" s="7" t="str">
        <f t="shared" ca="1" si="2"/>
        <v/>
      </c>
      <c r="J6" t="str">
        <f t="shared" ca="1" si="3"/>
        <v/>
      </c>
      <c r="K6" s="9" t="str">
        <f t="shared" ca="1" si="4"/>
        <v/>
      </c>
      <c r="L6" t="str">
        <f t="shared" ca="1" si="5"/>
        <v>female gender identity</v>
      </c>
      <c r="M6" t="str" cm="1">
        <f t="array" aca="1" ref="M6" ca="1">INDEX(random!$B:$B,RANDBETWEEN(1,COUNTA(random!$B:$B)),1)</f>
        <v>assigned female at birth</v>
      </c>
      <c r="N6" t="str" cm="1">
        <f t="array" aca="1" ref="N6" ca="1">INDEX(random!$D:$D,RANDBETWEEN(1,COUNTA(random!$D:$D)),1)</f>
        <v>Belgium</v>
      </c>
      <c r="Q6" t="str" cm="1">
        <f t="array" aca="1" ref="Q6" ca="1">INDEX(random!$C:$C,RANDBETWEEN(1,COUNTA(random!$C:$C)),1)</f>
        <v>UMCG</v>
      </c>
      <c r="R6" s="2" t="s">
        <v>1</v>
      </c>
      <c r="S6" t="s">
        <v>278</v>
      </c>
      <c r="U6" s="1" t="s">
        <v>258</v>
      </c>
      <c r="V6" s="1" t="s">
        <v>463</v>
      </c>
      <c r="W6" s="1" t="s">
        <v>465</v>
      </c>
      <c r="X6" s="1" t="s">
        <v>463</v>
      </c>
    </row>
    <row r="7" spans="1:24" x14ac:dyDescent="0.2">
      <c r="A7" s="5" t="str" cm="1">
        <f t="array" aca="1" ref="A7" ca="1">INDEX(random!$E:$E,RANDBETWEEN(1,COUNTA(random!$E:$E)),1)</f>
        <v>F900020</v>
      </c>
      <c r="B7" s="5" t="s">
        <v>494</v>
      </c>
      <c r="C7" s="5"/>
      <c r="D7" s="5"/>
      <c r="E7" s="5" t="str" cm="1">
        <f t="array" aca="1" ref="E7" ca="1">_xlfn.TEXTJOIN(", ",TRUE,IF($A$2:$A$50=$A7,$B$2:$B$50,""))</f>
        <v>P900006, P900012, P900036</v>
      </c>
      <c r="F7" t="str" cm="1">
        <f t="array" aca="1" ref="F7" ca="1">INDEX(random!$A:$A,RANDBETWEEN(1,COUNTA(random!$A:$A)),1)</f>
        <v>Dead</v>
      </c>
      <c r="G7" s="7">
        <f t="shared" ca="1" si="0"/>
        <v>28522</v>
      </c>
      <c r="H7">
        <f t="shared" ca="1" si="1"/>
        <v>1978</v>
      </c>
      <c r="I7" s="7">
        <f t="shared" ca="1" si="2"/>
        <v>41527</v>
      </c>
      <c r="J7">
        <f t="shared" ca="1" si="3"/>
        <v>2013</v>
      </c>
      <c r="K7" s="9">
        <f t="shared" ca="1" si="4"/>
        <v>35.630136986301373</v>
      </c>
      <c r="L7" t="str">
        <f t="shared" ca="1" si="5"/>
        <v>female gender identity</v>
      </c>
      <c r="M7" t="str" cm="1">
        <f t="array" aca="1" ref="M7" ca="1">INDEX(random!$B:$B,RANDBETWEEN(1,COUNTA(random!$B:$B)),1)</f>
        <v>assigned female at birth</v>
      </c>
      <c r="N7" t="str" cm="1">
        <f t="array" aca="1" ref="N7" ca="1">INDEX(random!$D:$D,RANDBETWEEN(1,COUNTA(random!$D:$D)),1)</f>
        <v>Netherlands (the)</v>
      </c>
      <c r="Q7" t="str" cm="1">
        <f t="array" aca="1" ref="Q7" ca="1">INDEX(random!$C:$C,RANDBETWEEN(1,COUNTA(random!$C:$C)),1)</f>
        <v>RUG</v>
      </c>
      <c r="R7" s="2" t="s">
        <v>1</v>
      </c>
      <c r="S7" t="s">
        <v>278</v>
      </c>
      <c r="U7" s="1" t="s">
        <v>258</v>
      </c>
      <c r="V7" s="1" t="s">
        <v>463</v>
      </c>
      <c r="W7" s="1" t="s">
        <v>465</v>
      </c>
      <c r="X7" s="1" t="s">
        <v>463</v>
      </c>
    </row>
    <row r="8" spans="1:24" x14ac:dyDescent="0.2">
      <c r="A8" s="5" t="str" cm="1">
        <f t="array" aca="1" ref="A8" ca="1">INDEX(random!$E:$E,RANDBETWEEN(1,COUNTA(random!$E:$E)),1)</f>
        <v>F900003</v>
      </c>
      <c r="B8" s="5" t="s">
        <v>495</v>
      </c>
      <c r="C8" s="5"/>
      <c r="D8" s="5"/>
      <c r="E8" s="5" t="str" cm="1">
        <f t="array" aca="1" ref="E8" ca="1">_xlfn.TEXTJOIN(", ",TRUE,IF($A$2:$A$50=$A8,$B$2:$B$50,""))</f>
        <v>P900007</v>
      </c>
      <c r="F8" t="str" cm="1">
        <f t="array" aca="1" ref="F8" ca="1">INDEX(random!$A:$A,RANDBETWEEN(1,COUNTA(random!$A:$A)),1)</f>
        <v>Alive</v>
      </c>
      <c r="G8" s="7">
        <f t="shared" ca="1" si="0"/>
        <v>32406</v>
      </c>
      <c r="H8">
        <f t="shared" ca="1" si="1"/>
        <v>1988</v>
      </c>
      <c r="I8" s="7" t="str">
        <f t="shared" ca="1" si="2"/>
        <v/>
      </c>
      <c r="J8" t="str">
        <f t="shared" ca="1" si="3"/>
        <v/>
      </c>
      <c r="K8" s="9" t="str">
        <f t="shared" ca="1" si="4"/>
        <v/>
      </c>
      <c r="L8" t="str">
        <f t="shared" ca="1" si="5"/>
        <v>female gender identity</v>
      </c>
      <c r="M8" t="str" cm="1">
        <f t="array" aca="1" ref="M8" ca="1">INDEX(random!$B:$B,RANDBETWEEN(1,COUNTA(random!$B:$B)),1)</f>
        <v>assigned female at birth</v>
      </c>
      <c r="N8" t="str" cm="1">
        <f t="array" aca="1" ref="N8" ca="1">INDEX(random!$D:$D,RANDBETWEEN(1,COUNTA(random!$D:$D)),1)</f>
        <v>Netherlands (the)</v>
      </c>
      <c r="Q8" t="str" cm="1">
        <f t="array" aca="1" ref="Q8" ca="1">INDEX(random!$C:$C,RANDBETWEEN(1,COUNTA(random!$C:$C)),1)</f>
        <v>UMCG</v>
      </c>
      <c r="R8" s="2" t="s">
        <v>1</v>
      </c>
      <c r="S8" t="s">
        <v>278</v>
      </c>
      <c r="U8" s="1" t="s">
        <v>258</v>
      </c>
      <c r="V8" s="1" t="s">
        <v>463</v>
      </c>
      <c r="W8" s="1" t="s">
        <v>465</v>
      </c>
      <c r="X8" s="1" t="s">
        <v>463</v>
      </c>
    </row>
    <row r="9" spans="1:24" x14ac:dyDescent="0.2">
      <c r="A9" s="5" t="str" cm="1">
        <f t="array" aca="1" ref="A9" ca="1">INDEX(random!$E:$E,RANDBETWEEN(1,COUNTA(random!$E:$E)),1)</f>
        <v>F900014</v>
      </c>
      <c r="B9" s="5" t="s">
        <v>496</v>
      </c>
      <c r="C9" s="5"/>
      <c r="D9" s="5"/>
      <c r="E9" s="5" t="str" cm="1">
        <f t="array" aca="1" ref="E9" ca="1">_xlfn.TEXTJOIN(", ",TRUE,IF($A$2:$A$50=$A9,$B$2:$B$50,""))</f>
        <v>P900008</v>
      </c>
      <c r="F9" t="str" cm="1">
        <f t="array" aca="1" ref="F9" ca="1">INDEX(random!$A:$A,RANDBETWEEN(1,COUNTA(random!$A:$A)),1)</f>
        <v>Alive</v>
      </c>
      <c r="G9" s="7">
        <f t="shared" ca="1" si="0"/>
        <v>30408</v>
      </c>
      <c r="H9">
        <f t="shared" ca="1" si="1"/>
        <v>1983</v>
      </c>
      <c r="I9" s="7" t="str">
        <f t="shared" ca="1" si="2"/>
        <v/>
      </c>
      <c r="J9" t="str">
        <f t="shared" ca="1" si="3"/>
        <v/>
      </c>
      <c r="K9" s="9" t="str">
        <f t="shared" ca="1" si="4"/>
        <v/>
      </c>
      <c r="L9" t="str">
        <f t="shared" ca="1" si="5"/>
        <v>female gender identity</v>
      </c>
      <c r="M9" t="str" cm="1">
        <f t="array" aca="1" ref="M9" ca="1">INDEX(random!$B:$B,RANDBETWEEN(1,COUNTA(random!$B:$B)),1)</f>
        <v>assigned female at birth</v>
      </c>
      <c r="N9" t="str" cm="1">
        <f t="array" aca="1" ref="N9" ca="1">INDEX(random!$D:$D,RANDBETWEEN(1,COUNTA(random!$D:$D)),1)</f>
        <v>Netherlands (the)</v>
      </c>
      <c r="Q9" t="str" cm="1">
        <f t="array" aca="1" ref="Q9" ca="1">INDEX(random!$C:$C,RANDBETWEEN(1,COUNTA(random!$C:$C)),1)</f>
        <v>RUG</v>
      </c>
      <c r="R9" s="2" t="s">
        <v>1</v>
      </c>
      <c r="S9" t="s">
        <v>278</v>
      </c>
      <c r="U9" s="1" t="s">
        <v>258</v>
      </c>
      <c r="V9" s="1" t="s">
        <v>463</v>
      </c>
      <c r="W9" s="1" t="s">
        <v>465</v>
      </c>
      <c r="X9" s="1" t="s">
        <v>463</v>
      </c>
    </row>
    <row r="10" spans="1:24" x14ac:dyDescent="0.2">
      <c r="A10" s="5" t="str" cm="1">
        <f t="array" aca="1" ref="A10" ca="1">INDEX(random!$E:$E,RANDBETWEEN(1,COUNTA(random!$E:$E)),1)</f>
        <v>F900019</v>
      </c>
      <c r="B10" s="5" t="s">
        <v>497</v>
      </c>
      <c r="C10" s="5"/>
      <c r="D10" s="5"/>
      <c r="E10" s="5" t="str" cm="1">
        <f t="array" aca="1" ref="E10" ca="1">_xlfn.TEXTJOIN(", ",TRUE,IF($A$2:$A$50=$A10,$B$2:$B$50,""))</f>
        <v>P900009, P900032</v>
      </c>
      <c r="F10" t="str" cm="1">
        <f t="array" aca="1" ref="F10" ca="1">INDEX(random!$A:$A,RANDBETWEEN(1,COUNTA(random!$A:$A)),1)</f>
        <v>Alive</v>
      </c>
      <c r="G10" s="7">
        <f t="shared" ca="1" si="0"/>
        <v>27101</v>
      </c>
      <c r="H10">
        <f t="shared" ca="1" si="1"/>
        <v>1974</v>
      </c>
      <c r="I10" s="7" t="str">
        <f t="shared" ca="1" si="2"/>
        <v/>
      </c>
      <c r="J10" t="str">
        <f t="shared" ca="1" si="3"/>
        <v/>
      </c>
      <c r="K10" s="9" t="str">
        <f t="shared" ca="1" si="4"/>
        <v/>
      </c>
      <c r="L10" t="str">
        <f t="shared" ca="1" si="5"/>
        <v>female gender identity</v>
      </c>
      <c r="M10" t="str" cm="1">
        <f t="array" aca="1" ref="M10" ca="1">INDEX(random!$B:$B,RANDBETWEEN(1,COUNTA(random!$B:$B)),1)</f>
        <v>assigned female at birth</v>
      </c>
      <c r="N10" t="str" cm="1">
        <f t="array" aca="1" ref="N10" ca="1">INDEX(random!$D:$D,RANDBETWEEN(1,COUNTA(random!$D:$D)),1)</f>
        <v>Germany</v>
      </c>
      <c r="Q10" t="str" cm="1">
        <f t="array" aca="1" ref="Q10" ca="1">INDEX(random!$C:$C,RANDBETWEEN(1,COUNTA(random!$C:$C)),1)</f>
        <v>RUG</v>
      </c>
      <c r="R10" s="2" t="s">
        <v>1</v>
      </c>
      <c r="S10" t="s">
        <v>278</v>
      </c>
      <c r="U10" s="1" t="s">
        <v>258</v>
      </c>
      <c r="V10" s="1" t="s">
        <v>463</v>
      </c>
      <c r="W10" s="1" t="s">
        <v>465</v>
      </c>
      <c r="X10" s="1" t="s">
        <v>463</v>
      </c>
    </row>
    <row r="11" spans="1:24" x14ac:dyDescent="0.2">
      <c r="A11" s="5" t="str" cm="1">
        <f t="array" aca="1" ref="A11" ca="1">INDEX(random!$E:$E,RANDBETWEEN(1,COUNTA(random!$E:$E)),1)</f>
        <v>F900024</v>
      </c>
      <c r="B11" s="5" t="s">
        <v>498</v>
      </c>
      <c r="C11" s="5"/>
      <c r="D11" s="5"/>
      <c r="E11" s="5" t="str" cm="1">
        <f t="array" aca="1" ref="E11" ca="1">_xlfn.TEXTJOIN(", ",TRUE,IF($A$2:$A$50=$A11,$B$2:$B$50,""))</f>
        <v>P900010, P900021</v>
      </c>
      <c r="F11" t="str" cm="1">
        <f t="array" aca="1" ref="F11" ca="1">INDEX(random!$A:$A,RANDBETWEEN(1,COUNTA(random!$A:$A)),1)</f>
        <v>Alive</v>
      </c>
      <c r="G11" s="7">
        <f t="shared" ca="1" si="0"/>
        <v>34937</v>
      </c>
      <c r="H11">
        <f t="shared" ca="1" si="1"/>
        <v>1995</v>
      </c>
      <c r="I11" s="7" t="str">
        <f t="shared" ca="1" si="2"/>
        <v/>
      </c>
      <c r="J11" t="str">
        <f t="shared" ca="1" si="3"/>
        <v/>
      </c>
      <c r="K11" s="9" t="str">
        <f t="shared" ca="1" si="4"/>
        <v/>
      </c>
      <c r="L11" t="str">
        <f t="shared" ca="1" si="5"/>
        <v>female gender identity</v>
      </c>
      <c r="M11" t="str" cm="1">
        <f t="array" aca="1" ref="M11" ca="1">INDEX(random!$B:$B,RANDBETWEEN(1,COUNTA(random!$B:$B)),1)</f>
        <v>assigned female at birth</v>
      </c>
      <c r="N11" t="str" cm="1">
        <f t="array" aca="1" ref="N11" ca="1">INDEX(random!$D:$D,RANDBETWEEN(1,COUNTA(random!$D:$D)),1)</f>
        <v>Netherlands (the)</v>
      </c>
      <c r="Q11" t="str" cm="1">
        <f t="array" aca="1" ref="Q11" ca="1">INDEX(random!$C:$C,RANDBETWEEN(1,COUNTA(random!$C:$C)),1)</f>
        <v>UMCG</v>
      </c>
      <c r="R11" s="2" t="s">
        <v>1</v>
      </c>
      <c r="S11" t="s">
        <v>278</v>
      </c>
      <c r="U11" s="1" t="s">
        <v>258</v>
      </c>
      <c r="V11" s="1" t="s">
        <v>463</v>
      </c>
      <c r="W11" s="1" t="s">
        <v>465</v>
      </c>
      <c r="X11" s="1" t="s">
        <v>463</v>
      </c>
    </row>
    <row r="12" spans="1:24" x14ac:dyDescent="0.2">
      <c r="A12" s="5" t="str" cm="1">
        <f t="array" aca="1" ref="A12" ca="1">INDEX(random!$E:$E,RANDBETWEEN(1,COUNTA(random!$E:$E)),1)</f>
        <v>F900002</v>
      </c>
      <c r="B12" s="5" t="s">
        <v>499</v>
      </c>
      <c r="C12" s="5"/>
      <c r="D12" s="5"/>
      <c r="E12" s="5" t="str" cm="1">
        <f t="array" aca="1" ref="E12" ca="1">_xlfn.TEXTJOIN(", ",TRUE,IF($A$2:$A$50=$A12,$B$2:$B$50,""))</f>
        <v>P900011</v>
      </c>
      <c r="F12" t="str" cm="1">
        <f t="array" aca="1" ref="F12" ca="1">INDEX(random!$A:$A,RANDBETWEEN(1,COUNTA(random!$A:$A)),1)</f>
        <v>Alive</v>
      </c>
      <c r="G12" s="7">
        <f t="shared" ca="1" si="0"/>
        <v>26484</v>
      </c>
      <c r="H12">
        <f t="shared" ca="1" si="1"/>
        <v>1972</v>
      </c>
      <c r="I12" s="7" t="str">
        <f t="shared" ca="1" si="2"/>
        <v/>
      </c>
      <c r="J12" t="str">
        <f t="shared" ca="1" si="3"/>
        <v/>
      </c>
      <c r="K12" s="9" t="str">
        <f t="shared" ca="1" si="4"/>
        <v/>
      </c>
      <c r="L12" t="str">
        <f t="shared" ca="1" si="5"/>
        <v>male gender identity</v>
      </c>
      <c r="M12" t="str" cm="1">
        <f t="array" aca="1" ref="M12" ca="1">INDEX(random!$B:$B,RANDBETWEEN(1,COUNTA(random!$B:$B)),1)</f>
        <v>assigned male at birth</v>
      </c>
      <c r="N12" t="str" cm="1">
        <f t="array" aca="1" ref="N12" ca="1">INDEX(random!$D:$D,RANDBETWEEN(1,COUNTA(random!$D:$D)),1)</f>
        <v>Netherlands (the)</v>
      </c>
      <c r="Q12" t="str" cm="1">
        <f t="array" aca="1" ref="Q12" ca="1">INDEX(random!$C:$C,RANDBETWEEN(1,COUNTA(random!$C:$C)),1)</f>
        <v>RUG</v>
      </c>
      <c r="R12" s="2" t="s">
        <v>1</v>
      </c>
      <c r="S12" t="s">
        <v>278</v>
      </c>
      <c r="U12" s="1" t="s">
        <v>258</v>
      </c>
      <c r="V12" s="1" t="s">
        <v>463</v>
      </c>
      <c r="W12" s="1" t="s">
        <v>465</v>
      </c>
      <c r="X12" s="1" t="s">
        <v>463</v>
      </c>
    </row>
    <row r="13" spans="1:24" x14ac:dyDescent="0.2">
      <c r="A13" s="5" t="str" cm="1">
        <f t="array" aca="1" ref="A13" ca="1">INDEX(random!$E:$E,RANDBETWEEN(1,COUNTA(random!$E:$E)),1)</f>
        <v>F900020</v>
      </c>
      <c r="B13" s="5" t="s">
        <v>500</v>
      </c>
      <c r="C13" s="5"/>
      <c r="D13" s="5"/>
      <c r="E13" s="5" t="str" cm="1">
        <f t="array" aca="1" ref="E13" ca="1">_xlfn.TEXTJOIN(", ",TRUE,IF($A$2:$A$50=$A13,$B$2:$B$50,""))</f>
        <v>P900006, P900012, P900036</v>
      </c>
      <c r="F13" t="str" cm="1">
        <f t="array" aca="1" ref="F13" ca="1">INDEX(random!$A:$A,RANDBETWEEN(1,COUNTA(random!$A:$A)),1)</f>
        <v>Alive</v>
      </c>
      <c r="G13" s="7">
        <f t="shared" ca="1" si="0"/>
        <v>36402</v>
      </c>
      <c r="H13">
        <f t="shared" ca="1" si="1"/>
        <v>1999</v>
      </c>
      <c r="I13" s="7" t="str">
        <f t="shared" ca="1" si="2"/>
        <v/>
      </c>
      <c r="J13" t="str">
        <f t="shared" ca="1" si="3"/>
        <v/>
      </c>
      <c r="K13" s="9" t="str">
        <f t="shared" ca="1" si="4"/>
        <v/>
      </c>
      <c r="L13" t="str">
        <f t="shared" ca="1" si="5"/>
        <v>female gender identity</v>
      </c>
      <c r="M13" t="str" cm="1">
        <f t="array" aca="1" ref="M13" ca="1">INDEX(random!$B:$B,RANDBETWEEN(1,COUNTA(random!$B:$B)),1)</f>
        <v>assigned female at birth</v>
      </c>
      <c r="N13" t="str" cm="1">
        <f t="array" aca="1" ref="N13" ca="1">INDEX(random!$D:$D,RANDBETWEEN(1,COUNTA(random!$D:$D)),1)</f>
        <v>Netherlands (the)</v>
      </c>
      <c r="Q13" t="str" cm="1">
        <f t="array" aca="1" ref="Q13" ca="1">INDEX(random!$C:$C,RANDBETWEEN(1,COUNTA(random!$C:$C)),1)</f>
        <v>UMCG</v>
      </c>
      <c r="R13" s="2" t="s">
        <v>1</v>
      </c>
      <c r="S13" t="s">
        <v>278</v>
      </c>
      <c r="U13" s="1" t="s">
        <v>258</v>
      </c>
      <c r="V13" s="1" t="s">
        <v>463</v>
      </c>
      <c r="W13" s="1" t="s">
        <v>465</v>
      </c>
      <c r="X13" s="1" t="s">
        <v>463</v>
      </c>
    </row>
    <row r="14" spans="1:24" x14ac:dyDescent="0.2">
      <c r="A14" s="5" t="str" cm="1">
        <f t="array" aca="1" ref="A14" ca="1">INDEX(random!$E:$E,RANDBETWEEN(1,COUNTA(random!$E:$E)),1)</f>
        <v>F900007</v>
      </c>
      <c r="B14" s="5" t="s">
        <v>501</v>
      </c>
      <c r="C14" s="5"/>
      <c r="D14" s="5"/>
      <c r="E14" s="5" t="str" cm="1">
        <f t="array" aca="1" ref="E14" ca="1">_xlfn.TEXTJOIN(", ",TRUE,IF($A$2:$A$50=$A14,$B$2:$B$50,""))</f>
        <v>P900013</v>
      </c>
      <c r="F14" t="str" cm="1">
        <f t="array" aca="1" ref="F14" ca="1">INDEX(random!$A:$A,RANDBETWEEN(1,COUNTA(random!$A:$A)),1)</f>
        <v>Alive</v>
      </c>
      <c r="G14" s="7">
        <f t="shared" ca="1" si="0"/>
        <v>32647</v>
      </c>
      <c r="H14">
        <f t="shared" ca="1" si="1"/>
        <v>1989</v>
      </c>
      <c r="I14" s="7" t="str">
        <f t="shared" ca="1" si="2"/>
        <v/>
      </c>
      <c r="J14" t="str">
        <f t="shared" ca="1" si="3"/>
        <v/>
      </c>
      <c r="K14" s="9" t="str">
        <f t="shared" ca="1" si="4"/>
        <v/>
      </c>
      <c r="L14" t="str">
        <f t="shared" ca="1" si="5"/>
        <v>female gender identity</v>
      </c>
      <c r="M14" t="str" cm="1">
        <f t="array" aca="1" ref="M14" ca="1">INDEX(random!$B:$B,RANDBETWEEN(1,COUNTA(random!$B:$B)),1)</f>
        <v>assigned female at birth</v>
      </c>
      <c r="N14" t="str" cm="1">
        <f t="array" aca="1" ref="N14" ca="1">INDEX(random!$D:$D,RANDBETWEEN(1,COUNTA(random!$D:$D)),1)</f>
        <v>Netherlands (the)</v>
      </c>
      <c r="Q14" t="str" cm="1">
        <f t="array" aca="1" ref="Q14" ca="1">INDEX(random!$C:$C,RANDBETWEEN(1,COUNTA(random!$C:$C)),1)</f>
        <v>UMCG</v>
      </c>
      <c r="R14" s="2" t="s">
        <v>1</v>
      </c>
      <c r="S14" t="s">
        <v>278</v>
      </c>
      <c r="U14" s="1" t="s">
        <v>258</v>
      </c>
      <c r="V14" s="1" t="s">
        <v>463</v>
      </c>
      <c r="W14" s="1" t="s">
        <v>465</v>
      </c>
      <c r="X14" s="1" t="s">
        <v>463</v>
      </c>
    </row>
    <row r="15" spans="1:24" x14ac:dyDescent="0.2">
      <c r="A15" s="5" t="str" cm="1">
        <f t="array" aca="1" ref="A15" ca="1">INDEX(random!$E:$E,RANDBETWEEN(1,COUNTA(random!$E:$E)),1)</f>
        <v>F900029</v>
      </c>
      <c r="B15" s="5" t="s">
        <v>502</v>
      </c>
      <c r="C15" s="5"/>
      <c r="D15" s="5"/>
      <c r="E15" s="5" t="str" cm="1">
        <f t="array" aca="1" ref="E15" ca="1">_xlfn.TEXTJOIN(", ",TRUE,IF($A$2:$A$50=$A15,$B$2:$B$50,""))</f>
        <v>P900001, P900014, P900031, P900033</v>
      </c>
      <c r="F15" t="str" cm="1">
        <f t="array" aca="1" ref="F15" ca="1">INDEX(random!$A:$A,RANDBETWEEN(1,COUNTA(random!$A:$A)),1)</f>
        <v>Alive</v>
      </c>
      <c r="G15" s="7">
        <f t="shared" ca="1" si="0"/>
        <v>38215</v>
      </c>
      <c r="H15">
        <f t="shared" ca="1" si="1"/>
        <v>2004</v>
      </c>
      <c r="I15" s="7" t="str">
        <f t="shared" ca="1" si="2"/>
        <v/>
      </c>
      <c r="J15" t="str">
        <f t="shared" ca="1" si="3"/>
        <v/>
      </c>
      <c r="K15" s="9" t="str">
        <f t="shared" ca="1" si="4"/>
        <v/>
      </c>
      <c r="L15" t="str">
        <f t="shared" ca="1" si="5"/>
        <v>female gender identity</v>
      </c>
      <c r="M15" t="str" cm="1">
        <f t="array" aca="1" ref="M15" ca="1">INDEX(random!$B:$B,RANDBETWEEN(1,COUNTA(random!$B:$B)),1)</f>
        <v>assigned female at birth</v>
      </c>
      <c r="N15" t="str" cm="1">
        <f t="array" aca="1" ref="N15" ca="1">INDEX(random!$D:$D,RANDBETWEEN(1,COUNTA(random!$D:$D)),1)</f>
        <v>Germany</v>
      </c>
      <c r="Q15" t="str" cm="1">
        <f t="array" aca="1" ref="Q15" ca="1">INDEX(random!$C:$C,RANDBETWEEN(1,COUNTA(random!$C:$C)),1)</f>
        <v>RUG</v>
      </c>
      <c r="R15" s="2" t="s">
        <v>1</v>
      </c>
      <c r="S15" t="s">
        <v>278</v>
      </c>
      <c r="U15" s="1" t="s">
        <v>258</v>
      </c>
      <c r="V15" s="1" t="s">
        <v>463</v>
      </c>
      <c r="W15" s="1" t="s">
        <v>465</v>
      </c>
      <c r="X15" s="1" t="s">
        <v>463</v>
      </c>
    </row>
    <row r="16" spans="1:24" x14ac:dyDescent="0.2">
      <c r="A16" s="5" t="str" cm="1">
        <f t="array" aca="1" ref="A16" ca="1">INDEX(random!$E:$E,RANDBETWEEN(1,COUNTA(random!$E:$E)),1)</f>
        <v>F900023</v>
      </c>
      <c r="B16" s="5" t="s">
        <v>503</v>
      </c>
      <c r="C16" s="5"/>
      <c r="D16" s="5"/>
      <c r="E16" s="5" t="str" cm="1">
        <f t="array" aca="1" ref="E16" ca="1">_xlfn.TEXTJOIN(", ",TRUE,IF($A$2:$A$50=$A16,$B$2:$B$50,""))</f>
        <v>P900015, P900026, P900043</v>
      </c>
      <c r="F16" t="str" cm="1">
        <f t="array" aca="1" ref="F16" ca="1">INDEX(random!$A:$A,RANDBETWEEN(1,COUNTA(random!$A:$A)),1)</f>
        <v>Alive</v>
      </c>
      <c r="G16" s="7">
        <f t="shared" ca="1" si="0"/>
        <v>34379</v>
      </c>
      <c r="H16">
        <f t="shared" ca="1" si="1"/>
        <v>1994</v>
      </c>
      <c r="I16" s="7" t="str">
        <f t="shared" ca="1" si="2"/>
        <v/>
      </c>
      <c r="J16" t="str">
        <f t="shared" ca="1" si="3"/>
        <v/>
      </c>
      <c r="K16" s="9" t="str">
        <f t="shared" ca="1" si="4"/>
        <v/>
      </c>
      <c r="L16" t="str">
        <f t="shared" ca="1" si="5"/>
        <v>female gender identity</v>
      </c>
      <c r="M16" t="str" cm="1">
        <f t="array" aca="1" ref="M16" ca="1">INDEX(random!$B:$B,RANDBETWEEN(1,COUNTA(random!$B:$B)),1)</f>
        <v>assigned female at birth</v>
      </c>
      <c r="N16" t="str" cm="1">
        <f t="array" aca="1" ref="N16" ca="1">INDEX(random!$D:$D,RANDBETWEEN(1,COUNTA(random!$D:$D)),1)</f>
        <v>Netherlands (the)</v>
      </c>
      <c r="Q16" t="str" cm="1">
        <f t="array" aca="1" ref="Q16" ca="1">INDEX(random!$C:$C,RANDBETWEEN(1,COUNTA(random!$C:$C)),1)</f>
        <v>UMCG</v>
      </c>
      <c r="R16" s="2" t="s">
        <v>1</v>
      </c>
      <c r="S16" t="s">
        <v>278</v>
      </c>
      <c r="U16" s="1" t="s">
        <v>258</v>
      </c>
      <c r="V16" s="1" t="s">
        <v>463</v>
      </c>
      <c r="W16" s="1" t="s">
        <v>465</v>
      </c>
      <c r="X16" s="1" t="s">
        <v>463</v>
      </c>
    </row>
    <row r="17" spans="1:24" x14ac:dyDescent="0.2">
      <c r="A17" s="5" t="str" cm="1">
        <f t="array" aca="1" ref="A17" ca="1">INDEX(random!$E:$E,RANDBETWEEN(1,COUNTA(random!$E:$E)),1)</f>
        <v>F900008</v>
      </c>
      <c r="B17" s="5" t="s">
        <v>504</v>
      </c>
      <c r="C17" s="5"/>
      <c r="D17" s="5"/>
      <c r="E17" s="5" t="str" cm="1">
        <f t="array" aca="1" ref="E17" ca="1">_xlfn.TEXTJOIN(", ",TRUE,IF($A$2:$A$50=$A17,$B$2:$B$50,""))</f>
        <v>P900016, P900034</v>
      </c>
      <c r="F17" t="str" cm="1">
        <f t="array" aca="1" ref="F17" ca="1">INDEX(random!$A:$A,RANDBETWEEN(1,COUNTA(random!$A:$A)),1)</f>
        <v>Alive</v>
      </c>
      <c r="G17" s="7">
        <f t="shared" ca="1" si="0"/>
        <v>25172</v>
      </c>
      <c r="H17">
        <f t="shared" ca="1" si="1"/>
        <v>1968</v>
      </c>
      <c r="I17" s="7" t="str">
        <f t="shared" ca="1" si="2"/>
        <v/>
      </c>
      <c r="J17" t="str">
        <f t="shared" ca="1" si="3"/>
        <v/>
      </c>
      <c r="K17" s="9" t="str">
        <f t="shared" ca="1" si="4"/>
        <v/>
      </c>
      <c r="L17" t="str">
        <f t="shared" ca="1" si="5"/>
        <v>female gender identity</v>
      </c>
      <c r="M17" t="str" cm="1">
        <f t="array" aca="1" ref="M17" ca="1">INDEX(random!$B:$B,RANDBETWEEN(1,COUNTA(random!$B:$B)),1)</f>
        <v>assigned female at birth</v>
      </c>
      <c r="N17" t="str" cm="1">
        <f t="array" aca="1" ref="N17" ca="1">INDEX(random!$D:$D,RANDBETWEEN(1,COUNTA(random!$D:$D)),1)</f>
        <v>Belgium</v>
      </c>
      <c r="Q17" t="str" cm="1">
        <f t="array" aca="1" ref="Q17" ca="1">INDEX(random!$C:$C,RANDBETWEEN(1,COUNTA(random!$C:$C)),1)</f>
        <v>UMCG</v>
      </c>
      <c r="R17" s="2" t="s">
        <v>1</v>
      </c>
      <c r="S17" t="s">
        <v>278</v>
      </c>
      <c r="U17" s="1" t="s">
        <v>258</v>
      </c>
      <c r="V17" s="1" t="s">
        <v>463</v>
      </c>
      <c r="W17" s="1" t="s">
        <v>465</v>
      </c>
      <c r="X17" s="1" t="s">
        <v>463</v>
      </c>
    </row>
    <row r="18" spans="1:24" x14ac:dyDescent="0.2">
      <c r="A18" s="5" t="str" cm="1">
        <f t="array" aca="1" ref="A18" ca="1">INDEX(random!$E:$E,RANDBETWEEN(1,COUNTA(random!$E:$E)),1)</f>
        <v>F900013</v>
      </c>
      <c r="B18" s="5" t="s">
        <v>505</v>
      </c>
      <c r="C18" s="5"/>
      <c r="D18" s="5"/>
      <c r="E18" s="5" t="str" cm="1">
        <f t="array" aca="1" ref="E18" ca="1">_xlfn.TEXTJOIN(", ",TRUE,IF($A$2:$A$50=$A18,$B$2:$B$50,""))</f>
        <v>P900017, P900035, P900040</v>
      </c>
      <c r="F18" t="str" cm="1">
        <f t="array" aca="1" ref="F18" ca="1">INDEX(random!$A:$A,RANDBETWEEN(1,COUNTA(random!$A:$A)),1)</f>
        <v>Alive</v>
      </c>
      <c r="G18" s="7">
        <f t="shared" ca="1" si="0"/>
        <v>37664</v>
      </c>
      <c r="H18">
        <f t="shared" ca="1" si="1"/>
        <v>2003</v>
      </c>
      <c r="I18" s="7" t="str">
        <f t="shared" ca="1" si="2"/>
        <v/>
      </c>
      <c r="J18" t="str">
        <f t="shared" ca="1" si="3"/>
        <v/>
      </c>
      <c r="K18" s="9" t="str">
        <f t="shared" ca="1" si="4"/>
        <v/>
      </c>
      <c r="L18" t="str">
        <f t="shared" ca="1" si="5"/>
        <v>female gender identity</v>
      </c>
      <c r="M18" t="str" cm="1">
        <f t="array" aca="1" ref="M18" ca="1">INDEX(random!$B:$B,RANDBETWEEN(1,COUNTA(random!$B:$B)),1)</f>
        <v>assigned female at birth</v>
      </c>
      <c r="N18" t="str" cm="1">
        <f t="array" aca="1" ref="N18" ca="1">INDEX(random!$D:$D,RANDBETWEEN(1,COUNTA(random!$D:$D)),1)</f>
        <v>Netherlands (the)</v>
      </c>
      <c r="Q18" t="str" cm="1">
        <f t="array" aca="1" ref="Q18" ca="1">INDEX(random!$C:$C,RANDBETWEEN(1,COUNTA(random!$C:$C)),1)</f>
        <v>UMCG</v>
      </c>
      <c r="R18" s="2" t="s">
        <v>1</v>
      </c>
      <c r="S18" t="s">
        <v>278</v>
      </c>
      <c r="U18" s="1" t="s">
        <v>258</v>
      </c>
      <c r="V18" s="1" t="s">
        <v>463</v>
      </c>
      <c r="W18" s="1" t="s">
        <v>465</v>
      </c>
      <c r="X18" s="1" t="s">
        <v>463</v>
      </c>
    </row>
    <row r="19" spans="1:24" x14ac:dyDescent="0.2">
      <c r="A19" s="5" t="str" cm="1">
        <f t="array" aca="1" ref="A19" ca="1">INDEX(random!$E:$E,RANDBETWEEN(1,COUNTA(random!$E:$E)),1)</f>
        <v>F900022</v>
      </c>
      <c r="B19" s="5" t="s">
        <v>506</v>
      </c>
      <c r="C19" s="5"/>
      <c r="D19" s="5"/>
      <c r="E19" s="5" t="str" cm="1">
        <f t="array" aca="1" ref="E19" ca="1">_xlfn.TEXTJOIN(", ",TRUE,IF($A$2:$A$50=$A19,$B$2:$B$50,""))</f>
        <v>P900018, P900019</v>
      </c>
      <c r="F19" t="str" cm="1">
        <f t="array" aca="1" ref="F19" ca="1">INDEX(random!$A:$A,RANDBETWEEN(1,COUNTA(random!$A:$A)),1)</f>
        <v>Alive</v>
      </c>
      <c r="G19" s="7">
        <f t="shared" ca="1" si="0"/>
        <v>25712</v>
      </c>
      <c r="H19">
        <f t="shared" ca="1" si="1"/>
        <v>1970</v>
      </c>
      <c r="I19" s="7" t="str">
        <f t="shared" ca="1" si="2"/>
        <v/>
      </c>
      <c r="J19" t="str">
        <f t="shared" ca="1" si="3"/>
        <v/>
      </c>
      <c r="K19" s="9" t="str">
        <f t="shared" ca="1" si="4"/>
        <v/>
      </c>
      <c r="L19" t="str">
        <f t="shared" ca="1" si="5"/>
        <v>male gender identity</v>
      </c>
      <c r="M19" t="str" cm="1">
        <f t="array" aca="1" ref="M19" ca="1">INDEX(random!$B:$B,RANDBETWEEN(1,COUNTA(random!$B:$B)),1)</f>
        <v>assigned male at birth</v>
      </c>
      <c r="N19" t="str" cm="1">
        <f t="array" aca="1" ref="N19" ca="1">INDEX(random!$D:$D,RANDBETWEEN(1,COUNTA(random!$D:$D)),1)</f>
        <v>Netherlands (the)</v>
      </c>
      <c r="Q19" t="str" cm="1">
        <f t="array" aca="1" ref="Q19" ca="1">INDEX(random!$C:$C,RANDBETWEEN(1,COUNTA(random!$C:$C)),1)</f>
        <v>UMCG</v>
      </c>
      <c r="R19" s="2" t="s">
        <v>1</v>
      </c>
      <c r="S19" t="s">
        <v>278</v>
      </c>
      <c r="U19" s="1" t="s">
        <v>258</v>
      </c>
      <c r="V19" s="1" t="s">
        <v>463</v>
      </c>
      <c r="W19" s="1" t="s">
        <v>465</v>
      </c>
      <c r="X19" s="1" t="s">
        <v>463</v>
      </c>
    </row>
    <row r="20" spans="1:24" x14ac:dyDescent="0.2">
      <c r="A20" s="5" t="str" cm="1">
        <f t="array" aca="1" ref="A20" ca="1">INDEX(random!$E:$E,RANDBETWEEN(1,COUNTA(random!$E:$E)),1)</f>
        <v>F900022</v>
      </c>
      <c r="B20" s="5" t="s">
        <v>507</v>
      </c>
      <c r="C20" s="5"/>
      <c r="D20" s="5"/>
      <c r="E20" s="5" t="str" cm="1">
        <f t="array" aca="1" ref="E20" ca="1">_xlfn.TEXTJOIN(", ",TRUE,IF($A$2:$A$50=$A20,$B$2:$B$50,""))</f>
        <v>P900018, P900019</v>
      </c>
      <c r="F20" t="str" cm="1">
        <f t="array" aca="1" ref="F20" ca="1">INDEX(random!$A:$A,RANDBETWEEN(1,COUNTA(random!$A:$A)),1)</f>
        <v>Alive</v>
      </c>
      <c r="G20" s="7">
        <f t="shared" ca="1" si="0"/>
        <v>37450</v>
      </c>
      <c r="H20">
        <f t="shared" ca="1" si="1"/>
        <v>2002</v>
      </c>
      <c r="I20" s="7" t="str">
        <f t="shared" ca="1" si="2"/>
        <v/>
      </c>
      <c r="J20" t="str">
        <f t="shared" ca="1" si="3"/>
        <v/>
      </c>
      <c r="K20" s="9" t="str">
        <f t="shared" ca="1" si="4"/>
        <v/>
      </c>
      <c r="L20" t="str">
        <f t="shared" ca="1" si="5"/>
        <v>female gender identity</v>
      </c>
      <c r="M20" t="str" cm="1">
        <f t="array" aca="1" ref="M20" ca="1">INDEX(random!$B:$B,RANDBETWEEN(1,COUNTA(random!$B:$B)),1)</f>
        <v>assigned female at birth</v>
      </c>
      <c r="N20" t="str" cm="1">
        <f t="array" aca="1" ref="N20" ca="1">INDEX(random!$D:$D,RANDBETWEEN(1,COUNTA(random!$D:$D)),1)</f>
        <v>Netherlands (the)</v>
      </c>
      <c r="Q20" t="str" cm="1">
        <f t="array" aca="1" ref="Q20" ca="1">INDEX(random!$C:$C,RANDBETWEEN(1,COUNTA(random!$C:$C)),1)</f>
        <v>UMCG</v>
      </c>
      <c r="R20" s="2" t="s">
        <v>1</v>
      </c>
      <c r="S20" t="s">
        <v>278</v>
      </c>
      <c r="U20" s="1" t="s">
        <v>258</v>
      </c>
      <c r="V20" s="1" t="s">
        <v>463</v>
      </c>
      <c r="W20" s="1" t="s">
        <v>465</v>
      </c>
      <c r="X20" s="1" t="s">
        <v>463</v>
      </c>
    </row>
    <row r="21" spans="1:24" x14ac:dyDescent="0.2">
      <c r="A21" s="5" t="str" cm="1">
        <f t="array" aca="1" ref="A21" ca="1">INDEX(random!$E:$E,RANDBETWEEN(1,COUNTA(random!$E:$E)),1)</f>
        <v>F900031</v>
      </c>
      <c r="B21" s="5" t="s">
        <v>508</v>
      </c>
      <c r="C21" s="5"/>
      <c r="D21" s="5"/>
      <c r="E21" s="5" t="str" cm="1">
        <f t="array" aca="1" ref="E21" ca="1">_xlfn.TEXTJOIN(", ",TRUE,IF($A$2:$A$50=$A21,$B$2:$B$50,""))</f>
        <v>P900020, P900039, P900042</v>
      </c>
      <c r="F21" t="str" cm="1">
        <f t="array" aca="1" ref="F21" ca="1">INDEX(random!$A:$A,RANDBETWEEN(1,COUNTA(random!$A:$A)),1)</f>
        <v>Alive</v>
      </c>
      <c r="G21" s="7">
        <f t="shared" ca="1" si="0"/>
        <v>35255</v>
      </c>
      <c r="H21">
        <f t="shared" ca="1" si="1"/>
        <v>1996</v>
      </c>
      <c r="I21" s="7" t="str">
        <f t="shared" ca="1" si="2"/>
        <v/>
      </c>
      <c r="J21" t="str">
        <f t="shared" ca="1" si="3"/>
        <v/>
      </c>
      <c r="K21" s="9" t="str">
        <f t="shared" ca="1" si="4"/>
        <v/>
      </c>
      <c r="L21" t="str">
        <f t="shared" ca="1" si="5"/>
        <v>female gender identity</v>
      </c>
      <c r="M21" t="str" cm="1">
        <f t="array" aca="1" ref="M21" ca="1">INDEX(random!$B:$B,RANDBETWEEN(1,COUNTA(random!$B:$B)),1)</f>
        <v>assigned female at birth</v>
      </c>
      <c r="N21" t="str" cm="1">
        <f t="array" aca="1" ref="N21" ca="1">INDEX(random!$D:$D,RANDBETWEEN(1,COUNTA(random!$D:$D)),1)</f>
        <v>Netherlands (the)</v>
      </c>
      <c r="Q21" t="str" cm="1">
        <f t="array" aca="1" ref="Q21" ca="1">INDEX(random!$C:$C,RANDBETWEEN(1,COUNTA(random!$C:$C)),1)</f>
        <v>UMCG</v>
      </c>
      <c r="R21" s="2" t="s">
        <v>1</v>
      </c>
      <c r="S21" t="s">
        <v>278</v>
      </c>
      <c r="U21" s="1" t="s">
        <v>258</v>
      </c>
      <c r="V21" s="1" t="s">
        <v>463</v>
      </c>
      <c r="W21" s="1" t="s">
        <v>465</v>
      </c>
      <c r="X21" s="1" t="s">
        <v>463</v>
      </c>
    </row>
    <row r="22" spans="1:24" x14ac:dyDescent="0.2">
      <c r="A22" s="5" t="str" cm="1">
        <f t="array" aca="1" ref="A22" ca="1">INDEX(random!$E:$E,RANDBETWEEN(1,COUNTA(random!$E:$E)),1)</f>
        <v>F900024</v>
      </c>
      <c r="B22" s="5" t="s">
        <v>509</v>
      </c>
      <c r="C22" s="5"/>
      <c r="D22" s="5"/>
      <c r="E22" s="5" t="str" cm="1">
        <f t="array" aca="1" ref="E22" ca="1">_xlfn.TEXTJOIN(", ",TRUE,IF($A$2:$A$50=$A22,$B$2:$B$50,""))</f>
        <v>P900010, P900021</v>
      </c>
      <c r="F22" t="str" cm="1">
        <f t="array" aca="1" ref="F22" ca="1">INDEX(random!$A:$A,RANDBETWEEN(1,COUNTA(random!$A:$A)),1)</f>
        <v>Alive</v>
      </c>
      <c r="G22" s="7">
        <f t="shared" ca="1" si="0"/>
        <v>33217</v>
      </c>
      <c r="H22">
        <f t="shared" ca="1" si="1"/>
        <v>1990</v>
      </c>
      <c r="I22" s="7" t="str">
        <f t="shared" ca="1" si="2"/>
        <v/>
      </c>
      <c r="J22" t="str">
        <f t="shared" ca="1" si="3"/>
        <v/>
      </c>
      <c r="K22" s="9" t="str">
        <f t="shared" ca="1" si="4"/>
        <v/>
      </c>
      <c r="L22" t="str">
        <f t="shared" ca="1" si="5"/>
        <v>female gender identity</v>
      </c>
      <c r="M22" t="str" cm="1">
        <f t="array" aca="1" ref="M22" ca="1">INDEX(random!$B:$B,RANDBETWEEN(1,COUNTA(random!$B:$B)),1)</f>
        <v>assigned female at birth</v>
      </c>
      <c r="N22" t="str" cm="1">
        <f t="array" aca="1" ref="N22" ca="1">INDEX(random!$D:$D,RANDBETWEEN(1,COUNTA(random!$D:$D)),1)</f>
        <v>Netherlands (the)</v>
      </c>
      <c r="Q22" t="str" cm="1">
        <f t="array" aca="1" ref="Q22" ca="1">INDEX(random!$C:$C,RANDBETWEEN(1,COUNTA(random!$C:$C)),1)</f>
        <v>RUG</v>
      </c>
      <c r="R22" s="2" t="s">
        <v>1</v>
      </c>
      <c r="S22" t="s">
        <v>278</v>
      </c>
      <c r="U22" s="1" t="s">
        <v>258</v>
      </c>
      <c r="V22" s="1" t="s">
        <v>463</v>
      </c>
      <c r="W22" s="1" t="s">
        <v>465</v>
      </c>
      <c r="X22" s="1" t="s">
        <v>463</v>
      </c>
    </row>
    <row r="23" spans="1:24" x14ac:dyDescent="0.2">
      <c r="A23" s="5" t="str" cm="1">
        <f t="array" aca="1" ref="A23" ca="1">INDEX(random!$E:$E,RANDBETWEEN(1,COUNTA(random!$E:$E)),1)</f>
        <v>F900005</v>
      </c>
      <c r="B23" s="5" t="s">
        <v>510</v>
      </c>
      <c r="C23" s="5"/>
      <c r="D23" s="5"/>
      <c r="E23" s="5" t="str" cm="1">
        <f t="array" aca="1" ref="E23" ca="1">_xlfn.TEXTJOIN(", ",TRUE,IF($A$2:$A$50=$A23,$B$2:$B$50,""))</f>
        <v>P900022, P900048</v>
      </c>
      <c r="F23" t="str" cm="1">
        <f t="array" aca="1" ref="F23" ca="1">INDEX(random!$A:$A,RANDBETWEEN(1,COUNTA(random!$A:$A)),1)</f>
        <v>Alive</v>
      </c>
      <c r="G23" s="7">
        <f t="shared" ca="1" si="0"/>
        <v>37435</v>
      </c>
      <c r="H23">
        <f t="shared" ca="1" si="1"/>
        <v>2002</v>
      </c>
      <c r="I23" s="7" t="str">
        <f t="shared" ca="1" si="2"/>
        <v/>
      </c>
      <c r="J23" t="str">
        <f t="shared" ca="1" si="3"/>
        <v/>
      </c>
      <c r="K23" s="9" t="str">
        <f t="shared" ca="1" si="4"/>
        <v/>
      </c>
      <c r="L23" t="str">
        <f t="shared" ca="1" si="5"/>
        <v>male gender identity</v>
      </c>
      <c r="M23" t="str" cm="1">
        <f t="array" aca="1" ref="M23" ca="1">INDEX(random!$B:$B,RANDBETWEEN(1,COUNTA(random!$B:$B)),1)</f>
        <v>assigned male at birth</v>
      </c>
      <c r="N23" t="str" cm="1">
        <f t="array" aca="1" ref="N23" ca="1">INDEX(random!$D:$D,RANDBETWEEN(1,COUNTA(random!$D:$D)),1)</f>
        <v>Netherlands (the)</v>
      </c>
      <c r="Q23" t="str" cm="1">
        <f t="array" aca="1" ref="Q23" ca="1">INDEX(random!$C:$C,RANDBETWEEN(1,COUNTA(random!$C:$C)),1)</f>
        <v>UMCG</v>
      </c>
      <c r="R23" s="2" t="s">
        <v>1</v>
      </c>
      <c r="S23" t="s">
        <v>278</v>
      </c>
      <c r="U23" s="1" t="s">
        <v>258</v>
      </c>
      <c r="V23" s="1" t="s">
        <v>463</v>
      </c>
      <c r="W23" s="1" t="s">
        <v>465</v>
      </c>
      <c r="X23" s="1" t="s">
        <v>463</v>
      </c>
    </row>
    <row r="24" spans="1:24" x14ac:dyDescent="0.2">
      <c r="A24" s="5" t="str" cm="1">
        <f t="array" aca="1" ref="A24" ca="1">INDEX(random!$E:$E,RANDBETWEEN(1,COUNTA(random!$E:$E)),1)</f>
        <v>F900004</v>
      </c>
      <c r="B24" s="5" t="s">
        <v>511</v>
      </c>
      <c r="C24" s="5"/>
      <c r="D24" s="5"/>
      <c r="E24" s="5" t="str" cm="1">
        <f t="array" aca="1" ref="E24" ca="1">_xlfn.TEXTJOIN(", ",TRUE,IF($A$2:$A$50=$A24,$B$2:$B$50,""))</f>
        <v>P900023, P900027, P900030</v>
      </c>
      <c r="F24" t="str" cm="1">
        <f t="array" aca="1" ref="F24" ca="1">INDEX(random!$A:$A,RANDBETWEEN(1,COUNTA(random!$A:$A)),1)</f>
        <v>Alive</v>
      </c>
      <c r="G24" s="7">
        <f t="shared" ca="1" si="0"/>
        <v>23464</v>
      </c>
      <c r="H24">
        <f t="shared" ca="1" si="1"/>
        <v>1964</v>
      </c>
      <c r="I24" s="7" t="str">
        <f t="shared" ca="1" si="2"/>
        <v/>
      </c>
      <c r="J24" t="str">
        <f t="shared" ca="1" si="3"/>
        <v/>
      </c>
      <c r="K24" s="9" t="str">
        <f t="shared" ca="1" si="4"/>
        <v/>
      </c>
      <c r="L24" t="str">
        <f t="shared" ca="1" si="5"/>
        <v>male gender identity</v>
      </c>
      <c r="M24" t="str" cm="1">
        <f t="array" aca="1" ref="M24" ca="1">INDEX(random!$B:$B,RANDBETWEEN(1,COUNTA(random!$B:$B)),1)</f>
        <v>assigned male at birth</v>
      </c>
      <c r="N24" t="str" cm="1">
        <f t="array" aca="1" ref="N24" ca="1">INDEX(random!$D:$D,RANDBETWEEN(1,COUNTA(random!$D:$D)),1)</f>
        <v>Netherlands (the)</v>
      </c>
      <c r="Q24" t="str" cm="1">
        <f t="array" aca="1" ref="Q24" ca="1">INDEX(random!$C:$C,RANDBETWEEN(1,COUNTA(random!$C:$C)),1)</f>
        <v>UMCG</v>
      </c>
      <c r="R24" s="2" t="s">
        <v>1</v>
      </c>
      <c r="S24" t="s">
        <v>278</v>
      </c>
      <c r="U24" s="1" t="s">
        <v>258</v>
      </c>
      <c r="V24" s="1" t="s">
        <v>463</v>
      </c>
      <c r="W24" s="1" t="s">
        <v>465</v>
      </c>
      <c r="X24" s="1" t="s">
        <v>463</v>
      </c>
    </row>
    <row r="25" spans="1:24" x14ac:dyDescent="0.2">
      <c r="A25" s="5" t="str" cm="1">
        <f t="array" aca="1" ref="A25" ca="1">INDEX(random!$E:$E,RANDBETWEEN(1,COUNTA(random!$E:$E)),1)</f>
        <v>F900010</v>
      </c>
      <c r="B25" s="5" t="s">
        <v>512</v>
      </c>
      <c r="C25" s="5"/>
      <c r="D25" s="5"/>
      <c r="E25" s="5" t="str" cm="1">
        <f t="array" aca="1" ref="E25" ca="1">_xlfn.TEXTJOIN(", ",TRUE,IF($A$2:$A$50=$A25,$B$2:$B$50,""))</f>
        <v>P900024, P900047, P900049</v>
      </c>
      <c r="F25" t="str" cm="1">
        <f t="array" aca="1" ref="F25" ca="1">INDEX(random!$A:$A,RANDBETWEEN(1,COUNTA(random!$A:$A)),1)</f>
        <v>Alive</v>
      </c>
      <c r="G25" s="7">
        <f t="shared" ca="1" si="0"/>
        <v>25044</v>
      </c>
      <c r="H25">
        <f t="shared" ca="1" si="1"/>
        <v>1968</v>
      </c>
      <c r="I25" s="7" t="str">
        <f t="shared" ca="1" si="2"/>
        <v/>
      </c>
      <c r="J25" t="str">
        <f t="shared" ca="1" si="3"/>
        <v/>
      </c>
      <c r="K25" s="9" t="str">
        <f t="shared" ca="1" si="4"/>
        <v/>
      </c>
      <c r="L25" t="str">
        <f t="shared" ca="1" si="5"/>
        <v>female gender identity</v>
      </c>
      <c r="M25" t="str" cm="1">
        <f t="array" aca="1" ref="M25" ca="1">INDEX(random!$B:$B,RANDBETWEEN(1,COUNTA(random!$B:$B)),1)</f>
        <v>assigned female at birth</v>
      </c>
      <c r="N25" t="str" cm="1">
        <f t="array" aca="1" ref="N25" ca="1">INDEX(random!$D:$D,RANDBETWEEN(1,COUNTA(random!$D:$D)),1)</f>
        <v>Netherlands (the)</v>
      </c>
      <c r="Q25" t="str" cm="1">
        <f t="array" aca="1" ref="Q25" ca="1">INDEX(random!$C:$C,RANDBETWEEN(1,COUNTA(random!$C:$C)),1)</f>
        <v>RUG</v>
      </c>
      <c r="R25" s="2" t="s">
        <v>1</v>
      </c>
      <c r="S25" t="s">
        <v>278</v>
      </c>
      <c r="U25" s="1" t="s">
        <v>258</v>
      </c>
      <c r="V25" s="1" t="s">
        <v>463</v>
      </c>
      <c r="W25" s="1" t="s">
        <v>465</v>
      </c>
      <c r="X25" s="1" t="s">
        <v>463</v>
      </c>
    </row>
    <row r="26" spans="1:24" x14ac:dyDescent="0.2">
      <c r="A26" s="5" t="str" cm="1">
        <f t="array" aca="1" ref="A26" ca="1">INDEX(random!$E:$E,RANDBETWEEN(1,COUNTA(random!$E:$E)),1)</f>
        <v>F900001</v>
      </c>
      <c r="B26" s="5" t="s">
        <v>513</v>
      </c>
      <c r="C26" s="5"/>
      <c r="D26" s="5"/>
      <c r="E26" s="5" t="str" cm="1">
        <f t="array" aca="1" ref="E26" ca="1">_xlfn.TEXTJOIN(", ",TRUE,IF($A$2:$A$50=$A26,$B$2:$B$50,""))</f>
        <v>P900004, P900025</v>
      </c>
      <c r="F26" t="str" cm="1">
        <f t="array" aca="1" ref="F26" ca="1">INDEX(random!$A:$A,RANDBETWEEN(1,COUNTA(random!$A:$A)),1)</f>
        <v>Alive</v>
      </c>
      <c r="G26" s="7">
        <f t="shared" ca="1" si="0"/>
        <v>37373</v>
      </c>
      <c r="H26">
        <f t="shared" ca="1" si="1"/>
        <v>2002</v>
      </c>
      <c r="I26" s="7" t="str">
        <f t="shared" ca="1" si="2"/>
        <v/>
      </c>
      <c r="J26" t="str">
        <f t="shared" ca="1" si="3"/>
        <v/>
      </c>
      <c r="K26" s="9" t="str">
        <f t="shared" ca="1" si="4"/>
        <v/>
      </c>
      <c r="L26" t="str">
        <f t="shared" ca="1" si="5"/>
        <v>female gender identity</v>
      </c>
      <c r="M26" t="str" cm="1">
        <f t="array" aca="1" ref="M26" ca="1">INDEX(random!$B:$B,RANDBETWEEN(1,COUNTA(random!$B:$B)),1)</f>
        <v>assigned female at birth</v>
      </c>
      <c r="N26" t="str" cm="1">
        <f t="array" aca="1" ref="N26" ca="1">INDEX(random!$D:$D,RANDBETWEEN(1,COUNTA(random!$D:$D)),1)</f>
        <v>Netherlands (the)</v>
      </c>
      <c r="Q26" t="str" cm="1">
        <f t="array" aca="1" ref="Q26" ca="1">INDEX(random!$C:$C,RANDBETWEEN(1,COUNTA(random!$C:$C)),1)</f>
        <v>UMCG</v>
      </c>
      <c r="R26" s="2" t="s">
        <v>1</v>
      </c>
      <c r="S26" t="s">
        <v>278</v>
      </c>
      <c r="U26" s="1" t="s">
        <v>258</v>
      </c>
      <c r="V26" s="1" t="s">
        <v>463</v>
      </c>
      <c r="W26" s="1" t="s">
        <v>465</v>
      </c>
      <c r="X26" s="1" t="s">
        <v>463</v>
      </c>
    </row>
    <row r="27" spans="1:24" x14ac:dyDescent="0.2">
      <c r="A27" s="5" t="str" cm="1">
        <f t="array" aca="1" ref="A27" ca="1">INDEX(random!$E:$E,RANDBETWEEN(1,COUNTA(random!$E:$E)),1)</f>
        <v>F900023</v>
      </c>
      <c r="B27" s="5" t="s">
        <v>514</v>
      </c>
      <c r="C27" s="5"/>
      <c r="D27" s="5"/>
      <c r="E27" s="5" t="str" cm="1">
        <f t="array" aca="1" ref="E27" ca="1">_xlfn.TEXTJOIN(", ",TRUE,IF($A$2:$A$50=$A27,$B$2:$B$50,""))</f>
        <v>P900015, P900026, P900043</v>
      </c>
      <c r="F27" t="str" cm="1">
        <f t="array" aca="1" ref="F27" ca="1">INDEX(random!$A:$A,RANDBETWEEN(1,COUNTA(random!$A:$A)),1)</f>
        <v>Alive</v>
      </c>
      <c r="G27" s="7">
        <f t="shared" ca="1" si="0"/>
        <v>30960</v>
      </c>
      <c r="H27">
        <f t="shared" ca="1" si="1"/>
        <v>1984</v>
      </c>
      <c r="I27" s="7" t="str">
        <f t="shared" ca="1" si="2"/>
        <v/>
      </c>
      <c r="J27" t="str">
        <f t="shared" ca="1" si="3"/>
        <v/>
      </c>
      <c r="K27" s="9" t="str">
        <f t="shared" ca="1" si="4"/>
        <v/>
      </c>
      <c r="L27" t="str">
        <f t="shared" ca="1" si="5"/>
        <v>female gender identity</v>
      </c>
      <c r="M27" t="str" cm="1">
        <f t="array" aca="1" ref="M27" ca="1">INDEX(random!$B:$B,RANDBETWEEN(1,COUNTA(random!$B:$B)),1)</f>
        <v>assigned female at birth</v>
      </c>
      <c r="N27" t="str" cm="1">
        <f t="array" aca="1" ref="N27" ca="1">INDEX(random!$D:$D,RANDBETWEEN(1,COUNTA(random!$D:$D)),1)</f>
        <v>Belgium</v>
      </c>
      <c r="Q27" t="str" cm="1">
        <f t="array" aca="1" ref="Q27" ca="1">INDEX(random!$C:$C,RANDBETWEEN(1,COUNTA(random!$C:$C)),1)</f>
        <v>UMCG</v>
      </c>
      <c r="R27" s="2" t="s">
        <v>1</v>
      </c>
      <c r="S27" t="s">
        <v>278</v>
      </c>
      <c r="U27" s="1" t="s">
        <v>258</v>
      </c>
      <c r="V27" s="1" t="s">
        <v>463</v>
      </c>
      <c r="W27" s="1" t="s">
        <v>465</v>
      </c>
      <c r="X27" s="1" t="s">
        <v>463</v>
      </c>
    </row>
    <row r="28" spans="1:24" x14ac:dyDescent="0.2">
      <c r="A28" s="5" t="str" cm="1">
        <f t="array" aca="1" ref="A28" ca="1">INDEX(random!$E:$E,RANDBETWEEN(1,COUNTA(random!$E:$E)),1)</f>
        <v>F900004</v>
      </c>
      <c r="B28" s="5" t="s">
        <v>515</v>
      </c>
      <c r="C28" s="5"/>
      <c r="D28" s="5"/>
      <c r="E28" s="5" t="str" cm="1">
        <f t="array" aca="1" ref="E28" ca="1">_xlfn.TEXTJOIN(", ",TRUE,IF($A$2:$A$50=$A28,$B$2:$B$50,""))</f>
        <v>P900023, P900027, P900030</v>
      </c>
      <c r="F28" t="str" cm="1">
        <f t="array" aca="1" ref="F28" ca="1">INDEX(random!$A:$A,RANDBETWEEN(1,COUNTA(random!$A:$A)),1)</f>
        <v>Alive</v>
      </c>
      <c r="G28" s="7">
        <f t="shared" ca="1" si="0"/>
        <v>24815</v>
      </c>
      <c r="H28">
        <f t="shared" ca="1" si="1"/>
        <v>1967</v>
      </c>
      <c r="I28" s="7" t="str">
        <f t="shared" ca="1" si="2"/>
        <v/>
      </c>
      <c r="J28" t="str">
        <f t="shared" ca="1" si="3"/>
        <v/>
      </c>
      <c r="K28" s="9" t="str">
        <f t="shared" ca="1" si="4"/>
        <v/>
      </c>
      <c r="L28" t="str">
        <f t="shared" ca="1" si="5"/>
        <v>female gender identity</v>
      </c>
      <c r="M28" t="str" cm="1">
        <f t="array" aca="1" ref="M28" ca="1">INDEX(random!$B:$B,RANDBETWEEN(1,COUNTA(random!$B:$B)),1)</f>
        <v>assigned female at birth</v>
      </c>
      <c r="N28" t="str" cm="1">
        <f t="array" aca="1" ref="N28" ca="1">INDEX(random!$D:$D,RANDBETWEEN(1,COUNTA(random!$D:$D)),1)</f>
        <v>Germany</v>
      </c>
      <c r="Q28" t="str" cm="1">
        <f t="array" aca="1" ref="Q28" ca="1">INDEX(random!$C:$C,RANDBETWEEN(1,COUNTA(random!$C:$C)),1)</f>
        <v>RUG</v>
      </c>
      <c r="R28" s="2" t="s">
        <v>1</v>
      </c>
      <c r="S28" t="s">
        <v>278</v>
      </c>
      <c r="U28" s="1" t="s">
        <v>258</v>
      </c>
      <c r="V28" s="1" t="s">
        <v>463</v>
      </c>
      <c r="W28" s="1" t="s">
        <v>465</v>
      </c>
      <c r="X28" s="1" t="s">
        <v>463</v>
      </c>
    </row>
    <row r="29" spans="1:24" x14ac:dyDescent="0.2">
      <c r="A29" s="5" t="str" cm="1">
        <f t="array" aca="1" ref="A29" ca="1">INDEX(random!$E:$E,RANDBETWEEN(1,COUNTA(random!$E:$E)),1)</f>
        <v>F900009</v>
      </c>
      <c r="B29" s="5" t="s">
        <v>516</v>
      </c>
      <c r="C29" s="5"/>
      <c r="D29" s="5"/>
      <c r="E29" s="5" t="str" cm="1">
        <f t="array" aca="1" ref="E29" ca="1">_xlfn.TEXTJOIN(", ",TRUE,IF($A$2:$A$50=$A29,$B$2:$B$50,""))</f>
        <v>P900003, P900005, P900028, P900029</v>
      </c>
      <c r="F29" t="str" cm="1">
        <f t="array" aca="1" ref="F29" ca="1">INDEX(random!$A:$A,RANDBETWEEN(1,COUNTA(random!$A:$A)),1)</f>
        <v>Alive</v>
      </c>
      <c r="G29" s="7">
        <f t="shared" ca="1" si="0"/>
        <v>34980</v>
      </c>
      <c r="H29">
        <f t="shared" ca="1" si="1"/>
        <v>1995</v>
      </c>
      <c r="I29" s="7" t="str">
        <f t="shared" ca="1" si="2"/>
        <v/>
      </c>
      <c r="J29" t="str">
        <f t="shared" ca="1" si="3"/>
        <v/>
      </c>
      <c r="K29" s="9" t="str">
        <f t="shared" ca="1" si="4"/>
        <v/>
      </c>
      <c r="L29" t="str">
        <f t="shared" ca="1" si="5"/>
        <v>female gender identity</v>
      </c>
      <c r="M29" t="str" cm="1">
        <f t="array" aca="1" ref="M29" ca="1">INDEX(random!$B:$B,RANDBETWEEN(1,COUNTA(random!$B:$B)),1)</f>
        <v>assigned female at birth</v>
      </c>
      <c r="N29" t="str" cm="1">
        <f t="array" aca="1" ref="N29" ca="1">INDEX(random!$D:$D,RANDBETWEEN(1,COUNTA(random!$D:$D)),1)</f>
        <v>Germany</v>
      </c>
      <c r="Q29" t="str" cm="1">
        <f t="array" aca="1" ref="Q29" ca="1">INDEX(random!$C:$C,RANDBETWEEN(1,COUNTA(random!$C:$C)),1)</f>
        <v>UMCG</v>
      </c>
      <c r="R29" s="2" t="s">
        <v>1</v>
      </c>
      <c r="S29" t="s">
        <v>278</v>
      </c>
      <c r="U29" s="1" t="s">
        <v>258</v>
      </c>
      <c r="V29" s="1" t="s">
        <v>463</v>
      </c>
      <c r="W29" s="1" t="s">
        <v>465</v>
      </c>
      <c r="X29" s="1" t="s">
        <v>463</v>
      </c>
    </row>
    <row r="30" spans="1:24" x14ac:dyDescent="0.2">
      <c r="A30" s="5" t="str" cm="1">
        <f t="array" aca="1" ref="A30" ca="1">INDEX(random!$E:$E,RANDBETWEEN(1,COUNTA(random!$E:$E)),1)</f>
        <v>F900009</v>
      </c>
      <c r="B30" s="5" t="s">
        <v>517</v>
      </c>
      <c r="C30" s="5"/>
      <c r="D30" s="5"/>
      <c r="E30" s="5" t="str" cm="1">
        <f t="array" aca="1" ref="E30" ca="1">_xlfn.TEXTJOIN(", ",TRUE,IF($A$2:$A$50=$A30,$B$2:$B$50,""))</f>
        <v>P900003, P900005, P900028, P900029</v>
      </c>
      <c r="F30" t="str" cm="1">
        <f t="array" aca="1" ref="F30" ca="1">INDEX(random!$A:$A,RANDBETWEEN(1,COUNTA(random!$A:$A)),1)</f>
        <v>Dead</v>
      </c>
      <c r="G30" s="7">
        <f t="shared" ca="1" si="0"/>
        <v>26282</v>
      </c>
      <c r="H30">
        <f t="shared" ca="1" si="1"/>
        <v>1971</v>
      </c>
      <c r="I30" s="7">
        <f t="shared" ca="1" si="2"/>
        <v>40620</v>
      </c>
      <c r="J30">
        <f t="shared" ca="1" si="3"/>
        <v>2011</v>
      </c>
      <c r="K30" s="9">
        <f t="shared" ca="1" si="4"/>
        <v>39.282191780821918</v>
      </c>
      <c r="L30" t="str">
        <f t="shared" ca="1" si="5"/>
        <v>female gender identity</v>
      </c>
      <c r="M30" t="str" cm="1">
        <f t="array" aca="1" ref="M30" ca="1">INDEX(random!$B:$B,RANDBETWEEN(1,COUNTA(random!$B:$B)),1)</f>
        <v>assigned female at birth</v>
      </c>
      <c r="N30" t="str" cm="1">
        <f t="array" aca="1" ref="N30" ca="1">INDEX(random!$D:$D,RANDBETWEEN(1,COUNTA(random!$D:$D)),1)</f>
        <v>Netherlands (the)</v>
      </c>
      <c r="Q30" t="str" cm="1">
        <f t="array" aca="1" ref="Q30" ca="1">INDEX(random!$C:$C,RANDBETWEEN(1,COUNTA(random!$C:$C)),1)</f>
        <v>UMCG</v>
      </c>
      <c r="R30" s="2" t="s">
        <v>1</v>
      </c>
      <c r="S30" t="s">
        <v>278</v>
      </c>
      <c r="U30" s="1" t="s">
        <v>258</v>
      </c>
      <c r="V30" s="1" t="s">
        <v>463</v>
      </c>
      <c r="W30" s="1" t="s">
        <v>465</v>
      </c>
      <c r="X30" s="1" t="s">
        <v>463</v>
      </c>
    </row>
    <row r="31" spans="1:24" x14ac:dyDescent="0.2">
      <c r="A31" s="5" t="str" cm="1">
        <f t="array" aca="1" ref="A31" ca="1">INDEX(random!$E:$E,RANDBETWEEN(1,COUNTA(random!$E:$E)),1)</f>
        <v>F900004</v>
      </c>
      <c r="B31" s="5" t="s">
        <v>518</v>
      </c>
      <c r="C31" s="5"/>
      <c r="D31" s="5"/>
      <c r="E31" s="5" t="str" cm="1">
        <f t="array" aca="1" ref="E31" ca="1">_xlfn.TEXTJOIN(", ",TRUE,IF($A$2:$A$50=$A31,$B$2:$B$50,""))</f>
        <v>P900023, P900027, P900030</v>
      </c>
      <c r="F31" t="str" cm="1">
        <f t="array" aca="1" ref="F31" ca="1">INDEX(random!$A:$A,RANDBETWEEN(1,COUNTA(random!$A:$A)),1)</f>
        <v>Alive</v>
      </c>
      <c r="G31" s="7">
        <f t="shared" ca="1" si="0"/>
        <v>24130</v>
      </c>
      <c r="H31">
        <f t="shared" ca="1" si="1"/>
        <v>1966</v>
      </c>
      <c r="I31" s="7" t="str">
        <f t="shared" ca="1" si="2"/>
        <v/>
      </c>
      <c r="J31" t="str">
        <f t="shared" ca="1" si="3"/>
        <v/>
      </c>
      <c r="K31" s="9" t="str">
        <f t="shared" ca="1" si="4"/>
        <v/>
      </c>
      <c r="L31" t="str">
        <f t="shared" ca="1" si="5"/>
        <v>female gender identity</v>
      </c>
      <c r="M31" t="str" cm="1">
        <f t="array" aca="1" ref="M31" ca="1">INDEX(random!$B:$B,RANDBETWEEN(1,COUNTA(random!$B:$B)),1)</f>
        <v>assigned female at birth</v>
      </c>
      <c r="N31" t="str" cm="1">
        <f t="array" aca="1" ref="N31" ca="1">INDEX(random!$D:$D,RANDBETWEEN(1,COUNTA(random!$D:$D)),1)</f>
        <v>Belgium</v>
      </c>
      <c r="Q31" t="str" cm="1">
        <f t="array" aca="1" ref="Q31" ca="1">INDEX(random!$C:$C,RANDBETWEEN(1,COUNTA(random!$C:$C)),1)</f>
        <v>UMCG</v>
      </c>
      <c r="R31" s="2" t="s">
        <v>1</v>
      </c>
      <c r="S31" t="s">
        <v>278</v>
      </c>
      <c r="U31" s="1" t="s">
        <v>258</v>
      </c>
      <c r="V31" s="1" t="s">
        <v>463</v>
      </c>
      <c r="W31" s="1" t="s">
        <v>465</v>
      </c>
      <c r="X31" s="1" t="s">
        <v>463</v>
      </c>
    </row>
    <row r="32" spans="1:24" x14ac:dyDescent="0.2">
      <c r="A32" s="5" t="str" cm="1">
        <f t="array" aca="1" ref="A32" ca="1">INDEX(random!$E:$E,RANDBETWEEN(1,COUNTA(random!$E:$E)),1)</f>
        <v>F900029</v>
      </c>
      <c r="B32" s="5" t="s">
        <v>519</v>
      </c>
      <c r="E32" s="5" t="str" cm="1">
        <f t="array" aca="1" ref="E32" ca="1">_xlfn.TEXTJOIN(", ",TRUE,IF($A$2:$A$50=$A32,$B$2:$B$50,""))</f>
        <v>P900001, P900014, P900031, P900033</v>
      </c>
      <c r="F32" t="str" cm="1">
        <f t="array" aca="1" ref="F32" ca="1">INDEX(random!$A:$A,RANDBETWEEN(1,COUNTA(random!$A:$A)),1)</f>
        <v>Alive</v>
      </c>
      <c r="G32" s="7">
        <f t="shared" ca="1" si="0"/>
        <v>26249</v>
      </c>
      <c r="H32">
        <f t="shared" ca="1" si="1"/>
        <v>1971</v>
      </c>
      <c r="I32" s="7" t="str">
        <f t="shared" ca="1" si="2"/>
        <v/>
      </c>
      <c r="J32" t="str">
        <f t="shared" ca="1" si="3"/>
        <v/>
      </c>
      <c r="K32" s="9" t="str">
        <f t="shared" ca="1" si="4"/>
        <v/>
      </c>
      <c r="L32" t="str">
        <f t="shared" ca="1" si="5"/>
        <v>male gender identity</v>
      </c>
      <c r="M32" t="str" cm="1">
        <f t="array" aca="1" ref="M32" ca="1">INDEX(random!$B:$B,RANDBETWEEN(1,COUNTA(random!$B:$B)),1)</f>
        <v>assigned male at birth</v>
      </c>
      <c r="N32" t="str" cm="1">
        <f t="array" aca="1" ref="N32" ca="1">INDEX(random!$D:$D,RANDBETWEEN(1,COUNTA(random!$D:$D)),1)</f>
        <v>Netherlands (the)</v>
      </c>
      <c r="Q32" t="str" cm="1">
        <f t="array" aca="1" ref="Q32" ca="1">INDEX(random!$C:$C,RANDBETWEEN(1,COUNTA(random!$C:$C)),1)</f>
        <v>RUG</v>
      </c>
      <c r="R32" s="2" t="s">
        <v>327</v>
      </c>
      <c r="S32" s="2" t="s">
        <v>327</v>
      </c>
      <c r="U32" s="1" t="s">
        <v>326</v>
      </c>
      <c r="V32" s="1" t="s">
        <v>463</v>
      </c>
      <c r="W32" s="1" t="s">
        <v>465</v>
      </c>
      <c r="X32" s="1" t="s">
        <v>463</v>
      </c>
    </row>
    <row r="33" spans="1:24" x14ac:dyDescent="0.2">
      <c r="A33" s="5" t="str" cm="1">
        <f t="array" aca="1" ref="A33" ca="1">INDEX(random!$E:$E,RANDBETWEEN(1,COUNTA(random!$E:$E)),1)</f>
        <v>F900019</v>
      </c>
      <c r="B33" s="5" t="s">
        <v>520</v>
      </c>
      <c r="E33" s="5" t="str" cm="1">
        <f t="array" aca="1" ref="E33" ca="1">_xlfn.TEXTJOIN(", ",TRUE,IF($A$2:$A$50=$A33,$B$2:$B$50,""))</f>
        <v>P900009, P900032</v>
      </c>
      <c r="F33" t="str" cm="1">
        <f t="array" aca="1" ref="F33" ca="1">INDEX(random!$A:$A,RANDBETWEEN(1,COUNTA(random!$A:$A)),1)</f>
        <v>Alive</v>
      </c>
      <c r="G33" s="7">
        <f t="shared" ca="1" si="0"/>
        <v>35396</v>
      </c>
      <c r="H33">
        <f t="shared" ca="1" si="1"/>
        <v>1996</v>
      </c>
      <c r="I33" s="7" t="str">
        <f t="shared" ca="1" si="2"/>
        <v/>
      </c>
      <c r="J33" t="str">
        <f t="shared" ca="1" si="3"/>
        <v/>
      </c>
      <c r="K33" s="9" t="str">
        <f t="shared" ca="1" si="4"/>
        <v/>
      </c>
      <c r="L33" t="str">
        <f t="shared" ca="1" si="5"/>
        <v>female gender identity</v>
      </c>
      <c r="M33" t="str" cm="1">
        <f t="array" aca="1" ref="M33" ca="1">INDEX(random!$B:$B,RANDBETWEEN(1,COUNTA(random!$B:$B)),1)</f>
        <v>assigned female at birth</v>
      </c>
      <c r="N33" t="str" cm="1">
        <f t="array" aca="1" ref="N33" ca="1">INDEX(random!$D:$D,RANDBETWEEN(1,COUNTA(random!$D:$D)),1)</f>
        <v>Netherlands (the)</v>
      </c>
      <c r="Q33" t="str" cm="1">
        <f t="array" aca="1" ref="Q33" ca="1">INDEX(random!$C:$C,RANDBETWEEN(1,COUNTA(random!$C:$C)),1)</f>
        <v>RUG</v>
      </c>
      <c r="R33" s="2" t="s">
        <v>327</v>
      </c>
      <c r="S33" s="2" t="s">
        <v>327</v>
      </c>
      <c r="U33" s="1" t="s">
        <v>326</v>
      </c>
      <c r="V33" s="1" t="s">
        <v>463</v>
      </c>
      <c r="W33" s="1" t="s">
        <v>465</v>
      </c>
      <c r="X33" s="1" t="s">
        <v>463</v>
      </c>
    </row>
    <row r="34" spans="1:24" x14ac:dyDescent="0.2">
      <c r="A34" s="5" t="str" cm="1">
        <f t="array" aca="1" ref="A34" ca="1">INDEX(random!$E:$E,RANDBETWEEN(1,COUNTA(random!$E:$E)),1)</f>
        <v>F900029</v>
      </c>
      <c r="B34" s="5" t="s">
        <v>521</v>
      </c>
      <c r="E34" s="5" t="str" cm="1">
        <f t="array" aca="1" ref="E34" ca="1">_xlfn.TEXTJOIN(", ",TRUE,IF($A$2:$A$50=$A34,$B$2:$B$50,""))</f>
        <v>P900001, P900014, P900031, P900033</v>
      </c>
      <c r="F34" t="str" cm="1">
        <f t="array" aca="1" ref="F34" ca="1">INDEX(random!$A:$A,RANDBETWEEN(1,COUNTA(random!$A:$A)),1)</f>
        <v>Alive</v>
      </c>
      <c r="G34" s="7">
        <f t="shared" ca="1" si="0"/>
        <v>34431</v>
      </c>
      <c r="H34">
        <f t="shared" ca="1" si="1"/>
        <v>1994</v>
      </c>
      <c r="I34" s="7" t="str">
        <f t="shared" ca="1" si="2"/>
        <v/>
      </c>
      <c r="J34" t="str">
        <f t="shared" ca="1" si="3"/>
        <v/>
      </c>
      <c r="K34" s="9" t="str">
        <f t="shared" ca="1" si="4"/>
        <v/>
      </c>
      <c r="L34" t="str">
        <f t="shared" ca="1" si="5"/>
        <v>female gender identity</v>
      </c>
      <c r="M34" t="str" cm="1">
        <f t="array" aca="1" ref="M34" ca="1">INDEX(random!$B:$B,RANDBETWEEN(1,COUNTA(random!$B:$B)),1)</f>
        <v>assigned female at birth</v>
      </c>
      <c r="N34" t="str" cm="1">
        <f t="array" aca="1" ref="N34" ca="1">INDEX(random!$D:$D,RANDBETWEEN(1,COUNTA(random!$D:$D)),1)</f>
        <v>Netherlands (the)</v>
      </c>
      <c r="Q34" t="str" cm="1">
        <f t="array" aca="1" ref="Q34" ca="1">INDEX(random!$C:$C,RANDBETWEEN(1,COUNTA(random!$C:$C)),1)</f>
        <v>UMCG</v>
      </c>
      <c r="R34" s="2" t="s">
        <v>327</v>
      </c>
      <c r="S34" s="2" t="s">
        <v>327</v>
      </c>
      <c r="U34" s="1" t="s">
        <v>326</v>
      </c>
      <c r="V34" s="1" t="s">
        <v>463</v>
      </c>
      <c r="W34" s="1" t="s">
        <v>465</v>
      </c>
      <c r="X34" s="1" t="s">
        <v>463</v>
      </c>
    </row>
    <row r="35" spans="1:24" x14ac:dyDescent="0.2">
      <c r="A35" s="5" t="str" cm="1">
        <f t="array" aca="1" ref="A35" ca="1">INDEX(random!$E:$E,RANDBETWEEN(1,COUNTA(random!$E:$E)),1)</f>
        <v>F900008</v>
      </c>
      <c r="B35" s="5" t="s">
        <v>522</v>
      </c>
      <c r="E35" s="5" t="str" cm="1">
        <f t="array" aca="1" ref="E35" ca="1">_xlfn.TEXTJOIN(", ",TRUE,IF($A$2:$A$50=$A35,$B$2:$B$50,""))</f>
        <v>P900016, P900034</v>
      </c>
      <c r="F35" t="str" cm="1">
        <f t="array" aca="1" ref="F35" ca="1">INDEX(random!$A:$A,RANDBETWEEN(1,COUNTA(random!$A:$A)),1)</f>
        <v>Alive</v>
      </c>
      <c r="G35" s="7">
        <f t="shared" ca="1" si="0"/>
        <v>32858</v>
      </c>
      <c r="H35">
        <f t="shared" ca="1" si="1"/>
        <v>1989</v>
      </c>
      <c r="I35" s="7" t="str">
        <f t="shared" ca="1" si="2"/>
        <v/>
      </c>
      <c r="J35" t="str">
        <f t="shared" ca="1" si="3"/>
        <v/>
      </c>
      <c r="K35" s="9" t="str">
        <f t="shared" ca="1" si="4"/>
        <v/>
      </c>
      <c r="L35" t="str">
        <f t="shared" ca="1" si="5"/>
        <v>female gender identity</v>
      </c>
      <c r="M35" t="str" cm="1">
        <f t="array" aca="1" ref="M35" ca="1">INDEX(random!$B:$B,RANDBETWEEN(1,COUNTA(random!$B:$B)),1)</f>
        <v>assigned female at birth</v>
      </c>
      <c r="N35" t="str" cm="1">
        <f t="array" aca="1" ref="N35" ca="1">INDEX(random!$D:$D,RANDBETWEEN(1,COUNTA(random!$D:$D)),1)</f>
        <v>Netherlands (the)</v>
      </c>
      <c r="Q35" t="str" cm="1">
        <f t="array" aca="1" ref="Q35" ca="1">INDEX(random!$C:$C,RANDBETWEEN(1,COUNTA(random!$C:$C)),1)</f>
        <v>RUG</v>
      </c>
      <c r="R35" s="2" t="s">
        <v>327</v>
      </c>
      <c r="S35" s="2" t="s">
        <v>327</v>
      </c>
      <c r="U35" s="1" t="s">
        <v>326</v>
      </c>
      <c r="V35" s="1" t="s">
        <v>463</v>
      </c>
      <c r="W35" s="1" t="s">
        <v>465</v>
      </c>
      <c r="X35" s="1" t="s">
        <v>463</v>
      </c>
    </row>
    <row r="36" spans="1:24" x14ac:dyDescent="0.2">
      <c r="A36" s="5" t="str" cm="1">
        <f t="array" aca="1" ref="A36" ca="1">INDEX(random!$E:$E,RANDBETWEEN(1,COUNTA(random!$E:$E)),1)</f>
        <v>F900013</v>
      </c>
      <c r="B36" s="5" t="s">
        <v>523</v>
      </c>
      <c r="E36" s="5" t="str" cm="1">
        <f t="array" aca="1" ref="E36" ca="1">_xlfn.TEXTJOIN(", ",TRUE,IF($A$2:$A$50=$A36,$B$2:$B$50,""))</f>
        <v>P900017, P900035, P900040</v>
      </c>
      <c r="F36" t="str" cm="1">
        <f t="array" aca="1" ref="F36" ca="1">INDEX(random!$A:$A,RANDBETWEEN(1,COUNTA(random!$A:$A)),1)</f>
        <v>Alive</v>
      </c>
      <c r="G36" s="7">
        <f t="shared" ca="1" si="0"/>
        <v>34900</v>
      </c>
      <c r="H36">
        <f t="shared" ca="1" si="1"/>
        <v>1995</v>
      </c>
      <c r="I36" s="7" t="str">
        <f t="shared" ca="1" si="2"/>
        <v/>
      </c>
      <c r="J36" t="str">
        <f t="shared" ca="1" si="3"/>
        <v/>
      </c>
      <c r="K36" s="9" t="str">
        <f t="shared" ca="1" si="4"/>
        <v/>
      </c>
      <c r="L36" t="str">
        <f t="shared" ca="1" si="5"/>
        <v>male gender identity</v>
      </c>
      <c r="M36" t="str" cm="1">
        <f t="array" aca="1" ref="M36" ca="1">INDEX(random!$B:$B,RANDBETWEEN(1,COUNTA(random!$B:$B)),1)</f>
        <v>assigned male at birth</v>
      </c>
      <c r="N36" t="str" cm="1">
        <f t="array" aca="1" ref="N36" ca="1">INDEX(random!$D:$D,RANDBETWEEN(1,COUNTA(random!$D:$D)),1)</f>
        <v>Belgium</v>
      </c>
      <c r="Q36" t="str" cm="1">
        <f t="array" aca="1" ref="Q36" ca="1">INDEX(random!$C:$C,RANDBETWEEN(1,COUNTA(random!$C:$C)),1)</f>
        <v>UMCG</v>
      </c>
      <c r="R36" s="2" t="s">
        <v>327</v>
      </c>
      <c r="S36" s="2" t="s">
        <v>327</v>
      </c>
      <c r="U36" s="1" t="s">
        <v>326</v>
      </c>
      <c r="V36" s="1" t="s">
        <v>463</v>
      </c>
      <c r="W36" s="1" t="s">
        <v>465</v>
      </c>
      <c r="X36" s="1" t="s">
        <v>463</v>
      </c>
    </row>
    <row r="37" spans="1:24" x14ac:dyDescent="0.2">
      <c r="A37" s="5" t="str" cm="1">
        <f t="array" aca="1" ref="A37" ca="1">INDEX(random!$E:$E,RANDBETWEEN(1,COUNTA(random!$E:$E)),1)</f>
        <v>F900020</v>
      </c>
      <c r="B37" s="5" t="s">
        <v>524</v>
      </c>
      <c r="E37" s="5" t="str" cm="1">
        <f t="array" aca="1" ref="E37" ca="1">_xlfn.TEXTJOIN(", ",TRUE,IF($A$2:$A$50=$A37,$B$2:$B$50,""))</f>
        <v>P900006, P900012, P900036</v>
      </c>
      <c r="F37" t="str" cm="1">
        <f t="array" aca="1" ref="F37" ca="1">INDEX(random!$A:$A,RANDBETWEEN(1,COUNTA(random!$A:$A)),1)</f>
        <v>Alive</v>
      </c>
      <c r="G37" s="7">
        <f t="shared" ca="1" si="0"/>
        <v>25163</v>
      </c>
      <c r="H37">
        <f t="shared" ca="1" si="1"/>
        <v>1968</v>
      </c>
      <c r="I37" s="7" t="str">
        <f t="shared" ca="1" si="2"/>
        <v/>
      </c>
      <c r="J37" t="str">
        <f t="shared" ca="1" si="3"/>
        <v/>
      </c>
      <c r="K37" s="9" t="str">
        <f t="shared" ca="1" si="4"/>
        <v/>
      </c>
      <c r="L37" t="str">
        <f t="shared" ca="1" si="5"/>
        <v>female gender identity</v>
      </c>
      <c r="M37" t="str" cm="1">
        <f t="array" aca="1" ref="M37" ca="1">INDEX(random!$B:$B,RANDBETWEEN(1,COUNTA(random!$B:$B)),1)</f>
        <v>assigned female at birth</v>
      </c>
      <c r="N37" t="str" cm="1">
        <f t="array" aca="1" ref="N37" ca="1">INDEX(random!$D:$D,RANDBETWEEN(1,COUNTA(random!$D:$D)),1)</f>
        <v>Netherlands (the)</v>
      </c>
      <c r="Q37" t="str" cm="1">
        <f t="array" aca="1" ref="Q37" ca="1">INDEX(random!$C:$C,RANDBETWEEN(1,COUNTA(random!$C:$C)),1)</f>
        <v>RUG</v>
      </c>
      <c r="R37" s="2" t="s">
        <v>327</v>
      </c>
      <c r="S37" s="2" t="s">
        <v>327</v>
      </c>
      <c r="U37" s="1" t="s">
        <v>326</v>
      </c>
      <c r="V37" s="1" t="s">
        <v>463</v>
      </c>
      <c r="W37" s="1" t="s">
        <v>465</v>
      </c>
      <c r="X37" s="1" t="s">
        <v>463</v>
      </c>
    </row>
    <row r="38" spans="1:24" x14ac:dyDescent="0.2">
      <c r="A38" s="5" t="str" cm="1">
        <f t="array" aca="1" ref="A38" ca="1">INDEX(random!$E:$E,RANDBETWEEN(1,COUNTA(random!$E:$E)),1)</f>
        <v>F900017</v>
      </c>
      <c r="B38" s="5" t="s">
        <v>525</v>
      </c>
      <c r="E38" s="5" t="str" cm="1">
        <f t="array" aca="1" ref="E38" ca="1">_xlfn.TEXTJOIN(", ",TRUE,IF($A$2:$A$50=$A38,$B$2:$B$50,""))</f>
        <v>P900037</v>
      </c>
      <c r="F38" t="str" cm="1">
        <f t="array" aca="1" ref="F38" ca="1">INDEX(random!$A:$A,RANDBETWEEN(1,COUNTA(random!$A:$A)),1)</f>
        <v>Alive</v>
      </c>
      <c r="G38" s="7">
        <f t="shared" ca="1" si="0"/>
        <v>31776</v>
      </c>
      <c r="H38">
        <f t="shared" ca="1" si="1"/>
        <v>1986</v>
      </c>
      <c r="I38" s="7" t="str">
        <f t="shared" ca="1" si="2"/>
        <v/>
      </c>
      <c r="J38" t="str">
        <f t="shared" ca="1" si="3"/>
        <v/>
      </c>
      <c r="K38" s="9" t="str">
        <f t="shared" ca="1" si="4"/>
        <v/>
      </c>
      <c r="L38" t="str">
        <f t="shared" ca="1" si="5"/>
        <v>female gender identity</v>
      </c>
      <c r="M38" t="str" cm="1">
        <f t="array" aca="1" ref="M38" ca="1">INDEX(random!$B:$B,RANDBETWEEN(1,COUNTA(random!$B:$B)),1)</f>
        <v>assigned female at birth</v>
      </c>
      <c r="N38" t="str" cm="1">
        <f t="array" aca="1" ref="N38" ca="1">INDEX(random!$D:$D,RANDBETWEEN(1,COUNTA(random!$D:$D)),1)</f>
        <v>Germany</v>
      </c>
      <c r="Q38" t="str" cm="1">
        <f t="array" aca="1" ref="Q38" ca="1">INDEX(random!$C:$C,RANDBETWEEN(1,COUNTA(random!$C:$C)),1)</f>
        <v>UMCG</v>
      </c>
      <c r="R38" s="2" t="s">
        <v>327</v>
      </c>
      <c r="S38" s="2" t="s">
        <v>327</v>
      </c>
      <c r="U38" s="1" t="s">
        <v>326</v>
      </c>
      <c r="V38" s="1" t="s">
        <v>463</v>
      </c>
      <c r="W38" s="1" t="s">
        <v>465</v>
      </c>
      <c r="X38" s="1" t="s">
        <v>463</v>
      </c>
    </row>
    <row r="39" spans="1:24" x14ac:dyDescent="0.2">
      <c r="A39" s="5" t="str" cm="1">
        <f t="array" aca="1" ref="A39" ca="1">INDEX(random!$E:$E,RANDBETWEEN(1,COUNTA(random!$E:$E)),1)</f>
        <v>F900030</v>
      </c>
      <c r="B39" s="5" t="s">
        <v>526</v>
      </c>
      <c r="E39" s="5" t="str" cm="1">
        <f t="array" aca="1" ref="E39" ca="1">_xlfn.TEXTJOIN(", ",TRUE,IF($A$2:$A$50=$A39,$B$2:$B$50,""))</f>
        <v>P900038</v>
      </c>
      <c r="F39" t="str" cm="1">
        <f t="array" aca="1" ref="F39" ca="1">INDEX(random!$A:$A,RANDBETWEEN(1,COUNTA(random!$A:$A)),1)</f>
        <v>Alive</v>
      </c>
      <c r="G39" s="7">
        <f t="shared" ca="1" si="0"/>
        <v>29288</v>
      </c>
      <c r="H39">
        <f t="shared" ca="1" si="1"/>
        <v>1980</v>
      </c>
      <c r="I39" s="7" t="str">
        <f t="shared" ca="1" si="2"/>
        <v/>
      </c>
      <c r="J39" t="str">
        <f t="shared" ca="1" si="3"/>
        <v/>
      </c>
      <c r="K39" s="9" t="str">
        <f t="shared" ca="1" si="4"/>
        <v/>
      </c>
      <c r="L39" t="str">
        <f t="shared" ca="1" si="5"/>
        <v>female gender identity</v>
      </c>
      <c r="M39" t="str" cm="1">
        <f t="array" aca="1" ref="M39" ca="1">INDEX(random!$B:$B,RANDBETWEEN(1,COUNTA(random!$B:$B)),1)</f>
        <v>assigned female at birth</v>
      </c>
      <c r="N39" t="str" cm="1">
        <f t="array" aca="1" ref="N39" ca="1">INDEX(random!$D:$D,RANDBETWEEN(1,COUNTA(random!$D:$D)),1)</f>
        <v>Netherlands (the)</v>
      </c>
      <c r="Q39" t="str" cm="1">
        <f t="array" aca="1" ref="Q39" ca="1">INDEX(random!$C:$C,RANDBETWEEN(1,COUNTA(random!$C:$C)),1)</f>
        <v>RUG</v>
      </c>
      <c r="R39" s="2" t="s">
        <v>327</v>
      </c>
      <c r="S39" s="2" t="s">
        <v>327</v>
      </c>
      <c r="U39" s="1" t="s">
        <v>326</v>
      </c>
      <c r="V39" s="1" t="s">
        <v>463</v>
      </c>
      <c r="W39" s="1" t="s">
        <v>465</v>
      </c>
      <c r="X39" s="1" t="s">
        <v>463</v>
      </c>
    </row>
    <row r="40" spans="1:24" x14ac:dyDescent="0.2">
      <c r="A40" s="5" t="str" cm="1">
        <f t="array" aca="1" ref="A40" ca="1">INDEX(random!$E:$E,RANDBETWEEN(1,COUNTA(random!$E:$E)),1)</f>
        <v>F900031</v>
      </c>
      <c r="B40" s="5" t="s">
        <v>527</v>
      </c>
      <c r="E40" s="5" t="str" cm="1">
        <f t="array" aca="1" ref="E40" ca="1">_xlfn.TEXTJOIN(", ",TRUE,IF($A$2:$A$50=$A40,$B$2:$B$50,""))</f>
        <v>P900020, P900039, P900042</v>
      </c>
      <c r="F40" t="str" cm="1">
        <f t="array" aca="1" ref="F40" ca="1">INDEX(random!$A:$A,RANDBETWEEN(1,COUNTA(random!$A:$A)),1)</f>
        <v>Alive</v>
      </c>
      <c r="G40" s="7">
        <f t="shared" ca="1" si="0"/>
        <v>28039</v>
      </c>
      <c r="H40">
        <f t="shared" ca="1" si="1"/>
        <v>1976</v>
      </c>
      <c r="I40" s="7" t="str">
        <f t="shared" ca="1" si="2"/>
        <v/>
      </c>
      <c r="J40" t="str">
        <f t="shared" ca="1" si="3"/>
        <v/>
      </c>
      <c r="K40" s="9" t="str">
        <f t="shared" ca="1" si="4"/>
        <v/>
      </c>
      <c r="L40" t="str">
        <f t="shared" ca="1" si="5"/>
        <v>female gender identity</v>
      </c>
      <c r="M40" t="str" cm="1">
        <f t="array" aca="1" ref="M40" ca="1">INDEX(random!$B:$B,RANDBETWEEN(1,COUNTA(random!$B:$B)),1)</f>
        <v>assigned female at birth</v>
      </c>
      <c r="N40" t="str" cm="1">
        <f t="array" aca="1" ref="N40" ca="1">INDEX(random!$D:$D,RANDBETWEEN(1,COUNTA(random!$D:$D)),1)</f>
        <v>Netherlands (the)</v>
      </c>
      <c r="Q40" t="str" cm="1">
        <f t="array" aca="1" ref="Q40" ca="1">INDEX(random!$C:$C,RANDBETWEEN(1,COUNTA(random!$C:$C)),1)</f>
        <v>UMCG</v>
      </c>
      <c r="R40" s="2" t="s">
        <v>327</v>
      </c>
      <c r="S40" s="2" t="s">
        <v>327</v>
      </c>
      <c r="U40" s="1" t="s">
        <v>326</v>
      </c>
      <c r="V40" s="1" t="s">
        <v>463</v>
      </c>
      <c r="W40" s="1" t="s">
        <v>465</v>
      </c>
      <c r="X40" s="1" t="s">
        <v>463</v>
      </c>
    </row>
    <row r="41" spans="1:24" x14ac:dyDescent="0.2">
      <c r="A41" s="5" t="str" cm="1">
        <f t="array" aca="1" ref="A41" ca="1">INDEX(random!$E:$E,RANDBETWEEN(1,COUNTA(random!$E:$E)),1)</f>
        <v>F900013</v>
      </c>
      <c r="B41" s="5" t="s">
        <v>528</v>
      </c>
      <c r="E41" s="5" t="str" cm="1">
        <f t="array" aca="1" ref="E41" ca="1">_xlfn.TEXTJOIN(", ",TRUE,IF($A$2:$A$50=$A41,$B$2:$B$50,""))</f>
        <v>P900017, P900035, P900040</v>
      </c>
      <c r="F41" t="str" cm="1">
        <f t="array" aca="1" ref="F41" ca="1">INDEX(random!$A:$A,RANDBETWEEN(1,COUNTA(random!$A:$A)),1)</f>
        <v>Alive</v>
      </c>
      <c r="G41" s="7">
        <f t="shared" ca="1" si="0"/>
        <v>30285</v>
      </c>
      <c r="H41">
        <f t="shared" ca="1" si="1"/>
        <v>1982</v>
      </c>
      <c r="I41" s="7" t="str">
        <f t="shared" ca="1" si="2"/>
        <v/>
      </c>
      <c r="J41" t="str">
        <f t="shared" ca="1" si="3"/>
        <v/>
      </c>
      <c r="K41" s="9" t="str">
        <f t="shared" ca="1" si="4"/>
        <v/>
      </c>
      <c r="L41" t="str">
        <f t="shared" ca="1" si="5"/>
        <v>female gender identity</v>
      </c>
      <c r="M41" t="str" cm="1">
        <f t="array" aca="1" ref="M41" ca="1">INDEX(random!$B:$B,RANDBETWEEN(1,COUNTA(random!$B:$B)),1)</f>
        <v>assigned female at birth</v>
      </c>
      <c r="N41" t="str" cm="1">
        <f t="array" aca="1" ref="N41" ca="1">INDEX(random!$D:$D,RANDBETWEEN(1,COUNTA(random!$D:$D)),1)</f>
        <v>Netherlands (the)</v>
      </c>
      <c r="Q41" t="str" cm="1">
        <f t="array" aca="1" ref="Q41" ca="1">INDEX(random!$C:$C,RANDBETWEEN(1,COUNTA(random!$C:$C)),1)</f>
        <v>UMCG</v>
      </c>
      <c r="R41" s="2" t="s">
        <v>327</v>
      </c>
      <c r="S41" s="2" t="s">
        <v>327</v>
      </c>
      <c r="U41" s="1" t="s">
        <v>326</v>
      </c>
      <c r="V41" s="1" t="s">
        <v>463</v>
      </c>
      <c r="W41" s="1" t="s">
        <v>465</v>
      </c>
      <c r="X41" s="1" t="s">
        <v>463</v>
      </c>
    </row>
    <row r="42" spans="1:24" x14ac:dyDescent="0.2">
      <c r="A42" s="5" t="str" cm="1">
        <f t="array" aca="1" ref="A42" ca="1">INDEX(random!$E:$E,RANDBETWEEN(1,COUNTA(random!$E:$E)),1)</f>
        <v>F900018</v>
      </c>
      <c r="B42" s="5" t="s">
        <v>529</v>
      </c>
      <c r="E42" s="5" t="str" cm="1">
        <f t="array" aca="1" ref="E42" ca="1">_xlfn.TEXTJOIN(", ",TRUE,IF($A$2:$A$50=$A42,$B$2:$B$50,""))</f>
        <v>P900041, P900046</v>
      </c>
      <c r="F42" t="str" cm="1">
        <f t="array" aca="1" ref="F42" ca="1">INDEX(random!$A:$A,RANDBETWEEN(1,COUNTA(random!$A:$A)),1)</f>
        <v>Alive</v>
      </c>
      <c r="G42" s="7">
        <f t="shared" ca="1" si="0"/>
        <v>29447</v>
      </c>
      <c r="H42">
        <f t="shared" ca="1" si="1"/>
        <v>1980</v>
      </c>
      <c r="I42" s="7" t="str">
        <f t="shared" ca="1" si="2"/>
        <v/>
      </c>
      <c r="J42" t="str">
        <f t="shared" ca="1" si="3"/>
        <v/>
      </c>
      <c r="K42" s="9" t="str">
        <f t="shared" ca="1" si="4"/>
        <v/>
      </c>
      <c r="L42" t="str">
        <f t="shared" ca="1" si="5"/>
        <v>female gender identity</v>
      </c>
      <c r="M42" t="str" cm="1">
        <f t="array" aca="1" ref="M42" ca="1">INDEX(random!$B:$B,RANDBETWEEN(1,COUNTA(random!$B:$B)),1)</f>
        <v>assigned female at birth</v>
      </c>
      <c r="N42" t="str" cm="1">
        <f t="array" aca="1" ref="N42" ca="1">INDEX(random!$D:$D,RANDBETWEEN(1,COUNTA(random!$D:$D)),1)</f>
        <v>Netherlands (the)</v>
      </c>
      <c r="Q42" t="str" cm="1">
        <f t="array" aca="1" ref="Q42" ca="1">INDEX(random!$C:$C,RANDBETWEEN(1,COUNTA(random!$C:$C)),1)</f>
        <v>UMCG</v>
      </c>
      <c r="R42" s="2" t="s">
        <v>327</v>
      </c>
      <c r="S42" s="2" t="s">
        <v>327</v>
      </c>
      <c r="U42" s="1" t="s">
        <v>326</v>
      </c>
      <c r="V42" s="1" t="s">
        <v>463</v>
      </c>
      <c r="W42" s="1" t="s">
        <v>465</v>
      </c>
      <c r="X42" s="1" t="s">
        <v>463</v>
      </c>
    </row>
    <row r="43" spans="1:24" x14ac:dyDescent="0.2">
      <c r="A43" s="5" t="str" cm="1">
        <f t="array" aca="1" ref="A43" ca="1">INDEX(random!$E:$E,RANDBETWEEN(1,COUNTA(random!$E:$E)),1)</f>
        <v>F900031</v>
      </c>
      <c r="B43" s="5" t="s">
        <v>530</v>
      </c>
      <c r="E43" s="5" t="str" cm="1">
        <f t="array" aca="1" ref="E43" ca="1">_xlfn.TEXTJOIN(", ",TRUE,IF($A$2:$A$50=$A43,$B$2:$B$50,""))</f>
        <v>P900020, P900039, P900042</v>
      </c>
      <c r="F43" t="str" cm="1">
        <f t="array" aca="1" ref="F43" ca="1">INDEX(random!$A:$A,RANDBETWEEN(1,COUNTA(random!$A:$A)),1)</f>
        <v>Alive</v>
      </c>
      <c r="G43" s="7">
        <f t="shared" ca="1" si="0"/>
        <v>28630</v>
      </c>
      <c r="H43">
        <f t="shared" ca="1" si="1"/>
        <v>1978</v>
      </c>
      <c r="I43" s="7" t="str">
        <f t="shared" ca="1" si="2"/>
        <v/>
      </c>
      <c r="J43" t="str">
        <f t="shared" ca="1" si="3"/>
        <v/>
      </c>
      <c r="K43" s="9" t="str">
        <f t="shared" ca="1" si="4"/>
        <v/>
      </c>
      <c r="L43" t="str">
        <f t="shared" ca="1" si="5"/>
        <v>female gender identity</v>
      </c>
      <c r="M43" t="str" cm="1">
        <f t="array" aca="1" ref="M43" ca="1">INDEX(random!$B:$B,RANDBETWEEN(1,COUNTA(random!$B:$B)),1)</f>
        <v>assigned female at birth</v>
      </c>
      <c r="N43" t="str" cm="1">
        <f t="array" aca="1" ref="N43" ca="1">INDEX(random!$D:$D,RANDBETWEEN(1,COUNTA(random!$D:$D)),1)</f>
        <v>Netherlands (the)</v>
      </c>
      <c r="Q43" t="str" cm="1">
        <f t="array" aca="1" ref="Q43" ca="1">INDEX(random!$C:$C,RANDBETWEEN(1,COUNTA(random!$C:$C)),1)</f>
        <v>UMCG</v>
      </c>
      <c r="R43" s="2" t="s">
        <v>327</v>
      </c>
      <c r="S43" s="2" t="s">
        <v>327</v>
      </c>
      <c r="U43" s="1" t="s">
        <v>326</v>
      </c>
      <c r="V43" s="1" t="s">
        <v>463</v>
      </c>
      <c r="W43" s="1" t="s">
        <v>465</v>
      </c>
      <c r="X43" s="1" t="s">
        <v>463</v>
      </c>
    </row>
    <row r="44" spans="1:24" x14ac:dyDescent="0.2">
      <c r="A44" s="5" t="str" cm="1">
        <f t="array" aca="1" ref="A44" ca="1">INDEX(random!$E:$E,RANDBETWEEN(1,COUNTA(random!$E:$E)),1)</f>
        <v>F900023</v>
      </c>
      <c r="B44" s="5" t="s">
        <v>531</v>
      </c>
      <c r="E44" s="5" t="str" cm="1">
        <f t="array" aca="1" ref="E44" ca="1">_xlfn.TEXTJOIN(", ",TRUE,IF($A$2:$A$50=$A44,$B$2:$B$50,""))</f>
        <v>P900015, P900026, P900043</v>
      </c>
      <c r="F44" t="str" cm="1">
        <f t="array" aca="1" ref="F44" ca="1">INDEX(random!$A:$A,RANDBETWEEN(1,COUNTA(random!$A:$A)),1)</f>
        <v>Alive</v>
      </c>
      <c r="G44" s="7">
        <f t="shared" ca="1" si="0"/>
        <v>37899</v>
      </c>
      <c r="H44">
        <f t="shared" ca="1" si="1"/>
        <v>2003</v>
      </c>
      <c r="I44" s="7" t="str">
        <f t="shared" ca="1" si="2"/>
        <v/>
      </c>
      <c r="J44" t="str">
        <f t="shared" ca="1" si="3"/>
        <v/>
      </c>
      <c r="K44" s="9" t="str">
        <f t="shared" ca="1" si="4"/>
        <v/>
      </c>
      <c r="L44" t="str">
        <f t="shared" ca="1" si="5"/>
        <v>male gender identity</v>
      </c>
      <c r="M44" t="str" cm="1">
        <f t="array" aca="1" ref="M44" ca="1">INDEX(random!$B:$B,RANDBETWEEN(1,COUNTA(random!$B:$B)),1)</f>
        <v>assigned male at birth</v>
      </c>
      <c r="N44" t="str" cm="1">
        <f t="array" aca="1" ref="N44" ca="1">INDEX(random!$D:$D,RANDBETWEEN(1,COUNTA(random!$D:$D)),1)</f>
        <v>Netherlands (the)</v>
      </c>
      <c r="Q44" t="str" cm="1">
        <f t="array" aca="1" ref="Q44" ca="1">INDEX(random!$C:$C,RANDBETWEEN(1,COUNTA(random!$C:$C)),1)</f>
        <v>UMCG</v>
      </c>
      <c r="R44" s="2" t="s">
        <v>327</v>
      </c>
      <c r="S44" s="2" t="s">
        <v>327</v>
      </c>
      <c r="U44" s="1" t="s">
        <v>326</v>
      </c>
      <c r="V44" s="1" t="s">
        <v>463</v>
      </c>
      <c r="W44" s="1" t="s">
        <v>465</v>
      </c>
      <c r="X44" s="1" t="s">
        <v>463</v>
      </c>
    </row>
    <row r="45" spans="1:24" x14ac:dyDescent="0.2">
      <c r="A45" s="5" t="str" cm="1">
        <f t="array" aca="1" ref="A45" ca="1">INDEX(random!$E:$E,RANDBETWEEN(1,COUNTA(random!$E:$E)),1)</f>
        <v>F900027</v>
      </c>
      <c r="B45" s="5" t="s">
        <v>532</v>
      </c>
      <c r="E45" s="5" t="str" cm="1">
        <f t="array" aca="1" ref="E45" ca="1">_xlfn.TEXTJOIN(", ",TRUE,IF($A$2:$A$50=$A45,$B$2:$B$50,""))</f>
        <v>P900044</v>
      </c>
      <c r="F45" t="str" cm="1">
        <f t="array" aca="1" ref="F45" ca="1">INDEX(random!$A:$A,RANDBETWEEN(1,COUNTA(random!$A:$A)),1)</f>
        <v>Dead</v>
      </c>
      <c r="G45" s="7">
        <f t="shared" ca="1" si="0"/>
        <v>27165</v>
      </c>
      <c r="H45">
        <f t="shared" ca="1" si="1"/>
        <v>1974</v>
      </c>
      <c r="I45" s="7">
        <f t="shared" ca="1" si="2"/>
        <v>38684</v>
      </c>
      <c r="J45">
        <f t="shared" ca="1" si="3"/>
        <v>2005</v>
      </c>
      <c r="K45" s="9">
        <f t="shared" ca="1" si="4"/>
        <v>31.55890410958904</v>
      </c>
      <c r="L45" t="str">
        <f t="shared" ca="1" si="5"/>
        <v>female gender identity</v>
      </c>
      <c r="M45" t="str" cm="1">
        <f t="array" aca="1" ref="M45" ca="1">INDEX(random!$B:$B,RANDBETWEEN(1,COUNTA(random!$B:$B)),1)</f>
        <v>assigned female at birth</v>
      </c>
      <c r="N45" t="str" cm="1">
        <f t="array" aca="1" ref="N45" ca="1">INDEX(random!$D:$D,RANDBETWEEN(1,COUNTA(random!$D:$D)),1)</f>
        <v>Netherlands (the)</v>
      </c>
      <c r="Q45" t="str" cm="1">
        <f t="array" aca="1" ref="Q45" ca="1">INDEX(random!$C:$C,RANDBETWEEN(1,COUNTA(random!$C:$C)),1)</f>
        <v>UMCG</v>
      </c>
      <c r="R45" s="2" t="s">
        <v>327</v>
      </c>
      <c r="S45" s="2" t="s">
        <v>327</v>
      </c>
      <c r="U45" s="1" t="s">
        <v>326</v>
      </c>
      <c r="V45" s="1" t="s">
        <v>463</v>
      </c>
      <c r="W45" s="1" t="s">
        <v>465</v>
      </c>
      <c r="X45" s="1" t="s">
        <v>463</v>
      </c>
    </row>
    <row r="46" spans="1:24" x14ac:dyDescent="0.2">
      <c r="A46" s="5" t="str" cm="1">
        <f t="array" aca="1" ref="A46" ca="1">INDEX(random!$E:$E,RANDBETWEEN(1,COUNTA(random!$E:$E)),1)</f>
        <v>F900016</v>
      </c>
      <c r="B46" s="5" t="s">
        <v>533</v>
      </c>
      <c r="E46" s="5" t="str" cm="1">
        <f t="array" aca="1" ref="E46" ca="1">_xlfn.TEXTJOIN(", ",TRUE,IF($A$2:$A$50=$A46,$B$2:$B$50,""))</f>
        <v>P900045</v>
      </c>
      <c r="F46" t="str" cm="1">
        <f t="array" aca="1" ref="F46" ca="1">INDEX(random!$A:$A,RANDBETWEEN(1,COUNTA(random!$A:$A)),1)</f>
        <v>Alive</v>
      </c>
      <c r="G46" s="7">
        <f t="shared" ca="1" si="0"/>
        <v>31528</v>
      </c>
      <c r="H46">
        <f t="shared" ca="1" si="1"/>
        <v>1986</v>
      </c>
      <c r="I46" s="7" t="str">
        <f t="shared" ca="1" si="2"/>
        <v/>
      </c>
      <c r="J46" t="str">
        <f t="shared" ca="1" si="3"/>
        <v/>
      </c>
      <c r="K46" s="9" t="str">
        <f t="shared" ca="1" si="4"/>
        <v/>
      </c>
      <c r="L46" t="str">
        <f t="shared" ca="1" si="5"/>
        <v>female gender identity</v>
      </c>
      <c r="M46" t="str" cm="1">
        <f t="array" aca="1" ref="M46" ca="1">INDEX(random!$B:$B,RANDBETWEEN(1,COUNTA(random!$B:$B)),1)</f>
        <v>assigned female at birth</v>
      </c>
      <c r="N46" t="str" cm="1">
        <f t="array" aca="1" ref="N46" ca="1">INDEX(random!$D:$D,RANDBETWEEN(1,COUNTA(random!$D:$D)),1)</f>
        <v>Belgium</v>
      </c>
      <c r="Q46" t="str" cm="1">
        <f t="array" aca="1" ref="Q46" ca="1">INDEX(random!$C:$C,RANDBETWEEN(1,COUNTA(random!$C:$C)),1)</f>
        <v>RUG</v>
      </c>
      <c r="R46" s="2" t="s">
        <v>327</v>
      </c>
      <c r="S46" s="2" t="s">
        <v>327</v>
      </c>
      <c r="U46" s="1" t="s">
        <v>326</v>
      </c>
      <c r="V46" s="1" t="s">
        <v>463</v>
      </c>
      <c r="W46" s="1" t="s">
        <v>465</v>
      </c>
      <c r="X46" s="1" t="s">
        <v>463</v>
      </c>
    </row>
    <row r="47" spans="1:24" x14ac:dyDescent="0.2">
      <c r="A47" s="5" t="str" cm="1">
        <f t="array" aca="1" ref="A47" ca="1">INDEX(random!$E:$E,RANDBETWEEN(1,COUNTA(random!$E:$E)),1)</f>
        <v>F900018</v>
      </c>
      <c r="B47" s="5" t="s">
        <v>534</v>
      </c>
      <c r="E47" s="5" t="str" cm="1">
        <f t="array" aca="1" ref="E47" ca="1">_xlfn.TEXTJOIN(", ",TRUE,IF($A$2:$A$50=$A47,$B$2:$B$50,""))</f>
        <v>P900041, P900046</v>
      </c>
      <c r="F47" t="str" cm="1">
        <f t="array" aca="1" ref="F47" ca="1">INDEX(random!$A:$A,RANDBETWEEN(1,COUNTA(random!$A:$A)),1)</f>
        <v>Alive</v>
      </c>
      <c r="G47" s="7">
        <f t="shared" ca="1" si="0"/>
        <v>34987</v>
      </c>
      <c r="H47">
        <f t="shared" ca="1" si="1"/>
        <v>1995</v>
      </c>
      <c r="I47" s="7" t="str">
        <f t="shared" ca="1" si="2"/>
        <v/>
      </c>
      <c r="J47" t="str">
        <f t="shared" ca="1" si="3"/>
        <v/>
      </c>
      <c r="K47" s="9" t="str">
        <f t="shared" ca="1" si="4"/>
        <v/>
      </c>
      <c r="L47" t="str">
        <f t="shared" ca="1" si="5"/>
        <v>female gender identity</v>
      </c>
      <c r="M47" t="str" cm="1">
        <f t="array" aca="1" ref="M47" ca="1">INDEX(random!$B:$B,RANDBETWEEN(1,COUNTA(random!$B:$B)),1)</f>
        <v>assigned female at birth</v>
      </c>
      <c r="N47" t="str" cm="1">
        <f t="array" aca="1" ref="N47" ca="1">INDEX(random!$D:$D,RANDBETWEEN(1,COUNTA(random!$D:$D)),1)</f>
        <v>Netherlands (the)</v>
      </c>
      <c r="Q47" t="str" cm="1">
        <f t="array" aca="1" ref="Q47" ca="1">INDEX(random!$C:$C,RANDBETWEEN(1,COUNTA(random!$C:$C)),1)</f>
        <v>UMCG</v>
      </c>
      <c r="R47" s="2" t="s">
        <v>327</v>
      </c>
      <c r="S47" s="2" t="s">
        <v>327</v>
      </c>
      <c r="U47" s="1" t="s">
        <v>326</v>
      </c>
      <c r="V47" s="1" t="s">
        <v>463</v>
      </c>
      <c r="W47" s="1" t="s">
        <v>465</v>
      </c>
      <c r="X47" s="1" t="s">
        <v>463</v>
      </c>
    </row>
    <row r="48" spans="1:24" x14ac:dyDescent="0.2">
      <c r="A48" s="5" t="str" cm="1">
        <f t="array" aca="1" ref="A48" ca="1">INDEX(random!$E:$E,RANDBETWEEN(1,COUNTA(random!$E:$E)),1)</f>
        <v>F900010</v>
      </c>
      <c r="B48" s="5" t="s">
        <v>535</v>
      </c>
      <c r="E48" s="5" t="str" cm="1">
        <f t="array" aca="1" ref="E48" ca="1">_xlfn.TEXTJOIN(", ",TRUE,IF($A$2:$A$50=$A48,$B$2:$B$50,""))</f>
        <v>P900024, P900047, P900049</v>
      </c>
      <c r="F48" t="str" cm="1">
        <f t="array" aca="1" ref="F48" ca="1">INDEX(random!$A:$A,RANDBETWEEN(1,COUNTA(random!$A:$A)),1)</f>
        <v>Dead</v>
      </c>
      <c r="G48" s="7">
        <f t="shared" ca="1" si="0"/>
        <v>34429</v>
      </c>
      <c r="H48">
        <f t="shared" ca="1" si="1"/>
        <v>1994</v>
      </c>
      <c r="I48" s="7">
        <f t="shared" ca="1" si="2"/>
        <v>39550</v>
      </c>
      <c r="J48">
        <f t="shared" ca="1" si="3"/>
        <v>2008</v>
      </c>
      <c r="K48" s="9">
        <f t="shared" ca="1" si="4"/>
        <v>14.03013698630137</v>
      </c>
      <c r="L48" t="str">
        <f t="shared" ca="1" si="5"/>
        <v>female gender identity</v>
      </c>
      <c r="M48" t="str" cm="1">
        <f t="array" aca="1" ref="M48" ca="1">INDEX(random!$B:$B,RANDBETWEEN(1,COUNTA(random!$B:$B)),1)</f>
        <v>assigned female at birth</v>
      </c>
      <c r="N48" t="str" cm="1">
        <f t="array" aca="1" ref="N48" ca="1">INDEX(random!$D:$D,RANDBETWEEN(1,COUNTA(random!$D:$D)),1)</f>
        <v>Netherlands (the)</v>
      </c>
      <c r="Q48" t="str" cm="1">
        <f t="array" aca="1" ref="Q48" ca="1">INDEX(random!$C:$C,RANDBETWEEN(1,COUNTA(random!$C:$C)),1)</f>
        <v>RUG</v>
      </c>
      <c r="R48" s="2" t="s">
        <v>327</v>
      </c>
      <c r="S48" s="2" t="s">
        <v>327</v>
      </c>
      <c r="U48" s="1" t="s">
        <v>326</v>
      </c>
      <c r="V48" s="1" t="s">
        <v>463</v>
      </c>
      <c r="W48" s="1" t="s">
        <v>465</v>
      </c>
      <c r="X48" s="1" t="s">
        <v>463</v>
      </c>
    </row>
    <row r="49" spans="1:24" x14ac:dyDescent="0.2">
      <c r="A49" s="5" t="str" cm="1">
        <f t="array" aca="1" ref="A49" ca="1">INDEX(random!$E:$E,RANDBETWEEN(1,COUNTA(random!$E:$E)),1)</f>
        <v>F900005</v>
      </c>
      <c r="B49" s="5" t="s">
        <v>536</v>
      </c>
      <c r="E49" s="5" t="str" cm="1">
        <f t="array" aca="1" ref="E49" ca="1">_xlfn.TEXTJOIN(", ",TRUE,IF($A$2:$A$50=$A49,$B$2:$B$50,""))</f>
        <v>P900022, P900048</v>
      </c>
      <c r="F49" t="str" cm="1">
        <f t="array" aca="1" ref="F49" ca="1">INDEX(random!$A:$A,RANDBETWEEN(1,COUNTA(random!$A:$A)),1)</f>
        <v>Alive</v>
      </c>
      <c r="G49" s="7">
        <f t="shared" ca="1" si="0"/>
        <v>36784</v>
      </c>
      <c r="H49">
        <f t="shared" ca="1" si="1"/>
        <v>2000</v>
      </c>
      <c r="I49" s="7" t="str">
        <f t="shared" ca="1" si="2"/>
        <v/>
      </c>
      <c r="J49" t="str">
        <f t="shared" ca="1" si="3"/>
        <v/>
      </c>
      <c r="K49" s="9" t="str">
        <f t="shared" ca="1" si="4"/>
        <v/>
      </c>
      <c r="L49" t="str">
        <f t="shared" ca="1" si="5"/>
        <v>male gender identity</v>
      </c>
      <c r="M49" t="str" cm="1">
        <f t="array" aca="1" ref="M49" ca="1">INDEX(random!$B:$B,RANDBETWEEN(1,COUNTA(random!$B:$B)),1)</f>
        <v>assigned male at birth</v>
      </c>
      <c r="N49" t="str" cm="1">
        <f t="array" aca="1" ref="N49" ca="1">INDEX(random!$D:$D,RANDBETWEEN(1,COUNTA(random!$D:$D)),1)</f>
        <v>Netherlands (the)</v>
      </c>
      <c r="Q49" t="str" cm="1">
        <f t="array" aca="1" ref="Q49" ca="1">INDEX(random!$C:$C,RANDBETWEEN(1,COUNTA(random!$C:$C)),1)</f>
        <v>RUG</v>
      </c>
      <c r="R49" s="2" t="s">
        <v>327</v>
      </c>
      <c r="S49" s="2" t="s">
        <v>327</v>
      </c>
      <c r="U49" s="1" t="s">
        <v>326</v>
      </c>
      <c r="V49" s="1" t="s">
        <v>463</v>
      </c>
      <c r="W49" s="1" t="s">
        <v>465</v>
      </c>
      <c r="X49" s="1" t="s">
        <v>463</v>
      </c>
    </row>
    <row r="50" spans="1:24" x14ac:dyDescent="0.2">
      <c r="A50" s="5" t="str" cm="1">
        <f t="array" aca="1" ref="A50" ca="1">INDEX(random!$E:$E,RANDBETWEEN(1,COUNTA(random!$E:$E)),1)</f>
        <v>F900010</v>
      </c>
      <c r="B50" s="5" t="s">
        <v>537</v>
      </c>
      <c r="E50" s="5" t="str" cm="1">
        <f t="array" aca="1" ref="E50" ca="1">_xlfn.TEXTJOIN(", ",TRUE,IF($A$2:$A$50=$A50,$B$2:$B$50,""))</f>
        <v>P900024, P900047, P900049</v>
      </c>
      <c r="F50" t="str" cm="1">
        <f t="array" aca="1" ref="F50" ca="1">INDEX(random!$A:$A,RANDBETWEEN(1,COUNTA(random!$A:$A)),1)</f>
        <v>Alive</v>
      </c>
      <c r="G50" s="7">
        <f t="shared" ca="1" si="0"/>
        <v>36529</v>
      </c>
      <c r="H50">
        <f t="shared" ca="1" si="1"/>
        <v>2000</v>
      </c>
      <c r="I50" s="7" t="str">
        <f t="shared" ca="1" si="2"/>
        <v/>
      </c>
      <c r="J50" t="str">
        <f t="shared" ca="1" si="3"/>
        <v/>
      </c>
      <c r="K50" s="9" t="str">
        <f t="shared" ca="1" si="4"/>
        <v/>
      </c>
      <c r="L50" t="str">
        <f t="shared" ca="1" si="5"/>
        <v>male gender identity</v>
      </c>
      <c r="M50" t="str" cm="1">
        <f t="array" aca="1" ref="M50" ca="1">INDEX(random!$B:$B,RANDBETWEEN(1,COUNTA(random!$B:$B)),1)</f>
        <v>assigned male at birth</v>
      </c>
      <c r="N50" t="str" cm="1">
        <f t="array" aca="1" ref="N50" ca="1">INDEX(random!$D:$D,RANDBETWEEN(1,COUNTA(random!$D:$D)),1)</f>
        <v>Belgium</v>
      </c>
      <c r="Q50" t="str" cm="1">
        <f t="array" aca="1" ref="Q50" ca="1">INDEX(random!$C:$C,RANDBETWEEN(1,COUNTA(random!$C:$C)),1)</f>
        <v>RUG</v>
      </c>
      <c r="R50" s="2" t="s">
        <v>327</v>
      </c>
      <c r="S50" s="2" t="s">
        <v>327</v>
      </c>
      <c r="U50" s="1" t="s">
        <v>326</v>
      </c>
      <c r="V50" s="1" t="s">
        <v>463</v>
      </c>
      <c r="W50" s="1" t="s">
        <v>465</v>
      </c>
      <c r="X50" s="1" t="s">
        <v>463</v>
      </c>
    </row>
    <row r="51" spans="1:24" x14ac:dyDescent="0.2">
      <c r="A51" s="5" t="str" cm="1">
        <f t="array" aca="1" ref="A51" ca="1">INDEX(random!$E:$E,RANDBETWEEN(1,COUNTA(random!$E:$E)),1)</f>
        <v>F900010</v>
      </c>
      <c r="B51" s="5" t="s">
        <v>538</v>
      </c>
      <c r="E51" s="5" t="str" cm="1">
        <f t="array" aca="1" ref="E51" ca="1">_xlfn.TEXTJOIN(", ",TRUE,IF($A$2:$A$50=$A51,$B$2:$B$50,""))</f>
        <v>P900024, P900047, P900049</v>
      </c>
      <c r="F51" t="str" cm="1">
        <f t="array" aca="1" ref="F51" ca="1">INDEX(random!$A:$A,RANDBETWEEN(1,COUNTA(random!$A:$A)),1)</f>
        <v>Alive</v>
      </c>
      <c r="G51" s="7">
        <f t="shared" ca="1" si="0"/>
        <v>25615</v>
      </c>
      <c r="H51">
        <f t="shared" ca="1" si="1"/>
        <v>1970</v>
      </c>
      <c r="I51" s="7" t="str">
        <f t="shared" ca="1" si="2"/>
        <v/>
      </c>
      <c r="J51" t="str">
        <f t="shared" ca="1" si="3"/>
        <v/>
      </c>
      <c r="K51" s="9" t="str">
        <f t="shared" ca="1" si="4"/>
        <v/>
      </c>
      <c r="L51" t="str">
        <f t="shared" ca="1" si="5"/>
        <v>male gender identity</v>
      </c>
      <c r="M51" t="str" cm="1">
        <f t="array" aca="1" ref="M51" ca="1">INDEX(random!$B:$B,RANDBETWEEN(1,COUNTA(random!$B:$B)),1)</f>
        <v>assigned male at birth</v>
      </c>
      <c r="N51" t="str" cm="1">
        <f t="array" aca="1" ref="N51" ca="1">INDEX(random!$D:$D,RANDBETWEEN(1,COUNTA(random!$D:$D)),1)</f>
        <v>Belgium</v>
      </c>
      <c r="Q51" t="str" cm="1">
        <f t="array" aca="1" ref="Q51" ca="1">INDEX(random!$C:$C,RANDBETWEEN(1,COUNTA(random!$C:$C)),1)</f>
        <v>RUG</v>
      </c>
      <c r="R51" s="2" t="s">
        <v>327</v>
      </c>
      <c r="S51" s="2" t="s">
        <v>327</v>
      </c>
      <c r="U51" s="1" t="s">
        <v>326</v>
      </c>
      <c r="V51" s="1" t="s">
        <v>463</v>
      </c>
      <c r="W51" s="1" t="s">
        <v>465</v>
      </c>
      <c r="X51" s="1" t="s">
        <v>463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0897-7BCF-7144-912E-8B04B6F54178}">
  <dimension ref="A1:E34"/>
  <sheetViews>
    <sheetView workbookViewId="0">
      <selection activeCell="E16" sqref="E16"/>
    </sheetView>
  </sheetViews>
  <sheetFormatPr baseColWidth="10" defaultRowHeight="15" x14ac:dyDescent="0.2"/>
  <sheetData>
    <row r="1" spans="1:5" x14ac:dyDescent="0.2">
      <c r="A1" t="s">
        <v>458</v>
      </c>
      <c r="B1" t="s">
        <v>541</v>
      </c>
      <c r="C1" t="s">
        <v>264</v>
      </c>
      <c r="D1" t="s">
        <v>544</v>
      </c>
      <c r="E1" t="s">
        <v>547</v>
      </c>
    </row>
    <row r="2" spans="1:5" x14ac:dyDescent="0.2">
      <c r="A2" t="s">
        <v>458</v>
      </c>
      <c r="B2" t="s">
        <v>542</v>
      </c>
      <c r="C2" t="s">
        <v>485</v>
      </c>
      <c r="D2" t="s">
        <v>544</v>
      </c>
      <c r="E2" t="s">
        <v>548</v>
      </c>
    </row>
    <row r="3" spans="1:5" x14ac:dyDescent="0.2">
      <c r="A3" t="s">
        <v>458</v>
      </c>
      <c r="B3" t="s">
        <v>542</v>
      </c>
      <c r="C3" t="s">
        <v>485</v>
      </c>
      <c r="D3" t="s">
        <v>544</v>
      </c>
      <c r="E3" t="s">
        <v>549</v>
      </c>
    </row>
    <row r="4" spans="1:5" x14ac:dyDescent="0.2">
      <c r="A4" t="s">
        <v>459</v>
      </c>
      <c r="C4" t="s">
        <v>264</v>
      </c>
      <c r="D4" t="s">
        <v>545</v>
      </c>
      <c r="E4" t="s">
        <v>550</v>
      </c>
    </row>
    <row r="5" spans="1:5" x14ac:dyDescent="0.2">
      <c r="C5" t="s">
        <v>264</v>
      </c>
      <c r="D5" t="s">
        <v>546</v>
      </c>
      <c r="E5" t="s">
        <v>551</v>
      </c>
    </row>
    <row r="6" spans="1:5" x14ac:dyDescent="0.2">
      <c r="D6" t="s">
        <v>544</v>
      </c>
      <c r="E6" t="s">
        <v>552</v>
      </c>
    </row>
    <row r="7" spans="1:5" x14ac:dyDescent="0.2">
      <c r="E7" t="s">
        <v>553</v>
      </c>
    </row>
    <row r="8" spans="1:5" x14ac:dyDescent="0.2">
      <c r="E8" t="s">
        <v>554</v>
      </c>
    </row>
    <row r="9" spans="1:5" x14ac:dyDescent="0.2">
      <c r="E9" t="s">
        <v>555</v>
      </c>
    </row>
    <row r="10" spans="1:5" x14ac:dyDescent="0.2">
      <c r="E10" t="s">
        <v>556</v>
      </c>
    </row>
    <row r="11" spans="1:5" x14ac:dyDescent="0.2">
      <c r="E11" t="s">
        <v>556</v>
      </c>
    </row>
    <row r="12" spans="1:5" x14ac:dyDescent="0.2">
      <c r="E12" t="s">
        <v>556</v>
      </c>
    </row>
    <row r="13" spans="1:5" x14ac:dyDescent="0.2">
      <c r="E13" t="s">
        <v>557</v>
      </c>
    </row>
    <row r="14" spans="1:5" x14ac:dyDescent="0.2">
      <c r="E14" t="s">
        <v>558</v>
      </c>
    </row>
    <row r="15" spans="1:5" x14ac:dyDescent="0.2">
      <c r="E15" t="s">
        <v>559</v>
      </c>
    </row>
    <row r="16" spans="1:5" x14ac:dyDescent="0.2">
      <c r="E16" t="s">
        <v>560</v>
      </c>
    </row>
    <row r="17" spans="5:5" x14ac:dyDescent="0.2">
      <c r="E17" t="s">
        <v>561</v>
      </c>
    </row>
    <row r="18" spans="5:5" x14ac:dyDescent="0.2">
      <c r="E18" t="s">
        <v>562</v>
      </c>
    </row>
    <row r="19" spans="5:5" x14ac:dyDescent="0.2">
      <c r="E19" t="s">
        <v>563</v>
      </c>
    </row>
    <row r="20" spans="5:5" x14ac:dyDescent="0.2">
      <c r="E20" t="s">
        <v>564</v>
      </c>
    </row>
    <row r="21" spans="5:5" x14ac:dyDescent="0.2">
      <c r="E21" t="s">
        <v>565</v>
      </c>
    </row>
    <row r="22" spans="5:5" x14ac:dyDescent="0.2">
      <c r="E22" t="s">
        <v>566</v>
      </c>
    </row>
    <row r="23" spans="5:5" x14ac:dyDescent="0.2">
      <c r="E23" t="s">
        <v>567</v>
      </c>
    </row>
    <row r="24" spans="5:5" x14ac:dyDescent="0.2">
      <c r="E24" t="s">
        <v>568</v>
      </c>
    </row>
    <row r="25" spans="5:5" x14ac:dyDescent="0.2">
      <c r="E25" t="s">
        <v>569</v>
      </c>
    </row>
    <row r="26" spans="5:5" x14ac:dyDescent="0.2">
      <c r="E26" t="s">
        <v>570</v>
      </c>
    </row>
    <row r="27" spans="5:5" x14ac:dyDescent="0.2">
      <c r="E27" t="s">
        <v>571</v>
      </c>
    </row>
    <row r="28" spans="5:5" x14ac:dyDescent="0.2">
      <c r="E28" t="s">
        <v>572</v>
      </c>
    </row>
    <row r="29" spans="5:5" x14ac:dyDescent="0.2">
      <c r="E29" t="s">
        <v>573</v>
      </c>
    </row>
    <row r="30" spans="5:5" x14ac:dyDescent="0.2">
      <c r="E30" t="s">
        <v>574</v>
      </c>
    </row>
    <row r="31" spans="5:5" x14ac:dyDescent="0.2">
      <c r="E31" t="s">
        <v>575</v>
      </c>
    </row>
    <row r="32" spans="5:5" x14ac:dyDescent="0.2">
      <c r="E32" t="s">
        <v>576</v>
      </c>
    </row>
    <row r="33" spans="5:5" x14ac:dyDescent="0.2">
      <c r="E33" t="s">
        <v>577</v>
      </c>
    </row>
    <row r="34" spans="5:5" x14ac:dyDescent="0.2">
      <c r="E34" t="s">
        <v>578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5CD8-82E4-3342-9B0E-A942DEA2B945}">
  <dimension ref="A1:T3"/>
  <sheetViews>
    <sheetView topLeftCell="J1" workbookViewId="0">
      <selection activeCell="J1" sqref="J1"/>
    </sheetView>
  </sheetViews>
  <sheetFormatPr baseColWidth="10" defaultColWidth="11" defaultRowHeight="15" x14ac:dyDescent="0.2"/>
  <cols>
    <col min="1" max="1" width="7.83203125" bestFit="1" customWidth="1"/>
    <col min="2" max="2" width="12.1640625" bestFit="1" customWidth="1"/>
    <col min="3" max="3" width="7.83203125" bestFit="1" customWidth="1"/>
    <col min="4" max="4" width="19.83203125" bestFit="1" customWidth="1"/>
    <col min="5" max="5" width="13.83203125" bestFit="1" customWidth="1"/>
    <col min="6" max="6" width="17.1640625" bestFit="1" customWidth="1"/>
    <col min="7" max="7" width="16.33203125" bestFit="1" customWidth="1"/>
    <col min="8" max="8" width="16.33203125" customWidth="1"/>
    <col min="9" max="9" width="14.1640625" bestFit="1" customWidth="1"/>
    <col min="10" max="10" width="12.5" bestFit="1" customWidth="1"/>
    <col min="11" max="11" width="18" bestFit="1" customWidth="1"/>
    <col min="12" max="12" width="15.83203125" bestFit="1" customWidth="1"/>
    <col min="13" max="13" width="16.83203125" bestFit="1" customWidth="1"/>
    <col min="14" max="14" width="14.33203125" bestFit="1" customWidth="1"/>
    <col min="15" max="15" width="18" bestFit="1" customWidth="1"/>
    <col min="16" max="16" width="23.6640625" bestFit="1" customWidth="1"/>
    <col min="17" max="17" width="19" bestFit="1" customWidth="1"/>
    <col min="18" max="18" width="19" customWidth="1"/>
    <col min="19" max="19" width="19" bestFit="1" customWidth="1"/>
    <col min="20" max="20" width="12.33203125" bestFit="1" customWidth="1"/>
  </cols>
  <sheetData>
    <row r="1" spans="1:20" x14ac:dyDescent="0.2">
      <c r="A1" t="s">
        <v>247</v>
      </c>
      <c r="B1" t="s">
        <v>466</v>
      </c>
      <c r="C1" t="s">
        <v>467</v>
      </c>
      <c r="D1" t="s">
        <v>249</v>
      </c>
      <c r="E1" t="s">
        <v>250</v>
      </c>
      <c r="F1" t="s">
        <v>251</v>
      </c>
      <c r="G1" t="s">
        <v>421</v>
      </c>
      <c r="H1" t="s">
        <v>422</v>
      </c>
      <c r="I1" t="s">
        <v>252</v>
      </c>
      <c r="J1" t="s">
        <v>473</v>
      </c>
      <c r="K1" t="s">
        <v>474</v>
      </c>
      <c r="L1" t="s">
        <v>475</v>
      </c>
      <c r="M1" t="s">
        <v>253</v>
      </c>
      <c r="N1" t="s">
        <v>254</v>
      </c>
      <c r="O1" t="s">
        <v>281</v>
      </c>
      <c r="P1" t="s">
        <v>259</v>
      </c>
      <c r="Q1" t="s">
        <v>256</v>
      </c>
      <c r="R1" t="s">
        <v>462</v>
      </c>
      <c r="S1" t="s">
        <v>257</v>
      </c>
      <c r="T1" t="s">
        <v>464</v>
      </c>
    </row>
    <row r="2" spans="1:20" x14ac:dyDescent="0.2">
      <c r="A2" s="2" t="s">
        <v>1</v>
      </c>
      <c r="B2" s="2" t="s">
        <v>468</v>
      </c>
      <c r="C2" s="2" t="s">
        <v>1</v>
      </c>
      <c r="D2" t="s">
        <v>255</v>
      </c>
      <c r="F2" t="s">
        <v>283</v>
      </c>
      <c r="G2" t="s">
        <v>471</v>
      </c>
      <c r="H2" s="6" t="s">
        <v>472</v>
      </c>
      <c r="J2" s="3">
        <v>44515</v>
      </c>
      <c r="K2" s="3">
        <v>44515</v>
      </c>
      <c r="L2" t="s">
        <v>284</v>
      </c>
      <c r="M2">
        <v>30</v>
      </c>
      <c r="N2">
        <v>30</v>
      </c>
      <c r="O2" t="s">
        <v>278</v>
      </c>
      <c r="P2" t="s">
        <v>260</v>
      </c>
      <c r="Q2" t="s">
        <v>258</v>
      </c>
      <c r="R2" t="s">
        <v>463</v>
      </c>
      <c r="S2" t="s">
        <v>258</v>
      </c>
      <c r="T2" t="s">
        <v>463</v>
      </c>
    </row>
    <row r="3" spans="1:20" x14ac:dyDescent="0.2">
      <c r="A3" t="s">
        <v>327</v>
      </c>
      <c r="B3" t="s">
        <v>469</v>
      </c>
      <c r="C3" t="s">
        <v>327</v>
      </c>
      <c r="D3" t="s">
        <v>470</v>
      </c>
      <c r="F3" t="s">
        <v>283</v>
      </c>
      <c r="G3" t="s">
        <v>471</v>
      </c>
      <c r="H3" s="6" t="s">
        <v>472</v>
      </c>
      <c r="J3" s="3">
        <v>44516</v>
      </c>
      <c r="K3" s="3">
        <v>44516</v>
      </c>
      <c r="L3" t="s">
        <v>284</v>
      </c>
      <c r="M3">
        <v>20</v>
      </c>
      <c r="N3">
        <v>20</v>
      </c>
      <c r="O3" t="s">
        <v>327</v>
      </c>
      <c r="P3" t="s">
        <v>451</v>
      </c>
      <c r="Q3" s="1" t="s">
        <v>326</v>
      </c>
      <c r="R3" t="s">
        <v>463</v>
      </c>
      <c r="S3" s="1" t="s">
        <v>465</v>
      </c>
      <c r="T3" t="s">
        <v>463</v>
      </c>
    </row>
  </sheetData>
  <hyperlinks>
    <hyperlink ref="H2" r:id="rId1" xr:uid="{8505D939-6349-7446-A6C2-16D2FE558606}"/>
    <hyperlink ref="H3" r:id="rId2" xr:uid="{CB4E45F6-450F-A944-A371-0FDDADF7932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550A-B266-5145-AE42-588A1CF08EAB}">
  <dimension ref="A1:Q51"/>
  <sheetViews>
    <sheetView zoomScale="92" workbookViewId="0">
      <selection activeCell="N18" sqref="N18"/>
    </sheetView>
  </sheetViews>
  <sheetFormatPr baseColWidth="10" defaultRowHeight="15" x14ac:dyDescent="0.2"/>
  <cols>
    <col min="1" max="1" width="10.83203125" bestFit="1" customWidth="1"/>
    <col min="2" max="2" width="26" customWidth="1"/>
    <col min="3" max="3" width="10" bestFit="1" customWidth="1"/>
    <col min="4" max="4" width="9.83203125" bestFit="1" customWidth="1"/>
    <col min="5" max="5" width="8.5" bestFit="1" customWidth="1"/>
    <col min="6" max="6" width="15.83203125" bestFit="1" customWidth="1"/>
    <col min="7" max="7" width="16" bestFit="1" customWidth="1"/>
    <col min="8" max="8" width="29" customWidth="1"/>
    <col min="9" max="9" width="61.83203125" bestFit="1" customWidth="1"/>
    <col min="10" max="10" width="25" customWidth="1"/>
    <col min="11" max="11" width="14.83203125" bestFit="1" customWidth="1"/>
    <col min="12" max="12" width="15" bestFit="1" customWidth="1"/>
    <col min="13" max="13" width="15" customWidth="1"/>
    <col min="14" max="14" width="8.83203125"/>
    <col min="15" max="15" width="19" bestFit="1" customWidth="1"/>
    <col min="16" max="16" width="19" customWidth="1"/>
    <col min="17" max="17" width="19" bestFit="1" customWidth="1"/>
  </cols>
  <sheetData>
    <row r="1" spans="1:17" x14ac:dyDescent="0.2">
      <c r="A1" t="s">
        <v>195</v>
      </c>
      <c r="B1" t="s">
        <v>204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263</v>
      </c>
      <c r="J1" t="s">
        <v>476</v>
      </c>
      <c r="K1" t="s">
        <v>477</v>
      </c>
      <c r="L1" t="s">
        <v>202</v>
      </c>
      <c r="M1" t="s">
        <v>281</v>
      </c>
      <c r="N1" t="s">
        <v>259</v>
      </c>
      <c r="O1" s="1" t="s">
        <v>256</v>
      </c>
      <c r="P1" s="1" t="s">
        <v>462</v>
      </c>
      <c r="Q1" s="1" t="s">
        <v>257</v>
      </c>
    </row>
    <row r="2" spans="1:17" x14ac:dyDescent="0.2">
      <c r="A2" t="s">
        <v>9</v>
      </c>
      <c r="B2" s="5" t="s">
        <v>165</v>
      </c>
      <c r="C2" t="s">
        <v>264</v>
      </c>
      <c r="F2" t="b">
        <v>0</v>
      </c>
      <c r="H2" t="s">
        <v>7</v>
      </c>
      <c r="I2" t="s">
        <v>6</v>
      </c>
      <c r="J2" t="b">
        <v>0</v>
      </c>
      <c r="M2" t="s">
        <v>278</v>
      </c>
      <c r="O2" s="1" t="s">
        <v>258</v>
      </c>
      <c r="P2" s="1" t="s">
        <v>463</v>
      </c>
      <c r="Q2" s="1" t="s">
        <v>465</v>
      </c>
    </row>
    <row r="3" spans="1:17" x14ac:dyDescent="0.2">
      <c r="A3" t="s">
        <v>10</v>
      </c>
      <c r="B3" s="5" t="s">
        <v>166</v>
      </c>
      <c r="C3" t="s">
        <v>264</v>
      </c>
      <c r="F3" t="b">
        <v>0</v>
      </c>
      <c r="H3" t="s">
        <v>7</v>
      </c>
      <c r="I3" t="s">
        <v>6</v>
      </c>
      <c r="J3" t="b">
        <v>0</v>
      </c>
      <c r="M3" t="s">
        <v>278</v>
      </c>
      <c r="O3" s="1" t="s">
        <v>258</v>
      </c>
      <c r="P3" s="1" t="s">
        <v>463</v>
      </c>
      <c r="Q3" s="1" t="s">
        <v>465</v>
      </c>
    </row>
    <row r="4" spans="1:17" x14ac:dyDescent="0.2">
      <c r="A4" t="s">
        <v>11</v>
      </c>
      <c r="B4" s="5" t="s">
        <v>167</v>
      </c>
      <c r="C4" t="s">
        <v>264</v>
      </c>
      <c r="F4" t="b">
        <v>0</v>
      </c>
      <c r="H4" t="s">
        <v>7</v>
      </c>
      <c r="I4" t="s">
        <v>6</v>
      </c>
      <c r="J4" t="b">
        <v>0</v>
      </c>
      <c r="M4" t="s">
        <v>278</v>
      </c>
      <c r="O4" s="1" t="s">
        <v>258</v>
      </c>
      <c r="P4" s="1" t="s">
        <v>463</v>
      </c>
      <c r="Q4" s="1" t="s">
        <v>465</v>
      </c>
    </row>
    <row r="5" spans="1:17" x14ac:dyDescent="0.2">
      <c r="A5" t="s">
        <v>12</v>
      </c>
      <c r="B5" s="5" t="s">
        <v>168</v>
      </c>
      <c r="C5" t="s">
        <v>264</v>
      </c>
      <c r="F5" t="b">
        <v>0</v>
      </c>
      <c r="H5" t="s">
        <v>7</v>
      </c>
      <c r="I5" t="s">
        <v>6</v>
      </c>
      <c r="J5" t="b">
        <v>0</v>
      </c>
      <c r="M5" t="s">
        <v>278</v>
      </c>
      <c r="O5" s="1" t="s">
        <v>258</v>
      </c>
      <c r="P5" s="1" t="s">
        <v>463</v>
      </c>
      <c r="Q5" s="1" t="s">
        <v>465</v>
      </c>
    </row>
    <row r="6" spans="1:17" x14ac:dyDescent="0.2">
      <c r="A6" t="s">
        <v>13</v>
      </c>
      <c r="B6" s="5" t="s">
        <v>169</v>
      </c>
      <c r="C6" t="s">
        <v>264</v>
      </c>
      <c r="F6" t="b">
        <v>0</v>
      </c>
      <c r="H6" t="s">
        <v>7</v>
      </c>
      <c r="I6" t="s">
        <v>6</v>
      </c>
      <c r="J6" t="b">
        <v>0</v>
      </c>
      <c r="M6" t="s">
        <v>278</v>
      </c>
      <c r="O6" s="1" t="s">
        <v>258</v>
      </c>
      <c r="P6" s="1" t="s">
        <v>463</v>
      </c>
      <c r="Q6" s="1" t="s">
        <v>465</v>
      </c>
    </row>
    <row r="7" spans="1:17" x14ac:dyDescent="0.2">
      <c r="A7" t="s">
        <v>14</v>
      </c>
      <c r="B7" s="5" t="s">
        <v>170</v>
      </c>
      <c r="C7" t="s">
        <v>264</v>
      </c>
      <c r="F7" t="b">
        <v>0</v>
      </c>
      <c r="H7" t="s">
        <v>7</v>
      </c>
      <c r="I7" t="s">
        <v>6</v>
      </c>
      <c r="J7" t="b">
        <v>0</v>
      </c>
      <c r="M7" t="s">
        <v>278</v>
      </c>
      <c r="O7" s="1" t="s">
        <v>258</v>
      </c>
      <c r="P7" s="1" t="s">
        <v>463</v>
      </c>
      <c r="Q7" s="1" t="s">
        <v>465</v>
      </c>
    </row>
    <row r="8" spans="1:17" x14ac:dyDescent="0.2">
      <c r="A8" t="s">
        <v>15</v>
      </c>
      <c r="B8" s="5" t="s">
        <v>171</v>
      </c>
      <c r="C8" t="s">
        <v>264</v>
      </c>
      <c r="F8" t="b">
        <v>0</v>
      </c>
      <c r="H8" t="s">
        <v>7</v>
      </c>
      <c r="I8" t="s">
        <v>6</v>
      </c>
      <c r="J8" t="b">
        <v>0</v>
      </c>
      <c r="M8" t="s">
        <v>278</v>
      </c>
      <c r="O8" s="1" t="s">
        <v>258</v>
      </c>
      <c r="P8" s="1" t="s">
        <v>463</v>
      </c>
      <c r="Q8" s="1" t="s">
        <v>465</v>
      </c>
    </row>
    <row r="9" spans="1:17" x14ac:dyDescent="0.2">
      <c r="A9" t="s">
        <v>16</v>
      </c>
      <c r="B9" s="5" t="s">
        <v>172</v>
      </c>
      <c r="C9" t="s">
        <v>264</v>
      </c>
      <c r="F9" t="b">
        <v>0</v>
      </c>
      <c r="H9" t="s">
        <v>7</v>
      </c>
      <c r="I9" t="s">
        <v>6</v>
      </c>
      <c r="J9" t="b">
        <v>0</v>
      </c>
      <c r="M9" t="s">
        <v>278</v>
      </c>
      <c r="O9" s="1" t="s">
        <v>258</v>
      </c>
      <c r="P9" s="1" t="s">
        <v>463</v>
      </c>
      <c r="Q9" s="1" t="s">
        <v>465</v>
      </c>
    </row>
    <row r="10" spans="1:17" x14ac:dyDescent="0.2">
      <c r="A10" t="s">
        <v>17</v>
      </c>
      <c r="B10" s="5" t="s">
        <v>173</v>
      </c>
      <c r="C10" t="s">
        <v>264</v>
      </c>
      <c r="F10" t="b">
        <v>0</v>
      </c>
      <c r="H10" t="s">
        <v>7</v>
      </c>
      <c r="I10" t="s">
        <v>6</v>
      </c>
      <c r="J10" t="b">
        <v>0</v>
      </c>
      <c r="M10" t="s">
        <v>278</v>
      </c>
      <c r="O10" s="1" t="s">
        <v>258</v>
      </c>
      <c r="P10" s="1" t="s">
        <v>463</v>
      </c>
      <c r="Q10" s="1" t="s">
        <v>465</v>
      </c>
    </row>
    <row r="11" spans="1:17" x14ac:dyDescent="0.2">
      <c r="A11" t="s">
        <v>18</v>
      </c>
      <c r="B11" s="5" t="s">
        <v>174</v>
      </c>
      <c r="C11" t="s">
        <v>264</v>
      </c>
      <c r="F11" t="b">
        <v>0</v>
      </c>
      <c r="H11" t="s">
        <v>7</v>
      </c>
      <c r="I11" t="s">
        <v>6</v>
      </c>
      <c r="J11" t="b">
        <v>0</v>
      </c>
      <c r="M11" t="s">
        <v>278</v>
      </c>
      <c r="O11" s="1" t="s">
        <v>258</v>
      </c>
      <c r="P11" s="1" t="s">
        <v>463</v>
      </c>
      <c r="Q11" s="1" t="s">
        <v>465</v>
      </c>
    </row>
    <row r="12" spans="1:17" x14ac:dyDescent="0.2">
      <c r="A12" t="s">
        <v>19</v>
      </c>
      <c r="B12" s="5" t="s">
        <v>175</v>
      </c>
      <c r="C12" t="s">
        <v>264</v>
      </c>
      <c r="F12" t="b">
        <v>0</v>
      </c>
      <c r="H12" t="s">
        <v>7</v>
      </c>
      <c r="I12" t="s">
        <v>6</v>
      </c>
      <c r="J12" t="b">
        <v>0</v>
      </c>
      <c r="M12" t="s">
        <v>278</v>
      </c>
      <c r="O12" s="1" t="s">
        <v>258</v>
      </c>
      <c r="P12" s="1" t="s">
        <v>463</v>
      </c>
      <c r="Q12" s="1" t="s">
        <v>465</v>
      </c>
    </row>
    <row r="13" spans="1:17" x14ac:dyDescent="0.2">
      <c r="A13" t="s">
        <v>20</v>
      </c>
      <c r="B13" s="5" t="s">
        <v>176</v>
      </c>
      <c r="C13" t="s">
        <v>264</v>
      </c>
      <c r="F13" t="b">
        <v>0</v>
      </c>
      <c r="H13" t="s">
        <v>7</v>
      </c>
      <c r="I13" t="s">
        <v>6</v>
      </c>
      <c r="J13" t="b">
        <v>0</v>
      </c>
      <c r="M13" t="s">
        <v>278</v>
      </c>
      <c r="O13" s="1" t="s">
        <v>258</v>
      </c>
      <c r="P13" s="1" t="s">
        <v>463</v>
      </c>
      <c r="Q13" s="1" t="s">
        <v>465</v>
      </c>
    </row>
    <row r="14" spans="1:17" x14ac:dyDescent="0.2">
      <c r="A14" t="s">
        <v>21</v>
      </c>
      <c r="B14" s="5" t="s">
        <v>177</v>
      </c>
      <c r="C14" t="s">
        <v>264</v>
      </c>
      <c r="F14" t="b">
        <v>0</v>
      </c>
      <c r="H14" t="s">
        <v>7</v>
      </c>
      <c r="I14" t="s">
        <v>6</v>
      </c>
      <c r="J14" t="b">
        <v>0</v>
      </c>
      <c r="M14" t="s">
        <v>278</v>
      </c>
      <c r="O14" s="1" t="s">
        <v>258</v>
      </c>
      <c r="P14" s="1" t="s">
        <v>463</v>
      </c>
      <c r="Q14" s="1" t="s">
        <v>465</v>
      </c>
    </row>
    <row r="15" spans="1:17" x14ac:dyDescent="0.2">
      <c r="A15" t="s">
        <v>22</v>
      </c>
      <c r="B15" s="5" t="s">
        <v>178</v>
      </c>
      <c r="C15" t="s">
        <v>264</v>
      </c>
      <c r="F15" t="b">
        <v>0</v>
      </c>
      <c r="H15" t="s">
        <v>7</v>
      </c>
      <c r="I15" t="s">
        <v>6</v>
      </c>
      <c r="J15" t="b">
        <v>0</v>
      </c>
      <c r="M15" t="s">
        <v>278</v>
      </c>
      <c r="O15" s="1" t="s">
        <v>258</v>
      </c>
      <c r="P15" s="1" t="s">
        <v>463</v>
      </c>
      <c r="Q15" s="1" t="s">
        <v>465</v>
      </c>
    </row>
    <row r="16" spans="1:17" x14ac:dyDescent="0.2">
      <c r="A16" t="s">
        <v>23</v>
      </c>
      <c r="B16" s="5" t="s">
        <v>179</v>
      </c>
      <c r="C16" t="s">
        <v>264</v>
      </c>
      <c r="F16" t="b">
        <v>0</v>
      </c>
      <c r="H16" t="s">
        <v>7</v>
      </c>
      <c r="I16" t="s">
        <v>6</v>
      </c>
      <c r="J16" t="b">
        <v>0</v>
      </c>
      <c r="M16" t="s">
        <v>278</v>
      </c>
      <c r="O16" s="1" t="s">
        <v>258</v>
      </c>
      <c r="P16" s="1" t="s">
        <v>463</v>
      </c>
      <c r="Q16" s="1" t="s">
        <v>465</v>
      </c>
    </row>
    <row r="17" spans="1:17" x14ac:dyDescent="0.2">
      <c r="A17" t="s">
        <v>24</v>
      </c>
      <c r="B17" s="5" t="s">
        <v>180</v>
      </c>
      <c r="C17" t="s">
        <v>264</v>
      </c>
      <c r="F17" t="b">
        <v>0</v>
      </c>
      <c r="H17" t="s">
        <v>7</v>
      </c>
      <c r="I17" t="s">
        <v>6</v>
      </c>
      <c r="J17" t="b">
        <v>0</v>
      </c>
      <c r="M17" t="s">
        <v>278</v>
      </c>
      <c r="O17" s="1" t="s">
        <v>258</v>
      </c>
      <c r="P17" s="1" t="s">
        <v>463</v>
      </c>
      <c r="Q17" s="1" t="s">
        <v>465</v>
      </c>
    </row>
    <row r="18" spans="1:17" x14ac:dyDescent="0.2">
      <c r="A18" t="s">
        <v>25</v>
      </c>
      <c r="B18" s="5" t="s">
        <v>181</v>
      </c>
      <c r="C18" t="s">
        <v>264</v>
      </c>
      <c r="F18" t="b">
        <v>0</v>
      </c>
      <c r="H18" t="s">
        <v>7</v>
      </c>
      <c r="I18" t="s">
        <v>6</v>
      </c>
      <c r="J18" t="b">
        <v>0</v>
      </c>
      <c r="M18" t="s">
        <v>278</v>
      </c>
      <c r="O18" s="1" t="s">
        <v>258</v>
      </c>
      <c r="P18" s="1" t="s">
        <v>463</v>
      </c>
      <c r="Q18" s="1" t="s">
        <v>465</v>
      </c>
    </row>
    <row r="19" spans="1:17" x14ac:dyDescent="0.2">
      <c r="A19" t="s">
        <v>26</v>
      </c>
      <c r="B19" s="5" t="s">
        <v>182</v>
      </c>
      <c r="C19" t="s">
        <v>264</v>
      </c>
      <c r="F19" t="b">
        <v>0</v>
      </c>
      <c r="H19" t="s">
        <v>7</v>
      </c>
      <c r="I19" t="s">
        <v>6</v>
      </c>
      <c r="J19" t="b">
        <v>0</v>
      </c>
      <c r="M19" t="s">
        <v>278</v>
      </c>
      <c r="O19" s="1" t="s">
        <v>258</v>
      </c>
      <c r="P19" s="1" t="s">
        <v>463</v>
      </c>
      <c r="Q19" s="1" t="s">
        <v>465</v>
      </c>
    </row>
    <row r="20" spans="1:17" x14ac:dyDescent="0.2">
      <c r="A20" t="s">
        <v>27</v>
      </c>
      <c r="B20" s="5" t="s">
        <v>183</v>
      </c>
      <c r="C20" t="s">
        <v>264</v>
      </c>
      <c r="F20" t="b">
        <v>0</v>
      </c>
      <c r="H20" t="s">
        <v>7</v>
      </c>
      <c r="I20" t="s">
        <v>6</v>
      </c>
      <c r="J20" t="b">
        <v>0</v>
      </c>
      <c r="M20" t="s">
        <v>278</v>
      </c>
      <c r="O20" s="1" t="s">
        <v>258</v>
      </c>
      <c r="P20" s="1" t="s">
        <v>463</v>
      </c>
      <c r="Q20" s="1" t="s">
        <v>465</v>
      </c>
    </row>
    <row r="21" spans="1:17" x14ac:dyDescent="0.2">
      <c r="A21" t="s">
        <v>28</v>
      </c>
      <c r="B21" s="5" t="s">
        <v>184</v>
      </c>
      <c r="C21" t="s">
        <v>264</v>
      </c>
      <c r="F21" t="b">
        <v>0</v>
      </c>
      <c r="H21" t="s">
        <v>7</v>
      </c>
      <c r="I21" t="s">
        <v>6</v>
      </c>
      <c r="J21" t="b">
        <v>0</v>
      </c>
      <c r="M21" t="s">
        <v>278</v>
      </c>
      <c r="O21" s="1" t="s">
        <v>258</v>
      </c>
      <c r="P21" s="1" t="s">
        <v>463</v>
      </c>
      <c r="Q21" s="1" t="s">
        <v>465</v>
      </c>
    </row>
    <row r="22" spans="1:17" x14ac:dyDescent="0.2">
      <c r="A22" t="s">
        <v>29</v>
      </c>
      <c r="B22" s="5" t="s">
        <v>185</v>
      </c>
      <c r="C22" t="s">
        <v>264</v>
      </c>
      <c r="F22" t="b">
        <v>0</v>
      </c>
      <c r="H22" t="s">
        <v>7</v>
      </c>
      <c r="I22" t="s">
        <v>6</v>
      </c>
      <c r="J22" t="b">
        <v>0</v>
      </c>
      <c r="M22" t="s">
        <v>278</v>
      </c>
      <c r="O22" s="1" t="s">
        <v>258</v>
      </c>
      <c r="P22" s="1" t="s">
        <v>463</v>
      </c>
      <c r="Q22" s="1" t="s">
        <v>465</v>
      </c>
    </row>
    <row r="23" spans="1:17" x14ac:dyDescent="0.2">
      <c r="A23" t="s">
        <v>30</v>
      </c>
      <c r="B23" s="5" t="s">
        <v>186</v>
      </c>
      <c r="C23" t="s">
        <v>264</v>
      </c>
      <c r="F23" t="b">
        <v>0</v>
      </c>
      <c r="H23" t="s">
        <v>7</v>
      </c>
      <c r="I23" t="s">
        <v>6</v>
      </c>
      <c r="J23" t="b">
        <v>0</v>
      </c>
      <c r="M23" t="s">
        <v>278</v>
      </c>
      <c r="O23" s="1" t="s">
        <v>258</v>
      </c>
      <c r="P23" s="1" t="s">
        <v>463</v>
      </c>
      <c r="Q23" s="1" t="s">
        <v>465</v>
      </c>
    </row>
    <row r="24" spans="1:17" x14ac:dyDescent="0.2">
      <c r="A24" t="s">
        <v>31</v>
      </c>
      <c r="B24" s="5" t="s">
        <v>187</v>
      </c>
      <c r="C24" t="s">
        <v>264</v>
      </c>
      <c r="F24" t="b">
        <v>0</v>
      </c>
      <c r="H24" t="s">
        <v>7</v>
      </c>
      <c r="I24" t="s">
        <v>6</v>
      </c>
      <c r="J24" t="b">
        <v>0</v>
      </c>
      <c r="M24" t="s">
        <v>278</v>
      </c>
      <c r="O24" s="1" t="s">
        <v>258</v>
      </c>
      <c r="P24" s="1" t="s">
        <v>463</v>
      </c>
      <c r="Q24" s="1" t="s">
        <v>465</v>
      </c>
    </row>
    <row r="25" spans="1:17" x14ac:dyDescent="0.2">
      <c r="A25" t="s">
        <v>32</v>
      </c>
      <c r="B25" s="5" t="s">
        <v>188</v>
      </c>
      <c r="C25" t="s">
        <v>264</v>
      </c>
      <c r="F25" t="b">
        <v>0</v>
      </c>
      <c r="H25" t="s">
        <v>7</v>
      </c>
      <c r="I25" t="s">
        <v>6</v>
      </c>
      <c r="J25" t="b">
        <v>0</v>
      </c>
      <c r="M25" t="s">
        <v>278</v>
      </c>
      <c r="O25" s="1" t="s">
        <v>258</v>
      </c>
      <c r="P25" s="1" t="s">
        <v>463</v>
      </c>
      <c r="Q25" s="1" t="s">
        <v>465</v>
      </c>
    </row>
    <row r="26" spans="1:17" x14ac:dyDescent="0.2">
      <c r="A26" t="s">
        <v>153</v>
      </c>
      <c r="B26" s="5" t="s">
        <v>189</v>
      </c>
      <c r="C26" t="s">
        <v>264</v>
      </c>
      <c r="F26" t="b">
        <v>0</v>
      </c>
      <c r="H26" t="s">
        <v>7</v>
      </c>
      <c r="I26" t="s">
        <v>6</v>
      </c>
      <c r="J26" t="b">
        <v>0</v>
      </c>
      <c r="M26" t="s">
        <v>278</v>
      </c>
      <c r="O26" s="1" t="s">
        <v>258</v>
      </c>
      <c r="P26" s="1" t="s">
        <v>463</v>
      </c>
      <c r="Q26" s="1" t="s">
        <v>465</v>
      </c>
    </row>
    <row r="27" spans="1:17" x14ac:dyDescent="0.2">
      <c r="A27" t="s">
        <v>154</v>
      </c>
      <c r="B27" s="5" t="s">
        <v>190</v>
      </c>
      <c r="C27" t="s">
        <v>264</v>
      </c>
      <c r="F27" t="b">
        <v>0</v>
      </c>
      <c r="H27" t="s">
        <v>7</v>
      </c>
      <c r="I27" t="s">
        <v>6</v>
      </c>
      <c r="J27" t="b">
        <v>0</v>
      </c>
      <c r="M27" t="s">
        <v>278</v>
      </c>
      <c r="O27" s="1" t="s">
        <v>258</v>
      </c>
      <c r="P27" s="1" t="s">
        <v>463</v>
      </c>
      <c r="Q27" s="1" t="s">
        <v>465</v>
      </c>
    </row>
    <row r="28" spans="1:17" x14ac:dyDescent="0.2">
      <c r="A28" t="s">
        <v>155</v>
      </c>
      <c r="B28" s="5" t="s">
        <v>191</v>
      </c>
      <c r="C28" t="s">
        <v>264</v>
      </c>
      <c r="F28" t="b">
        <v>0</v>
      </c>
      <c r="H28" t="s">
        <v>7</v>
      </c>
      <c r="I28" t="s">
        <v>6</v>
      </c>
      <c r="J28" t="b">
        <v>0</v>
      </c>
      <c r="M28" t="s">
        <v>278</v>
      </c>
      <c r="O28" s="1" t="s">
        <v>258</v>
      </c>
      <c r="P28" s="1" t="s">
        <v>463</v>
      </c>
      <c r="Q28" s="1" t="s">
        <v>465</v>
      </c>
    </row>
    <row r="29" spans="1:17" x14ac:dyDescent="0.2">
      <c r="A29" t="s">
        <v>156</v>
      </c>
      <c r="B29" s="5" t="s">
        <v>192</v>
      </c>
      <c r="C29" t="s">
        <v>264</v>
      </c>
      <c r="F29" t="b">
        <v>0</v>
      </c>
      <c r="H29" t="s">
        <v>7</v>
      </c>
      <c r="I29" t="s">
        <v>6</v>
      </c>
      <c r="J29" t="b">
        <v>0</v>
      </c>
      <c r="M29" t="s">
        <v>278</v>
      </c>
      <c r="O29" s="1" t="s">
        <v>258</v>
      </c>
      <c r="P29" s="1" t="s">
        <v>463</v>
      </c>
      <c r="Q29" s="1" t="s">
        <v>465</v>
      </c>
    </row>
    <row r="30" spans="1:17" x14ac:dyDescent="0.2">
      <c r="A30" t="s">
        <v>157</v>
      </c>
      <c r="B30" s="5" t="s">
        <v>193</v>
      </c>
      <c r="C30" t="s">
        <v>264</v>
      </c>
      <c r="F30" t="b">
        <v>0</v>
      </c>
      <c r="H30" t="s">
        <v>7</v>
      </c>
      <c r="I30" t="s">
        <v>6</v>
      </c>
      <c r="J30" t="b">
        <v>0</v>
      </c>
      <c r="M30" t="s">
        <v>278</v>
      </c>
      <c r="O30" s="1" t="s">
        <v>258</v>
      </c>
      <c r="P30" s="1" t="s">
        <v>463</v>
      </c>
      <c r="Q30" s="1" t="s">
        <v>465</v>
      </c>
    </row>
    <row r="31" spans="1:17" x14ac:dyDescent="0.2">
      <c r="A31" t="s">
        <v>158</v>
      </c>
      <c r="B31" s="5" t="s">
        <v>194</v>
      </c>
      <c r="C31" t="s">
        <v>264</v>
      </c>
      <c r="F31" t="b">
        <v>0</v>
      </c>
      <c r="H31" t="s">
        <v>7</v>
      </c>
      <c r="I31" t="s">
        <v>6</v>
      </c>
      <c r="J31" t="b">
        <v>0</v>
      </c>
      <c r="M31" t="s">
        <v>278</v>
      </c>
      <c r="O31" s="1" t="s">
        <v>258</v>
      </c>
      <c r="P31" s="1" t="s">
        <v>463</v>
      </c>
      <c r="Q31" s="1" t="s">
        <v>465</v>
      </c>
    </row>
    <row r="32" spans="1:17" x14ac:dyDescent="0.2">
      <c r="A32" t="s">
        <v>431</v>
      </c>
      <c r="B32" s="1" t="s">
        <v>351</v>
      </c>
      <c r="C32" t="s">
        <v>264</v>
      </c>
      <c r="F32" t="b">
        <v>0</v>
      </c>
      <c r="M32" t="s">
        <v>327</v>
      </c>
      <c r="O32" s="1" t="s">
        <v>326</v>
      </c>
      <c r="P32" s="1" t="s">
        <v>463</v>
      </c>
      <c r="Q32" s="1" t="s">
        <v>465</v>
      </c>
    </row>
    <row r="33" spans="1:17" x14ac:dyDescent="0.2">
      <c r="A33" t="s">
        <v>432</v>
      </c>
      <c r="B33" s="1" t="s">
        <v>352</v>
      </c>
      <c r="C33" t="s">
        <v>264</v>
      </c>
      <c r="F33" t="b">
        <v>0</v>
      </c>
      <c r="M33" t="s">
        <v>327</v>
      </c>
      <c r="O33" s="1" t="s">
        <v>326</v>
      </c>
      <c r="P33" s="1" t="s">
        <v>463</v>
      </c>
      <c r="Q33" s="1" t="s">
        <v>465</v>
      </c>
    </row>
    <row r="34" spans="1:17" x14ac:dyDescent="0.2">
      <c r="A34" t="s">
        <v>433</v>
      </c>
      <c r="B34" s="1" t="s">
        <v>353</v>
      </c>
      <c r="C34" t="s">
        <v>264</v>
      </c>
      <c r="F34" t="b">
        <v>0</v>
      </c>
      <c r="M34" t="s">
        <v>327</v>
      </c>
      <c r="O34" s="1" t="s">
        <v>326</v>
      </c>
      <c r="P34" s="1" t="s">
        <v>463</v>
      </c>
      <c r="Q34" s="1" t="s">
        <v>465</v>
      </c>
    </row>
    <row r="35" spans="1:17" x14ac:dyDescent="0.2">
      <c r="A35" t="s">
        <v>434</v>
      </c>
      <c r="B35" s="1" t="s">
        <v>354</v>
      </c>
      <c r="C35" t="s">
        <v>264</v>
      </c>
      <c r="F35" t="b">
        <v>0</v>
      </c>
      <c r="M35" t="s">
        <v>327</v>
      </c>
      <c r="O35" s="1" t="s">
        <v>326</v>
      </c>
      <c r="P35" s="1" t="s">
        <v>463</v>
      </c>
      <c r="Q35" s="1" t="s">
        <v>465</v>
      </c>
    </row>
    <row r="36" spans="1:17" x14ac:dyDescent="0.2">
      <c r="A36" t="s">
        <v>435</v>
      </c>
      <c r="B36" s="1" t="s">
        <v>355</v>
      </c>
      <c r="C36" t="s">
        <v>264</v>
      </c>
      <c r="F36" t="b">
        <v>0</v>
      </c>
      <c r="M36" t="s">
        <v>327</v>
      </c>
      <c r="O36" s="1" t="s">
        <v>326</v>
      </c>
      <c r="P36" s="1" t="s">
        <v>463</v>
      </c>
      <c r="Q36" s="1" t="s">
        <v>465</v>
      </c>
    </row>
    <row r="37" spans="1:17" x14ac:dyDescent="0.2">
      <c r="A37" t="s">
        <v>436</v>
      </c>
      <c r="B37" s="1" t="s">
        <v>356</v>
      </c>
      <c r="C37" t="s">
        <v>264</v>
      </c>
      <c r="F37" t="b">
        <v>0</v>
      </c>
      <c r="M37" t="s">
        <v>327</v>
      </c>
      <c r="O37" s="1" t="s">
        <v>326</v>
      </c>
      <c r="P37" s="1" t="s">
        <v>463</v>
      </c>
      <c r="Q37" s="1" t="s">
        <v>465</v>
      </c>
    </row>
    <row r="38" spans="1:17" x14ac:dyDescent="0.2">
      <c r="A38" t="s">
        <v>437</v>
      </c>
      <c r="B38" s="1" t="s">
        <v>357</v>
      </c>
      <c r="C38" t="s">
        <v>264</v>
      </c>
      <c r="F38" t="b">
        <v>0</v>
      </c>
      <c r="M38" t="s">
        <v>327</v>
      </c>
      <c r="O38" s="1" t="s">
        <v>326</v>
      </c>
      <c r="P38" s="1" t="s">
        <v>463</v>
      </c>
      <c r="Q38" s="1" t="s">
        <v>465</v>
      </c>
    </row>
    <row r="39" spans="1:17" x14ac:dyDescent="0.2">
      <c r="A39" t="s">
        <v>438</v>
      </c>
      <c r="B39" s="1" t="s">
        <v>358</v>
      </c>
      <c r="C39" t="s">
        <v>264</v>
      </c>
      <c r="F39" t="b">
        <v>0</v>
      </c>
      <c r="M39" t="s">
        <v>327</v>
      </c>
      <c r="O39" s="1" t="s">
        <v>326</v>
      </c>
      <c r="P39" s="1" t="s">
        <v>463</v>
      </c>
      <c r="Q39" s="1" t="s">
        <v>465</v>
      </c>
    </row>
    <row r="40" spans="1:17" x14ac:dyDescent="0.2">
      <c r="A40" t="s">
        <v>439</v>
      </c>
      <c r="B40" s="1" t="s">
        <v>359</v>
      </c>
      <c r="C40" t="s">
        <v>264</v>
      </c>
      <c r="F40" t="b">
        <v>0</v>
      </c>
      <c r="M40" t="s">
        <v>327</v>
      </c>
      <c r="O40" s="1" t="s">
        <v>326</v>
      </c>
      <c r="P40" s="1" t="s">
        <v>463</v>
      </c>
      <c r="Q40" s="1" t="s">
        <v>465</v>
      </c>
    </row>
    <row r="41" spans="1:17" x14ac:dyDescent="0.2">
      <c r="A41" t="s">
        <v>440</v>
      </c>
      <c r="B41" s="1" t="s">
        <v>360</v>
      </c>
      <c r="C41" t="s">
        <v>264</v>
      </c>
      <c r="F41" t="b">
        <v>0</v>
      </c>
      <c r="M41" t="s">
        <v>327</v>
      </c>
      <c r="O41" s="1" t="s">
        <v>326</v>
      </c>
      <c r="P41" s="1" t="s">
        <v>463</v>
      </c>
      <c r="Q41" s="1" t="s">
        <v>465</v>
      </c>
    </row>
    <row r="42" spans="1:17" x14ac:dyDescent="0.2">
      <c r="A42" t="s">
        <v>441</v>
      </c>
      <c r="B42" s="1" t="s">
        <v>361</v>
      </c>
      <c r="C42" t="s">
        <v>264</v>
      </c>
      <c r="F42" t="b">
        <v>0</v>
      </c>
      <c r="M42" t="s">
        <v>327</v>
      </c>
      <c r="O42" s="1" t="s">
        <v>326</v>
      </c>
      <c r="P42" s="1" t="s">
        <v>463</v>
      </c>
      <c r="Q42" s="1" t="s">
        <v>465</v>
      </c>
    </row>
    <row r="43" spans="1:17" x14ac:dyDescent="0.2">
      <c r="A43" t="s">
        <v>442</v>
      </c>
      <c r="B43" s="1" t="s">
        <v>362</v>
      </c>
      <c r="C43" t="s">
        <v>264</v>
      </c>
      <c r="F43" t="b">
        <v>0</v>
      </c>
      <c r="M43" t="s">
        <v>327</v>
      </c>
      <c r="O43" s="1" t="s">
        <v>326</v>
      </c>
      <c r="P43" s="1" t="s">
        <v>463</v>
      </c>
      <c r="Q43" s="1" t="s">
        <v>465</v>
      </c>
    </row>
    <row r="44" spans="1:17" x14ac:dyDescent="0.2">
      <c r="A44" t="s">
        <v>443</v>
      </c>
      <c r="B44" s="1" t="s">
        <v>363</v>
      </c>
      <c r="C44" t="s">
        <v>264</v>
      </c>
      <c r="F44" t="b">
        <v>0</v>
      </c>
      <c r="M44" t="s">
        <v>327</v>
      </c>
      <c r="O44" s="1" t="s">
        <v>326</v>
      </c>
      <c r="P44" s="1" t="s">
        <v>463</v>
      </c>
      <c r="Q44" s="1" t="s">
        <v>465</v>
      </c>
    </row>
    <row r="45" spans="1:17" x14ac:dyDescent="0.2">
      <c r="A45" t="s">
        <v>444</v>
      </c>
      <c r="B45" s="1" t="s">
        <v>364</v>
      </c>
      <c r="C45" t="s">
        <v>264</v>
      </c>
      <c r="F45" t="b">
        <v>0</v>
      </c>
      <c r="M45" t="s">
        <v>327</v>
      </c>
      <c r="O45" s="1" t="s">
        <v>326</v>
      </c>
      <c r="P45" s="1" t="s">
        <v>463</v>
      </c>
      <c r="Q45" s="1" t="s">
        <v>465</v>
      </c>
    </row>
    <row r="46" spans="1:17" x14ac:dyDescent="0.2">
      <c r="A46" t="s">
        <v>445</v>
      </c>
      <c r="B46" s="1" t="s">
        <v>365</v>
      </c>
      <c r="C46" t="s">
        <v>264</v>
      </c>
      <c r="F46" t="b">
        <v>0</v>
      </c>
      <c r="M46" t="s">
        <v>327</v>
      </c>
      <c r="O46" s="1" t="s">
        <v>326</v>
      </c>
      <c r="P46" s="1" t="s">
        <v>463</v>
      </c>
      <c r="Q46" s="1" t="s">
        <v>465</v>
      </c>
    </row>
    <row r="47" spans="1:17" x14ac:dyDescent="0.2">
      <c r="A47" t="s">
        <v>446</v>
      </c>
      <c r="B47" s="1" t="s">
        <v>366</v>
      </c>
      <c r="C47" t="s">
        <v>264</v>
      </c>
      <c r="F47" t="b">
        <v>0</v>
      </c>
      <c r="M47" t="s">
        <v>327</v>
      </c>
      <c r="O47" s="1" t="s">
        <v>326</v>
      </c>
      <c r="P47" s="1" t="s">
        <v>463</v>
      </c>
      <c r="Q47" s="1" t="s">
        <v>465</v>
      </c>
    </row>
    <row r="48" spans="1:17" x14ac:dyDescent="0.2">
      <c r="A48" t="s">
        <v>447</v>
      </c>
      <c r="B48" s="1" t="s">
        <v>367</v>
      </c>
      <c r="C48" t="s">
        <v>264</v>
      </c>
      <c r="F48" t="b">
        <v>0</v>
      </c>
      <c r="M48" t="s">
        <v>327</v>
      </c>
      <c r="O48" s="1" t="s">
        <v>326</v>
      </c>
      <c r="P48" s="1" t="s">
        <v>463</v>
      </c>
      <c r="Q48" s="1" t="s">
        <v>465</v>
      </c>
    </row>
    <row r="49" spans="1:17" x14ac:dyDescent="0.2">
      <c r="A49" t="s">
        <v>448</v>
      </c>
      <c r="B49" s="1" t="s">
        <v>368</v>
      </c>
      <c r="C49" t="s">
        <v>264</v>
      </c>
      <c r="F49" t="b">
        <v>0</v>
      </c>
      <c r="M49" t="s">
        <v>327</v>
      </c>
      <c r="O49" s="1" t="s">
        <v>326</v>
      </c>
      <c r="P49" s="1" t="s">
        <v>463</v>
      </c>
      <c r="Q49" s="1" t="s">
        <v>465</v>
      </c>
    </row>
    <row r="50" spans="1:17" x14ac:dyDescent="0.2">
      <c r="A50" t="s">
        <v>449</v>
      </c>
      <c r="B50" s="1" t="s">
        <v>369</v>
      </c>
      <c r="C50" t="s">
        <v>264</v>
      </c>
      <c r="F50" t="b">
        <v>0</v>
      </c>
      <c r="M50" t="s">
        <v>327</v>
      </c>
      <c r="O50" s="1" t="s">
        <v>326</v>
      </c>
      <c r="P50" s="1" t="s">
        <v>463</v>
      </c>
      <c r="Q50" s="1" t="s">
        <v>465</v>
      </c>
    </row>
    <row r="51" spans="1:17" x14ac:dyDescent="0.2">
      <c r="A51" t="s">
        <v>450</v>
      </c>
      <c r="B51" s="1" t="s">
        <v>370</v>
      </c>
      <c r="C51" t="s">
        <v>264</v>
      </c>
      <c r="F51" t="b">
        <v>0</v>
      </c>
      <c r="M51" t="s">
        <v>327</v>
      </c>
      <c r="O51" s="1" t="s">
        <v>326</v>
      </c>
      <c r="P51" s="1" t="s">
        <v>463</v>
      </c>
      <c r="Q51" s="1" t="s">
        <v>465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F5DD-15C1-6449-9C48-97EC90B865A1}">
  <dimension ref="A1:V5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13.83203125" customWidth="1"/>
    <col min="2" max="2" width="14.5" bestFit="1" customWidth="1"/>
    <col min="3" max="3" width="11.83203125" bestFit="1" customWidth="1"/>
    <col min="4" max="4" width="13.33203125" bestFit="1" customWidth="1"/>
    <col min="5" max="5" width="12.5" bestFit="1" customWidth="1"/>
    <col min="6" max="6" width="9.6640625" bestFit="1" customWidth="1"/>
    <col min="7" max="9" width="21.1640625" bestFit="1" customWidth="1"/>
    <col min="10" max="10" width="13.83203125" bestFit="1" customWidth="1"/>
    <col min="11" max="11" width="16" bestFit="1" customWidth="1"/>
    <col min="12" max="12" width="20.5" bestFit="1" customWidth="1"/>
    <col min="13" max="13" width="7.5" bestFit="1" customWidth="1"/>
    <col min="14" max="14" width="11.33203125" customWidth="1"/>
    <col min="15" max="15" width="15.1640625" bestFit="1" customWidth="1"/>
    <col min="16" max="16" width="11.83203125" customWidth="1"/>
    <col min="17" max="17" width="8.83203125"/>
    <col min="18" max="18" width="19" bestFit="1" customWidth="1"/>
    <col min="19" max="19" width="19" customWidth="1"/>
    <col min="20" max="20" width="19" bestFit="1" customWidth="1"/>
    <col min="21" max="21" width="10" bestFit="1" customWidth="1"/>
    <col min="22" max="22" width="19.6640625" bestFit="1" customWidth="1"/>
  </cols>
  <sheetData>
    <row r="1" spans="1:22" x14ac:dyDescent="0.2">
      <c r="A1" s="4" t="s">
        <v>203</v>
      </c>
      <c r="B1" s="4" t="s">
        <v>204</v>
      </c>
      <c r="C1" s="4" t="s">
        <v>205</v>
      </c>
      <c r="D1" s="4" t="s">
        <v>213</v>
      </c>
      <c r="E1" s="4" t="s">
        <v>212</v>
      </c>
      <c r="F1" s="4" t="s">
        <v>214</v>
      </c>
      <c r="G1" s="4" t="s">
        <v>206</v>
      </c>
      <c r="H1" s="4" t="s">
        <v>207</v>
      </c>
      <c r="I1" s="4" t="s">
        <v>208</v>
      </c>
      <c r="J1" s="4" t="s">
        <v>209</v>
      </c>
      <c r="K1" s="4" t="s">
        <v>210</v>
      </c>
      <c r="L1" s="4" t="s">
        <v>211</v>
      </c>
      <c r="M1" s="4" t="s">
        <v>215</v>
      </c>
      <c r="N1" s="4" t="s">
        <v>216</v>
      </c>
      <c r="O1" s="4" t="s">
        <v>236</v>
      </c>
      <c r="P1" s="4" t="s">
        <v>281</v>
      </c>
      <c r="Q1" t="s">
        <v>259</v>
      </c>
      <c r="R1" s="1" t="s">
        <v>256</v>
      </c>
      <c r="S1" s="1" t="s">
        <v>462</v>
      </c>
      <c r="T1" s="1" t="s">
        <v>257</v>
      </c>
      <c r="U1" s="4" t="s">
        <v>464</v>
      </c>
      <c r="V1" s="4"/>
    </row>
    <row r="2" spans="1:22" x14ac:dyDescent="0.2">
      <c r="A2" s="4" t="s">
        <v>33</v>
      </c>
      <c r="B2" s="1" t="s">
        <v>165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t="s">
        <v>63</v>
      </c>
      <c r="P2" t="s">
        <v>278</v>
      </c>
      <c r="R2" s="1" t="s">
        <v>258</v>
      </c>
      <c r="S2" s="1" t="s">
        <v>463</v>
      </c>
      <c r="T2" s="1" t="s">
        <v>465</v>
      </c>
      <c r="U2" s="4" t="s">
        <v>463</v>
      </c>
      <c r="V2" s="4"/>
    </row>
    <row r="3" spans="1:22" x14ac:dyDescent="0.2">
      <c r="A3" s="4" t="s">
        <v>34</v>
      </c>
      <c r="B3" s="1" t="s">
        <v>166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t="s">
        <v>64</v>
      </c>
      <c r="P3" t="s">
        <v>278</v>
      </c>
      <c r="R3" s="1" t="s">
        <v>258</v>
      </c>
      <c r="S3" s="1" t="s">
        <v>463</v>
      </c>
      <c r="T3" s="1" t="s">
        <v>465</v>
      </c>
      <c r="U3" s="4" t="s">
        <v>463</v>
      </c>
      <c r="V3" s="4"/>
    </row>
    <row r="4" spans="1:22" x14ac:dyDescent="0.2">
      <c r="A4" s="4" t="s">
        <v>35</v>
      </c>
      <c r="B4" s="1" t="s">
        <v>167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t="s">
        <v>65</v>
      </c>
      <c r="P4" t="s">
        <v>278</v>
      </c>
      <c r="R4" s="1" t="s">
        <v>258</v>
      </c>
      <c r="S4" s="1" t="s">
        <v>463</v>
      </c>
      <c r="T4" s="1" t="s">
        <v>465</v>
      </c>
      <c r="U4" s="4" t="s">
        <v>463</v>
      </c>
      <c r="V4" s="4"/>
    </row>
    <row r="5" spans="1:22" x14ac:dyDescent="0.2">
      <c r="A5" s="4" t="s">
        <v>36</v>
      </c>
      <c r="B5" s="1" t="s">
        <v>168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t="s">
        <v>66</v>
      </c>
      <c r="P5" t="s">
        <v>278</v>
      </c>
      <c r="R5" s="1" t="s">
        <v>258</v>
      </c>
      <c r="S5" s="1" t="s">
        <v>463</v>
      </c>
      <c r="T5" s="1" t="s">
        <v>465</v>
      </c>
      <c r="U5" s="4" t="s">
        <v>463</v>
      </c>
      <c r="V5" s="4"/>
    </row>
    <row r="6" spans="1:22" x14ac:dyDescent="0.2">
      <c r="A6" s="4" t="s">
        <v>37</v>
      </c>
      <c r="B6" s="1" t="s">
        <v>169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t="s">
        <v>67</v>
      </c>
      <c r="P6" t="s">
        <v>278</v>
      </c>
      <c r="R6" s="1" t="s">
        <v>258</v>
      </c>
      <c r="S6" s="1" t="s">
        <v>463</v>
      </c>
      <c r="T6" s="1" t="s">
        <v>465</v>
      </c>
      <c r="U6" s="4" t="s">
        <v>463</v>
      </c>
      <c r="V6" s="4"/>
    </row>
    <row r="7" spans="1:22" x14ac:dyDescent="0.2">
      <c r="A7" s="4" t="s">
        <v>38</v>
      </c>
      <c r="B7" s="1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t="s">
        <v>68</v>
      </c>
      <c r="P7" t="s">
        <v>278</v>
      </c>
      <c r="R7" s="1" t="s">
        <v>258</v>
      </c>
      <c r="S7" s="1" t="s">
        <v>463</v>
      </c>
      <c r="T7" s="1" t="s">
        <v>465</v>
      </c>
      <c r="U7" s="4" t="s">
        <v>463</v>
      </c>
      <c r="V7" s="4"/>
    </row>
    <row r="8" spans="1:22" x14ac:dyDescent="0.2">
      <c r="A8" s="4" t="s">
        <v>39</v>
      </c>
      <c r="B8" s="1" t="s">
        <v>171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t="s">
        <v>69</v>
      </c>
      <c r="P8" t="s">
        <v>278</v>
      </c>
      <c r="R8" s="1" t="s">
        <v>258</v>
      </c>
      <c r="S8" s="1" t="s">
        <v>463</v>
      </c>
      <c r="T8" s="1" t="s">
        <v>465</v>
      </c>
      <c r="U8" s="4" t="s">
        <v>463</v>
      </c>
      <c r="V8" s="4"/>
    </row>
    <row r="9" spans="1:22" x14ac:dyDescent="0.2">
      <c r="A9" s="4" t="s">
        <v>40</v>
      </c>
      <c r="B9" s="1" t="s">
        <v>172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t="s">
        <v>70</v>
      </c>
      <c r="P9" t="s">
        <v>278</v>
      </c>
      <c r="R9" s="1" t="s">
        <v>258</v>
      </c>
      <c r="S9" s="1" t="s">
        <v>463</v>
      </c>
      <c r="T9" s="1" t="s">
        <v>465</v>
      </c>
      <c r="U9" s="4" t="s">
        <v>463</v>
      </c>
      <c r="V9" s="4"/>
    </row>
    <row r="10" spans="1:22" x14ac:dyDescent="0.2">
      <c r="A10" s="4" t="s">
        <v>41</v>
      </c>
      <c r="B10" s="1" t="s">
        <v>173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t="s">
        <v>71</v>
      </c>
      <c r="P10" t="s">
        <v>278</v>
      </c>
      <c r="R10" s="1" t="s">
        <v>258</v>
      </c>
      <c r="S10" s="1" t="s">
        <v>463</v>
      </c>
      <c r="T10" s="1" t="s">
        <v>465</v>
      </c>
      <c r="U10" s="4" t="s">
        <v>463</v>
      </c>
      <c r="V10" s="4"/>
    </row>
    <row r="11" spans="1:22" x14ac:dyDescent="0.2">
      <c r="A11" s="4" t="s">
        <v>42</v>
      </c>
      <c r="B11" s="1" t="s">
        <v>174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t="s">
        <v>72</v>
      </c>
      <c r="P11" t="s">
        <v>278</v>
      </c>
      <c r="R11" s="1" t="s">
        <v>258</v>
      </c>
      <c r="S11" s="1" t="s">
        <v>463</v>
      </c>
      <c r="T11" s="1" t="s">
        <v>465</v>
      </c>
      <c r="U11" s="4" t="s">
        <v>463</v>
      </c>
      <c r="V11" s="4"/>
    </row>
    <row r="12" spans="1:22" x14ac:dyDescent="0.2">
      <c r="A12" s="4" t="s">
        <v>43</v>
      </c>
      <c r="B12" s="1" t="s">
        <v>175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t="s">
        <v>73</v>
      </c>
      <c r="P12" t="s">
        <v>278</v>
      </c>
      <c r="R12" s="1" t="s">
        <v>258</v>
      </c>
      <c r="S12" s="1" t="s">
        <v>463</v>
      </c>
      <c r="T12" s="1" t="s">
        <v>465</v>
      </c>
      <c r="U12" s="4" t="s">
        <v>463</v>
      </c>
      <c r="V12" s="4"/>
    </row>
    <row r="13" spans="1:22" x14ac:dyDescent="0.2">
      <c r="A13" s="4" t="s">
        <v>44</v>
      </c>
      <c r="B13" s="1" t="s">
        <v>176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t="s">
        <v>74</v>
      </c>
      <c r="P13" t="s">
        <v>278</v>
      </c>
      <c r="R13" s="1" t="s">
        <v>258</v>
      </c>
      <c r="S13" s="1" t="s">
        <v>463</v>
      </c>
      <c r="T13" s="1" t="s">
        <v>465</v>
      </c>
      <c r="U13" s="4" t="s">
        <v>463</v>
      </c>
      <c r="V13" s="4"/>
    </row>
    <row r="14" spans="1:22" x14ac:dyDescent="0.2">
      <c r="A14" s="4" t="s">
        <v>45</v>
      </c>
      <c r="B14" s="1" t="s">
        <v>177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t="s">
        <v>75</v>
      </c>
      <c r="P14" t="s">
        <v>278</v>
      </c>
      <c r="R14" s="1" t="s">
        <v>258</v>
      </c>
      <c r="S14" s="1" t="s">
        <v>463</v>
      </c>
      <c r="T14" s="1" t="s">
        <v>465</v>
      </c>
      <c r="U14" s="4" t="s">
        <v>463</v>
      </c>
      <c r="V14" s="4"/>
    </row>
    <row r="15" spans="1:22" x14ac:dyDescent="0.2">
      <c r="A15" s="4" t="s">
        <v>46</v>
      </c>
      <c r="B15" s="1" t="s">
        <v>178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t="s">
        <v>76</v>
      </c>
      <c r="P15" t="s">
        <v>278</v>
      </c>
      <c r="R15" s="1" t="s">
        <v>258</v>
      </c>
      <c r="S15" s="1" t="s">
        <v>463</v>
      </c>
      <c r="T15" s="1" t="s">
        <v>465</v>
      </c>
      <c r="U15" s="4" t="s">
        <v>463</v>
      </c>
      <c r="V15" s="4"/>
    </row>
    <row r="16" spans="1:22" x14ac:dyDescent="0.2">
      <c r="A16" s="4" t="s">
        <v>47</v>
      </c>
      <c r="B16" s="1" t="s">
        <v>179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t="s">
        <v>77</v>
      </c>
      <c r="P16" t="s">
        <v>278</v>
      </c>
      <c r="R16" s="1" t="s">
        <v>258</v>
      </c>
      <c r="S16" s="1" t="s">
        <v>463</v>
      </c>
      <c r="T16" s="1" t="s">
        <v>465</v>
      </c>
      <c r="U16" s="4" t="s">
        <v>463</v>
      </c>
      <c r="V16" s="4"/>
    </row>
    <row r="17" spans="1:22" x14ac:dyDescent="0.2">
      <c r="A17" s="4" t="s">
        <v>48</v>
      </c>
      <c r="B17" s="1" t="s">
        <v>180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t="s">
        <v>78</v>
      </c>
      <c r="P17" t="s">
        <v>278</v>
      </c>
      <c r="R17" s="1" t="s">
        <v>258</v>
      </c>
      <c r="S17" s="1" t="s">
        <v>463</v>
      </c>
      <c r="T17" s="1" t="s">
        <v>465</v>
      </c>
      <c r="U17" s="4" t="s">
        <v>463</v>
      </c>
      <c r="V17" s="4"/>
    </row>
    <row r="18" spans="1:22" x14ac:dyDescent="0.2">
      <c r="A18" s="4" t="s">
        <v>49</v>
      </c>
      <c r="B18" s="1" t="s">
        <v>181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t="s">
        <v>79</v>
      </c>
      <c r="P18" t="s">
        <v>278</v>
      </c>
      <c r="R18" s="1" t="s">
        <v>258</v>
      </c>
      <c r="S18" s="1" t="s">
        <v>463</v>
      </c>
      <c r="T18" s="1" t="s">
        <v>465</v>
      </c>
      <c r="U18" s="4" t="s">
        <v>463</v>
      </c>
      <c r="V18" s="4"/>
    </row>
    <row r="19" spans="1:22" x14ac:dyDescent="0.2">
      <c r="A19" s="4" t="s">
        <v>50</v>
      </c>
      <c r="B19" s="1" t="s">
        <v>182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t="s">
        <v>80</v>
      </c>
      <c r="P19" t="s">
        <v>278</v>
      </c>
      <c r="R19" s="1" t="s">
        <v>258</v>
      </c>
      <c r="S19" s="1" t="s">
        <v>463</v>
      </c>
      <c r="T19" s="1" t="s">
        <v>465</v>
      </c>
      <c r="U19" s="4" t="s">
        <v>463</v>
      </c>
      <c r="V19" s="4"/>
    </row>
    <row r="20" spans="1:22" x14ac:dyDescent="0.2">
      <c r="A20" s="4" t="s">
        <v>51</v>
      </c>
      <c r="B20" s="1" t="s">
        <v>183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t="s">
        <v>81</v>
      </c>
      <c r="P20" t="s">
        <v>278</v>
      </c>
      <c r="R20" s="1" t="s">
        <v>258</v>
      </c>
      <c r="S20" s="1" t="s">
        <v>463</v>
      </c>
      <c r="T20" s="1" t="s">
        <v>465</v>
      </c>
      <c r="U20" s="4" t="s">
        <v>463</v>
      </c>
      <c r="V20" s="4"/>
    </row>
    <row r="21" spans="1:22" x14ac:dyDescent="0.2">
      <c r="A21" s="4" t="s">
        <v>52</v>
      </c>
      <c r="B21" s="1" t="s">
        <v>184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t="s">
        <v>82</v>
      </c>
      <c r="P21" t="s">
        <v>278</v>
      </c>
      <c r="R21" s="1" t="s">
        <v>258</v>
      </c>
      <c r="S21" s="1" t="s">
        <v>463</v>
      </c>
      <c r="T21" s="1" t="s">
        <v>465</v>
      </c>
      <c r="U21" s="4" t="s">
        <v>463</v>
      </c>
      <c r="V21" s="4"/>
    </row>
    <row r="22" spans="1:22" x14ac:dyDescent="0.2">
      <c r="A22" s="4" t="s">
        <v>53</v>
      </c>
      <c r="B22" s="1" t="s">
        <v>185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t="s">
        <v>83</v>
      </c>
      <c r="P22" t="s">
        <v>278</v>
      </c>
      <c r="R22" s="1" t="s">
        <v>258</v>
      </c>
      <c r="S22" s="1" t="s">
        <v>463</v>
      </c>
      <c r="T22" s="1" t="s">
        <v>465</v>
      </c>
      <c r="U22" s="4" t="s">
        <v>463</v>
      </c>
      <c r="V22" s="4"/>
    </row>
    <row r="23" spans="1:22" x14ac:dyDescent="0.2">
      <c r="A23" s="4" t="s">
        <v>54</v>
      </c>
      <c r="B23" s="1" t="s">
        <v>186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t="s">
        <v>84</v>
      </c>
      <c r="P23" t="s">
        <v>278</v>
      </c>
      <c r="R23" s="1" t="s">
        <v>258</v>
      </c>
      <c r="S23" s="1" t="s">
        <v>463</v>
      </c>
      <c r="T23" s="1" t="s">
        <v>465</v>
      </c>
      <c r="U23" s="4" t="s">
        <v>463</v>
      </c>
      <c r="V23" s="4"/>
    </row>
    <row r="24" spans="1:22" x14ac:dyDescent="0.2">
      <c r="A24" s="4" t="s">
        <v>55</v>
      </c>
      <c r="B24" s="1" t="s">
        <v>187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t="s">
        <v>85</v>
      </c>
      <c r="P24" t="s">
        <v>278</v>
      </c>
      <c r="R24" s="1" t="s">
        <v>258</v>
      </c>
      <c r="S24" s="1" t="s">
        <v>463</v>
      </c>
      <c r="T24" s="1" t="s">
        <v>465</v>
      </c>
      <c r="U24" s="4" t="s">
        <v>463</v>
      </c>
      <c r="V24" s="4"/>
    </row>
    <row r="25" spans="1:22" x14ac:dyDescent="0.2">
      <c r="A25" s="4" t="s">
        <v>56</v>
      </c>
      <c r="B25" s="1" t="s">
        <v>188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t="s">
        <v>86</v>
      </c>
      <c r="P25" t="s">
        <v>278</v>
      </c>
      <c r="R25" s="1" t="s">
        <v>258</v>
      </c>
      <c r="S25" s="1" t="s">
        <v>463</v>
      </c>
      <c r="T25" s="1" t="s">
        <v>465</v>
      </c>
      <c r="U25" s="4" t="s">
        <v>463</v>
      </c>
      <c r="V25" s="4"/>
    </row>
    <row r="26" spans="1:22" x14ac:dyDescent="0.2">
      <c r="A26" s="4" t="s">
        <v>57</v>
      </c>
      <c r="B26" s="1" t="s">
        <v>189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t="s">
        <v>87</v>
      </c>
      <c r="P26" t="s">
        <v>278</v>
      </c>
      <c r="R26" s="1" t="s">
        <v>258</v>
      </c>
      <c r="S26" s="1" t="s">
        <v>463</v>
      </c>
      <c r="T26" s="1" t="s">
        <v>465</v>
      </c>
      <c r="U26" s="4" t="s">
        <v>463</v>
      </c>
      <c r="V26" s="4"/>
    </row>
    <row r="27" spans="1:22" x14ac:dyDescent="0.2">
      <c r="A27" s="4" t="s">
        <v>58</v>
      </c>
      <c r="B27" s="1" t="s">
        <v>190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t="s">
        <v>88</v>
      </c>
      <c r="P27" t="s">
        <v>278</v>
      </c>
      <c r="R27" s="1" t="s">
        <v>258</v>
      </c>
      <c r="S27" s="1" t="s">
        <v>463</v>
      </c>
      <c r="T27" s="1" t="s">
        <v>465</v>
      </c>
      <c r="U27" s="4" t="s">
        <v>463</v>
      </c>
      <c r="V27" s="4"/>
    </row>
    <row r="28" spans="1:22" x14ac:dyDescent="0.2">
      <c r="A28" s="4" t="s">
        <v>59</v>
      </c>
      <c r="B28" s="1" t="s">
        <v>191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t="s">
        <v>89</v>
      </c>
      <c r="P28" t="s">
        <v>278</v>
      </c>
      <c r="R28" s="1" t="s">
        <v>258</v>
      </c>
      <c r="S28" s="1" t="s">
        <v>463</v>
      </c>
      <c r="T28" s="1" t="s">
        <v>465</v>
      </c>
      <c r="U28" s="4" t="s">
        <v>463</v>
      </c>
      <c r="V28" s="4"/>
    </row>
    <row r="29" spans="1:22" x14ac:dyDescent="0.2">
      <c r="A29" s="4" t="s">
        <v>60</v>
      </c>
      <c r="B29" s="1" t="s">
        <v>192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t="s">
        <v>90</v>
      </c>
      <c r="P29" t="s">
        <v>278</v>
      </c>
      <c r="R29" s="1" t="s">
        <v>258</v>
      </c>
      <c r="S29" s="1" t="s">
        <v>463</v>
      </c>
      <c r="T29" s="1" t="s">
        <v>465</v>
      </c>
      <c r="U29" s="4" t="s">
        <v>463</v>
      </c>
      <c r="V29" s="4"/>
    </row>
    <row r="30" spans="1:22" x14ac:dyDescent="0.2">
      <c r="A30" s="4" t="s">
        <v>61</v>
      </c>
      <c r="B30" s="1" t="s">
        <v>193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t="s">
        <v>91</v>
      </c>
      <c r="P30" t="s">
        <v>278</v>
      </c>
      <c r="R30" s="1" t="s">
        <v>258</v>
      </c>
      <c r="S30" s="1" t="s">
        <v>463</v>
      </c>
      <c r="T30" s="1" t="s">
        <v>465</v>
      </c>
      <c r="U30" s="4" t="s">
        <v>463</v>
      </c>
      <c r="V30" s="4"/>
    </row>
    <row r="31" spans="1:22" x14ac:dyDescent="0.2">
      <c r="A31" s="4" t="s">
        <v>62</v>
      </c>
      <c r="B31" s="1" t="s">
        <v>194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t="s">
        <v>92</v>
      </c>
      <c r="P31" t="s">
        <v>278</v>
      </c>
      <c r="R31" s="1" t="s">
        <v>258</v>
      </c>
      <c r="S31" s="1" t="s">
        <v>463</v>
      </c>
      <c r="T31" s="1" t="s">
        <v>465</v>
      </c>
      <c r="U31" s="4" t="s">
        <v>463</v>
      </c>
      <c r="V31" s="4"/>
    </row>
    <row r="32" spans="1:22" x14ac:dyDescent="0.2">
      <c r="A32" s="4" t="s">
        <v>391</v>
      </c>
      <c r="B32" s="1" t="s">
        <v>351</v>
      </c>
      <c r="C32" t="b">
        <v>0</v>
      </c>
      <c r="O32" t="s">
        <v>331</v>
      </c>
      <c r="P32" s="5" t="s">
        <v>327</v>
      </c>
      <c r="R32" s="1" t="s">
        <v>326</v>
      </c>
      <c r="S32" s="1" t="s">
        <v>463</v>
      </c>
      <c r="T32" s="1" t="s">
        <v>465</v>
      </c>
      <c r="U32" s="4" t="s">
        <v>463</v>
      </c>
    </row>
    <row r="33" spans="1:21" x14ac:dyDescent="0.2">
      <c r="A33" s="4" t="s">
        <v>392</v>
      </c>
      <c r="B33" s="1" t="s">
        <v>352</v>
      </c>
      <c r="C33" t="b">
        <v>1</v>
      </c>
      <c r="G33" t="s">
        <v>411</v>
      </c>
      <c r="O33" t="s">
        <v>332</v>
      </c>
      <c r="P33" s="5" t="s">
        <v>327</v>
      </c>
      <c r="R33" s="1" t="s">
        <v>326</v>
      </c>
      <c r="S33" s="1" t="s">
        <v>463</v>
      </c>
      <c r="T33" s="1" t="s">
        <v>465</v>
      </c>
      <c r="U33" s="4" t="s">
        <v>463</v>
      </c>
    </row>
    <row r="34" spans="1:21" x14ac:dyDescent="0.2">
      <c r="A34" s="4" t="s">
        <v>393</v>
      </c>
      <c r="B34" s="1" t="s">
        <v>353</v>
      </c>
      <c r="C34" t="b">
        <v>1</v>
      </c>
      <c r="G34" t="s">
        <v>412</v>
      </c>
      <c r="O34" t="s">
        <v>333</v>
      </c>
      <c r="P34" s="5" t="s">
        <v>327</v>
      </c>
      <c r="R34" s="1" t="s">
        <v>326</v>
      </c>
      <c r="S34" s="1" t="s">
        <v>463</v>
      </c>
      <c r="T34" s="1" t="s">
        <v>465</v>
      </c>
      <c r="U34" s="4" t="s">
        <v>463</v>
      </c>
    </row>
    <row r="35" spans="1:21" x14ac:dyDescent="0.2">
      <c r="A35" s="4" t="s">
        <v>394</v>
      </c>
      <c r="B35" s="1" t="s">
        <v>354</v>
      </c>
      <c r="C35" t="b">
        <v>1</v>
      </c>
      <c r="G35" t="s">
        <v>414</v>
      </c>
      <c r="H35" t="s">
        <v>413</v>
      </c>
      <c r="I35" t="s">
        <v>415</v>
      </c>
      <c r="O35" t="s">
        <v>334</v>
      </c>
      <c r="P35" s="5" t="s">
        <v>327</v>
      </c>
      <c r="R35" s="1" t="s">
        <v>326</v>
      </c>
      <c r="S35" s="1" t="s">
        <v>463</v>
      </c>
      <c r="T35" s="1" t="s">
        <v>465</v>
      </c>
      <c r="U35" s="4" t="s">
        <v>463</v>
      </c>
    </row>
    <row r="36" spans="1:21" x14ac:dyDescent="0.2">
      <c r="A36" s="4" t="s">
        <v>395</v>
      </c>
      <c r="B36" s="1" t="s">
        <v>355</v>
      </c>
      <c r="C36" t="b">
        <v>0</v>
      </c>
      <c r="O36" t="s">
        <v>335</v>
      </c>
      <c r="P36" s="5" t="s">
        <v>327</v>
      </c>
      <c r="R36" s="1" t="s">
        <v>326</v>
      </c>
      <c r="S36" s="1" t="s">
        <v>463</v>
      </c>
      <c r="T36" s="1" t="s">
        <v>465</v>
      </c>
      <c r="U36" s="4" t="s">
        <v>463</v>
      </c>
    </row>
    <row r="37" spans="1:21" x14ac:dyDescent="0.2">
      <c r="A37" s="4" t="s">
        <v>396</v>
      </c>
      <c r="B37" s="1" t="s">
        <v>356</v>
      </c>
      <c r="C37" t="b">
        <v>0</v>
      </c>
      <c r="O37" t="s">
        <v>336</v>
      </c>
      <c r="P37" s="5" t="s">
        <v>327</v>
      </c>
      <c r="R37" s="1" t="s">
        <v>326</v>
      </c>
      <c r="S37" s="1" t="s">
        <v>463</v>
      </c>
      <c r="T37" s="1" t="s">
        <v>465</v>
      </c>
      <c r="U37" s="4" t="s">
        <v>463</v>
      </c>
    </row>
    <row r="38" spans="1:21" x14ac:dyDescent="0.2">
      <c r="A38" s="4" t="s">
        <v>397</v>
      </c>
      <c r="B38" s="1" t="s">
        <v>357</v>
      </c>
      <c r="C38" t="b">
        <v>1</v>
      </c>
      <c r="G38" t="s">
        <v>452</v>
      </c>
      <c r="O38" t="s">
        <v>337</v>
      </c>
      <c r="P38" s="5" t="s">
        <v>327</v>
      </c>
      <c r="R38" s="1" t="s">
        <v>326</v>
      </c>
      <c r="S38" s="1" t="s">
        <v>463</v>
      </c>
      <c r="T38" s="1" t="s">
        <v>465</v>
      </c>
      <c r="U38" s="4" t="s">
        <v>463</v>
      </c>
    </row>
    <row r="39" spans="1:21" x14ac:dyDescent="0.2">
      <c r="A39" s="4" t="s">
        <v>398</v>
      </c>
      <c r="B39" s="1" t="s">
        <v>358</v>
      </c>
      <c r="C39" t="b">
        <v>0</v>
      </c>
      <c r="O39" t="s">
        <v>338</v>
      </c>
      <c r="P39" s="5" t="s">
        <v>327</v>
      </c>
      <c r="R39" s="1" t="s">
        <v>326</v>
      </c>
      <c r="S39" s="1" t="s">
        <v>463</v>
      </c>
      <c r="T39" s="1" t="s">
        <v>465</v>
      </c>
      <c r="U39" s="4" t="s">
        <v>463</v>
      </c>
    </row>
    <row r="40" spans="1:21" x14ac:dyDescent="0.2">
      <c r="A40" s="4" t="s">
        <v>399</v>
      </c>
      <c r="B40" s="1" t="s">
        <v>359</v>
      </c>
      <c r="C40" t="b">
        <v>1</v>
      </c>
      <c r="G40" t="s">
        <v>426</v>
      </c>
      <c r="H40" t="s">
        <v>427</v>
      </c>
      <c r="I40" t="s">
        <v>423</v>
      </c>
      <c r="O40" t="s">
        <v>339</v>
      </c>
      <c r="P40" s="5" t="s">
        <v>327</v>
      </c>
      <c r="R40" s="1" t="s">
        <v>326</v>
      </c>
      <c r="S40" s="1" t="s">
        <v>463</v>
      </c>
      <c r="T40" s="1" t="s">
        <v>465</v>
      </c>
      <c r="U40" s="4" t="s">
        <v>463</v>
      </c>
    </row>
    <row r="41" spans="1:21" x14ac:dyDescent="0.2">
      <c r="A41" s="4" t="s">
        <v>400</v>
      </c>
      <c r="B41" s="1" t="s">
        <v>360</v>
      </c>
      <c r="C41" t="b">
        <v>0</v>
      </c>
      <c r="O41" t="s">
        <v>340</v>
      </c>
      <c r="P41" s="5" t="s">
        <v>327</v>
      </c>
      <c r="R41" s="1" t="s">
        <v>326</v>
      </c>
      <c r="S41" s="1" t="s">
        <v>463</v>
      </c>
      <c r="T41" s="1" t="s">
        <v>465</v>
      </c>
      <c r="U41" s="4" t="s">
        <v>463</v>
      </c>
    </row>
    <row r="42" spans="1:21" x14ac:dyDescent="0.2">
      <c r="A42" s="4" t="s">
        <v>401</v>
      </c>
      <c r="B42" s="1" t="s">
        <v>361</v>
      </c>
      <c r="C42" t="b">
        <v>1</v>
      </c>
      <c r="G42" t="s">
        <v>424</v>
      </c>
      <c r="H42" t="s">
        <v>425</v>
      </c>
      <c r="O42" t="s">
        <v>341</v>
      </c>
      <c r="P42" s="5" t="s">
        <v>327</v>
      </c>
      <c r="R42" s="1" t="s">
        <v>326</v>
      </c>
      <c r="S42" s="1" t="s">
        <v>463</v>
      </c>
      <c r="T42" s="1" t="s">
        <v>465</v>
      </c>
      <c r="U42" s="4" t="s">
        <v>463</v>
      </c>
    </row>
    <row r="43" spans="1:21" x14ac:dyDescent="0.2">
      <c r="A43" s="4" t="s">
        <v>402</v>
      </c>
      <c r="B43" s="1" t="s">
        <v>362</v>
      </c>
      <c r="C43" t="b">
        <v>0</v>
      </c>
      <c r="O43" t="s">
        <v>342</v>
      </c>
      <c r="P43" s="5" t="s">
        <v>327</v>
      </c>
      <c r="R43" s="1" t="s">
        <v>326</v>
      </c>
      <c r="S43" s="1" t="s">
        <v>463</v>
      </c>
      <c r="T43" s="1" t="s">
        <v>465</v>
      </c>
      <c r="U43" s="4" t="s">
        <v>463</v>
      </c>
    </row>
    <row r="44" spans="1:21" x14ac:dyDescent="0.2">
      <c r="A44" s="4" t="s">
        <v>403</v>
      </c>
      <c r="B44" s="1" t="s">
        <v>363</v>
      </c>
      <c r="C44" t="b">
        <v>0</v>
      </c>
      <c r="O44" t="s">
        <v>343</v>
      </c>
      <c r="P44" s="5" t="s">
        <v>327</v>
      </c>
      <c r="R44" s="1" t="s">
        <v>326</v>
      </c>
      <c r="S44" s="1" t="s">
        <v>463</v>
      </c>
      <c r="T44" s="1" t="s">
        <v>465</v>
      </c>
      <c r="U44" s="4" t="s">
        <v>463</v>
      </c>
    </row>
    <row r="45" spans="1:21" x14ac:dyDescent="0.2">
      <c r="A45" s="4" t="s">
        <v>404</v>
      </c>
      <c r="B45" s="1" t="s">
        <v>364</v>
      </c>
      <c r="C45" t="b">
        <v>1</v>
      </c>
      <c r="G45" t="s">
        <v>428</v>
      </c>
      <c r="H45" t="s">
        <v>429</v>
      </c>
      <c r="O45" t="s">
        <v>344</v>
      </c>
      <c r="P45" s="5" t="s">
        <v>327</v>
      </c>
      <c r="R45" s="1" t="s">
        <v>326</v>
      </c>
      <c r="S45" s="1" t="s">
        <v>463</v>
      </c>
      <c r="T45" s="1" t="s">
        <v>465</v>
      </c>
      <c r="U45" s="4" t="s">
        <v>463</v>
      </c>
    </row>
    <row r="46" spans="1:21" x14ac:dyDescent="0.2">
      <c r="A46" s="4" t="s">
        <v>405</v>
      </c>
      <c r="B46" s="1" t="s">
        <v>365</v>
      </c>
      <c r="C46" t="b">
        <v>0</v>
      </c>
      <c r="I46" t="s">
        <v>415</v>
      </c>
      <c r="O46" t="s">
        <v>345</v>
      </c>
      <c r="P46" s="5" t="s">
        <v>327</v>
      </c>
      <c r="R46" s="1" t="s">
        <v>326</v>
      </c>
      <c r="S46" s="1" t="s">
        <v>463</v>
      </c>
      <c r="T46" s="1" t="s">
        <v>465</v>
      </c>
      <c r="U46" s="4" t="s">
        <v>463</v>
      </c>
    </row>
    <row r="47" spans="1:21" x14ac:dyDescent="0.2">
      <c r="A47" s="4" t="s">
        <v>406</v>
      </c>
      <c r="B47" s="1" t="s">
        <v>366</v>
      </c>
      <c r="C47" t="b">
        <v>1</v>
      </c>
      <c r="G47" t="s">
        <v>429</v>
      </c>
      <c r="H47" t="s">
        <v>430</v>
      </c>
      <c r="O47" t="s">
        <v>346</v>
      </c>
      <c r="P47" s="5" t="s">
        <v>327</v>
      </c>
      <c r="R47" s="1" t="s">
        <v>326</v>
      </c>
      <c r="S47" s="1" t="s">
        <v>463</v>
      </c>
      <c r="T47" s="1" t="s">
        <v>465</v>
      </c>
      <c r="U47" s="4" t="s">
        <v>463</v>
      </c>
    </row>
    <row r="48" spans="1:21" x14ac:dyDescent="0.2">
      <c r="A48" s="4" t="s">
        <v>407</v>
      </c>
      <c r="B48" s="1" t="s">
        <v>367</v>
      </c>
      <c r="C48" t="b">
        <v>0</v>
      </c>
      <c r="O48" t="s">
        <v>347</v>
      </c>
      <c r="P48" s="5" t="s">
        <v>327</v>
      </c>
      <c r="R48" s="1" t="s">
        <v>326</v>
      </c>
      <c r="S48" s="1" t="s">
        <v>463</v>
      </c>
      <c r="T48" s="1" t="s">
        <v>465</v>
      </c>
      <c r="U48" s="4" t="s">
        <v>463</v>
      </c>
    </row>
    <row r="49" spans="1:21" x14ac:dyDescent="0.2">
      <c r="A49" s="4" t="s">
        <v>408</v>
      </c>
      <c r="B49" s="1" t="s">
        <v>368</v>
      </c>
      <c r="C49" t="b">
        <v>0</v>
      </c>
      <c r="O49" t="s">
        <v>348</v>
      </c>
      <c r="P49" s="5" t="s">
        <v>327</v>
      </c>
      <c r="R49" s="1" t="s">
        <v>326</v>
      </c>
      <c r="S49" s="1" t="s">
        <v>463</v>
      </c>
      <c r="T49" s="1" t="s">
        <v>465</v>
      </c>
      <c r="U49" s="4" t="s">
        <v>463</v>
      </c>
    </row>
    <row r="50" spans="1:21" x14ac:dyDescent="0.2">
      <c r="A50" s="4" t="s">
        <v>409</v>
      </c>
      <c r="B50" s="1" t="s">
        <v>369</v>
      </c>
      <c r="C50" t="b">
        <v>0</v>
      </c>
      <c r="O50" t="s">
        <v>349</v>
      </c>
      <c r="P50" s="5" t="s">
        <v>327</v>
      </c>
      <c r="R50" s="1" t="s">
        <v>326</v>
      </c>
      <c r="S50" s="1" t="s">
        <v>463</v>
      </c>
      <c r="T50" s="1" t="s">
        <v>465</v>
      </c>
      <c r="U50" s="4" t="s">
        <v>463</v>
      </c>
    </row>
    <row r="51" spans="1:21" x14ac:dyDescent="0.2">
      <c r="A51" s="4" t="s">
        <v>410</v>
      </c>
      <c r="B51" s="1" t="s">
        <v>370</v>
      </c>
      <c r="C51" t="b">
        <v>0</v>
      </c>
      <c r="O51" t="s">
        <v>350</v>
      </c>
      <c r="P51" s="5" t="s">
        <v>327</v>
      </c>
      <c r="R51" s="1" t="s">
        <v>326</v>
      </c>
      <c r="S51" s="1" t="s">
        <v>463</v>
      </c>
      <c r="T51" s="1" t="s">
        <v>465</v>
      </c>
      <c r="U51" s="4" t="s">
        <v>463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B682-4539-B84F-A627-D10C87B9BED7}">
  <dimension ref="A1:T51"/>
  <sheetViews>
    <sheetView topLeftCell="A17" workbookViewId="0">
      <selection activeCell="D35" sqref="D35"/>
    </sheetView>
  </sheetViews>
  <sheetFormatPr baseColWidth="10" defaultRowHeight="15" x14ac:dyDescent="0.2"/>
  <cols>
    <col min="1" max="1" width="14.5" bestFit="1" customWidth="1"/>
    <col min="2" max="2" width="17.1640625" customWidth="1"/>
    <col min="3" max="3" width="15.6640625" bestFit="1" customWidth="1"/>
    <col min="4" max="4" width="15.6640625" customWidth="1"/>
    <col min="5" max="5" width="21.6640625" bestFit="1" customWidth="1"/>
    <col min="6" max="6" width="22" style="5" bestFit="1" customWidth="1"/>
    <col min="7" max="7" width="14.6640625" bestFit="1" customWidth="1"/>
    <col min="8" max="8" width="22.1640625" bestFit="1" customWidth="1"/>
    <col min="9" max="9" width="29.5" bestFit="1" customWidth="1"/>
    <col min="10" max="10" width="14.1640625" bestFit="1" customWidth="1"/>
    <col min="11" max="11" width="21.33203125" customWidth="1"/>
    <col min="12" max="12" width="14.33203125" bestFit="1" customWidth="1"/>
    <col min="13" max="13" width="17.6640625" bestFit="1" customWidth="1"/>
    <col min="14" max="14" width="17.1640625" bestFit="1" customWidth="1"/>
    <col min="15" max="15" width="18" bestFit="1" customWidth="1"/>
    <col min="16" max="16" width="8.83203125"/>
    <col min="17" max="17" width="19" bestFit="1" customWidth="1"/>
    <col min="18" max="18" width="13.83203125" bestFit="1" customWidth="1"/>
    <col min="19" max="19" width="19" bestFit="1" customWidth="1"/>
  </cols>
  <sheetData>
    <row r="1" spans="1:20" x14ac:dyDescent="0.2">
      <c r="A1" t="s">
        <v>226</v>
      </c>
      <c r="B1" t="s">
        <v>204</v>
      </c>
      <c r="C1" t="s">
        <v>217</v>
      </c>
      <c r="D1" t="s">
        <v>228</v>
      </c>
      <c r="E1" t="s">
        <v>478</v>
      </c>
      <c r="F1" s="5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262</v>
      </c>
      <c r="L1" t="s">
        <v>223</v>
      </c>
      <c r="M1" t="s">
        <v>224</v>
      </c>
      <c r="N1" t="s">
        <v>225</v>
      </c>
      <c r="O1" t="s">
        <v>281</v>
      </c>
      <c r="P1" t="s">
        <v>259</v>
      </c>
      <c r="Q1" s="1" t="s">
        <v>256</v>
      </c>
      <c r="R1" s="1" t="s">
        <v>462</v>
      </c>
      <c r="S1" s="1" t="s">
        <v>257</v>
      </c>
      <c r="T1" s="1" t="s">
        <v>464</v>
      </c>
    </row>
    <row r="2" spans="1:20" x14ac:dyDescent="0.2">
      <c r="A2" t="s">
        <v>63</v>
      </c>
      <c r="B2" s="1" t="s">
        <v>165</v>
      </c>
      <c r="C2" s="4" t="s">
        <v>33</v>
      </c>
      <c r="D2" s="4"/>
      <c r="E2" s="4"/>
      <c r="J2" t="s">
        <v>2</v>
      </c>
      <c r="K2" t="s">
        <v>3</v>
      </c>
      <c r="M2" t="b">
        <v>1</v>
      </c>
      <c r="O2" t="s">
        <v>278</v>
      </c>
      <c r="Q2" s="1" t="s">
        <v>258</v>
      </c>
      <c r="R2" s="1" t="s">
        <v>463</v>
      </c>
      <c r="S2" s="1" t="s">
        <v>465</v>
      </c>
      <c r="T2" s="1" t="s">
        <v>463</v>
      </c>
    </row>
    <row r="3" spans="1:20" x14ac:dyDescent="0.2">
      <c r="A3" t="s">
        <v>64</v>
      </c>
      <c r="B3" s="1" t="s">
        <v>166</v>
      </c>
      <c r="C3" s="4" t="s">
        <v>34</v>
      </c>
      <c r="D3" s="4"/>
      <c r="E3" s="4"/>
      <c r="J3" t="s">
        <v>2</v>
      </c>
      <c r="K3" t="s">
        <v>3</v>
      </c>
      <c r="M3" t="b">
        <v>1</v>
      </c>
      <c r="O3" t="s">
        <v>278</v>
      </c>
      <c r="Q3" s="1" t="s">
        <v>258</v>
      </c>
      <c r="R3" s="1" t="s">
        <v>463</v>
      </c>
      <c r="S3" s="1" t="s">
        <v>465</v>
      </c>
      <c r="T3" s="1" t="s">
        <v>463</v>
      </c>
    </row>
    <row r="4" spans="1:20" x14ac:dyDescent="0.2">
      <c r="A4" t="s">
        <v>65</v>
      </c>
      <c r="B4" s="1" t="s">
        <v>167</v>
      </c>
      <c r="C4" s="4" t="s">
        <v>35</v>
      </c>
      <c r="D4" s="4"/>
      <c r="E4" s="4"/>
      <c r="J4" t="s">
        <v>2</v>
      </c>
      <c r="K4" t="s">
        <v>3</v>
      </c>
      <c r="M4" t="b">
        <v>1</v>
      </c>
      <c r="O4" t="s">
        <v>278</v>
      </c>
      <c r="Q4" s="1" t="s">
        <v>258</v>
      </c>
      <c r="R4" s="1" t="s">
        <v>463</v>
      </c>
      <c r="S4" s="1" t="s">
        <v>465</v>
      </c>
      <c r="T4" s="1" t="s">
        <v>463</v>
      </c>
    </row>
    <row r="5" spans="1:20" x14ac:dyDescent="0.2">
      <c r="A5" t="s">
        <v>66</v>
      </c>
      <c r="B5" s="1" t="s">
        <v>168</v>
      </c>
      <c r="C5" s="4" t="s">
        <v>36</v>
      </c>
      <c r="D5" s="4"/>
      <c r="E5" s="4"/>
      <c r="J5" t="s">
        <v>2</v>
      </c>
      <c r="K5" t="s">
        <v>3</v>
      </c>
      <c r="M5" t="b">
        <v>1</v>
      </c>
      <c r="O5" t="s">
        <v>278</v>
      </c>
      <c r="Q5" s="1" t="s">
        <v>258</v>
      </c>
      <c r="R5" s="1" t="s">
        <v>463</v>
      </c>
      <c r="S5" s="1" t="s">
        <v>465</v>
      </c>
      <c r="T5" s="1" t="s">
        <v>463</v>
      </c>
    </row>
    <row r="6" spans="1:20" x14ac:dyDescent="0.2">
      <c r="A6" t="s">
        <v>67</v>
      </c>
      <c r="B6" s="1" t="s">
        <v>169</v>
      </c>
      <c r="C6" s="4" t="s">
        <v>37</v>
      </c>
      <c r="D6" s="4"/>
      <c r="E6" s="4"/>
      <c r="J6" t="s">
        <v>2</v>
      </c>
      <c r="K6" t="s">
        <v>3</v>
      </c>
      <c r="M6" t="b">
        <v>1</v>
      </c>
      <c r="O6" t="s">
        <v>278</v>
      </c>
      <c r="Q6" s="1" t="s">
        <v>258</v>
      </c>
      <c r="R6" s="1" t="s">
        <v>463</v>
      </c>
      <c r="S6" s="1" t="s">
        <v>465</v>
      </c>
      <c r="T6" s="1" t="s">
        <v>463</v>
      </c>
    </row>
    <row r="7" spans="1:20" x14ac:dyDescent="0.2">
      <c r="A7" t="s">
        <v>68</v>
      </c>
      <c r="B7" s="1" t="s">
        <v>170</v>
      </c>
      <c r="C7" s="4" t="s">
        <v>38</v>
      </c>
      <c r="D7" s="4"/>
      <c r="E7" s="4"/>
      <c r="J7" t="s">
        <v>2</v>
      </c>
      <c r="K7" t="s">
        <v>3</v>
      </c>
      <c r="M7" t="b">
        <v>1</v>
      </c>
      <c r="O7" t="s">
        <v>278</v>
      </c>
      <c r="Q7" s="1" t="s">
        <v>258</v>
      </c>
      <c r="R7" s="1" t="s">
        <v>463</v>
      </c>
      <c r="S7" s="1" t="s">
        <v>465</v>
      </c>
      <c r="T7" s="1" t="s">
        <v>463</v>
      </c>
    </row>
    <row r="8" spans="1:20" x14ac:dyDescent="0.2">
      <c r="A8" t="s">
        <v>69</v>
      </c>
      <c r="B8" s="1" t="s">
        <v>171</v>
      </c>
      <c r="C8" s="4" t="s">
        <v>39</v>
      </c>
      <c r="D8" s="4"/>
      <c r="E8" s="4"/>
      <c r="J8" t="s">
        <v>2</v>
      </c>
      <c r="K8" t="s">
        <v>3</v>
      </c>
      <c r="M8" t="b">
        <v>1</v>
      </c>
      <c r="O8" t="s">
        <v>278</v>
      </c>
      <c r="Q8" s="1" t="s">
        <v>258</v>
      </c>
      <c r="R8" s="1" t="s">
        <v>463</v>
      </c>
      <c r="S8" s="1" t="s">
        <v>465</v>
      </c>
      <c r="T8" s="1" t="s">
        <v>463</v>
      </c>
    </row>
    <row r="9" spans="1:20" x14ac:dyDescent="0.2">
      <c r="A9" t="s">
        <v>70</v>
      </c>
      <c r="B9" s="1" t="s">
        <v>172</v>
      </c>
      <c r="C9" s="4" t="s">
        <v>40</v>
      </c>
      <c r="D9" s="4"/>
      <c r="E9" s="4"/>
      <c r="J9" t="s">
        <v>2</v>
      </c>
      <c r="K9" t="s">
        <v>3</v>
      </c>
      <c r="M9" t="b">
        <v>1</v>
      </c>
      <c r="O9" t="s">
        <v>278</v>
      </c>
      <c r="Q9" s="1" t="s">
        <v>258</v>
      </c>
      <c r="R9" s="1" t="s">
        <v>463</v>
      </c>
      <c r="S9" s="1" t="s">
        <v>465</v>
      </c>
      <c r="T9" s="1" t="s">
        <v>463</v>
      </c>
    </row>
    <row r="10" spans="1:20" x14ac:dyDescent="0.2">
      <c r="A10" t="s">
        <v>71</v>
      </c>
      <c r="B10" s="1" t="s">
        <v>173</v>
      </c>
      <c r="C10" s="4" t="s">
        <v>41</v>
      </c>
      <c r="D10" s="4"/>
      <c r="E10" s="4"/>
      <c r="J10" t="s">
        <v>2</v>
      </c>
      <c r="K10" t="s">
        <v>3</v>
      </c>
      <c r="M10" t="b">
        <v>1</v>
      </c>
      <c r="O10" t="s">
        <v>278</v>
      </c>
      <c r="Q10" s="1" t="s">
        <v>258</v>
      </c>
      <c r="R10" s="1" t="s">
        <v>463</v>
      </c>
      <c r="S10" s="1" t="s">
        <v>465</v>
      </c>
      <c r="T10" s="1" t="s">
        <v>463</v>
      </c>
    </row>
    <row r="11" spans="1:20" x14ac:dyDescent="0.2">
      <c r="A11" t="s">
        <v>72</v>
      </c>
      <c r="B11" s="1" t="s">
        <v>174</v>
      </c>
      <c r="C11" s="4" t="s">
        <v>42</v>
      </c>
      <c r="D11" s="4"/>
      <c r="E11" s="4"/>
      <c r="J11" t="s">
        <v>2</v>
      </c>
      <c r="K11" t="s">
        <v>3</v>
      </c>
      <c r="M11" t="b">
        <v>1</v>
      </c>
      <c r="O11" t="s">
        <v>278</v>
      </c>
      <c r="Q11" s="1" t="s">
        <v>258</v>
      </c>
      <c r="R11" s="1" t="s">
        <v>463</v>
      </c>
      <c r="S11" s="1" t="s">
        <v>465</v>
      </c>
      <c r="T11" s="1" t="s">
        <v>463</v>
      </c>
    </row>
    <row r="12" spans="1:20" x14ac:dyDescent="0.2">
      <c r="A12" t="s">
        <v>73</v>
      </c>
      <c r="B12" s="1" t="s">
        <v>175</v>
      </c>
      <c r="C12" s="4" t="s">
        <v>43</v>
      </c>
      <c r="D12" s="4"/>
      <c r="E12" s="4"/>
      <c r="J12" t="s">
        <v>2</v>
      </c>
      <c r="K12" t="s">
        <v>3</v>
      </c>
      <c r="M12" t="b">
        <v>1</v>
      </c>
      <c r="O12" t="s">
        <v>278</v>
      </c>
      <c r="Q12" s="1" t="s">
        <v>258</v>
      </c>
      <c r="R12" s="1" t="s">
        <v>463</v>
      </c>
      <c r="S12" s="1" t="s">
        <v>465</v>
      </c>
      <c r="T12" s="1" t="s">
        <v>463</v>
      </c>
    </row>
    <row r="13" spans="1:20" x14ac:dyDescent="0.2">
      <c r="A13" t="s">
        <v>74</v>
      </c>
      <c r="B13" s="1" t="s">
        <v>176</v>
      </c>
      <c r="C13" s="4" t="s">
        <v>44</v>
      </c>
      <c r="D13" s="4"/>
      <c r="E13" s="4"/>
      <c r="J13" t="s">
        <v>2</v>
      </c>
      <c r="K13" t="s">
        <v>3</v>
      </c>
      <c r="M13" t="b">
        <v>1</v>
      </c>
      <c r="O13" t="s">
        <v>278</v>
      </c>
      <c r="Q13" s="1" t="s">
        <v>258</v>
      </c>
      <c r="R13" s="1" t="s">
        <v>463</v>
      </c>
      <c r="S13" s="1" t="s">
        <v>465</v>
      </c>
      <c r="T13" s="1" t="s">
        <v>463</v>
      </c>
    </row>
    <row r="14" spans="1:20" x14ac:dyDescent="0.2">
      <c r="A14" t="s">
        <v>75</v>
      </c>
      <c r="B14" s="1" t="s">
        <v>177</v>
      </c>
      <c r="C14" s="4" t="s">
        <v>45</v>
      </c>
      <c r="D14" s="4"/>
      <c r="E14" s="4"/>
      <c r="J14" t="s">
        <v>2</v>
      </c>
      <c r="K14" t="s">
        <v>3</v>
      </c>
      <c r="M14" t="b">
        <v>1</v>
      </c>
      <c r="O14" t="s">
        <v>278</v>
      </c>
      <c r="Q14" s="1" t="s">
        <v>258</v>
      </c>
      <c r="R14" s="1" t="s">
        <v>463</v>
      </c>
      <c r="S14" s="1" t="s">
        <v>465</v>
      </c>
      <c r="T14" s="1" t="s">
        <v>463</v>
      </c>
    </row>
    <row r="15" spans="1:20" x14ac:dyDescent="0.2">
      <c r="A15" t="s">
        <v>76</v>
      </c>
      <c r="B15" s="1" t="s">
        <v>178</v>
      </c>
      <c r="C15" s="4" t="s">
        <v>46</v>
      </c>
      <c r="D15" s="4"/>
      <c r="E15" s="4"/>
      <c r="J15" t="s">
        <v>2</v>
      </c>
      <c r="K15" t="s">
        <v>3</v>
      </c>
      <c r="M15" t="b">
        <v>1</v>
      </c>
      <c r="O15" t="s">
        <v>278</v>
      </c>
      <c r="Q15" s="1" t="s">
        <v>258</v>
      </c>
      <c r="R15" s="1" t="s">
        <v>463</v>
      </c>
      <c r="S15" s="1" t="s">
        <v>465</v>
      </c>
      <c r="T15" s="1" t="s">
        <v>463</v>
      </c>
    </row>
    <row r="16" spans="1:20" x14ac:dyDescent="0.2">
      <c r="A16" t="s">
        <v>77</v>
      </c>
      <c r="B16" s="1" t="s">
        <v>179</v>
      </c>
      <c r="C16" s="4" t="s">
        <v>47</v>
      </c>
      <c r="D16" s="4"/>
      <c r="E16" s="4"/>
      <c r="J16" t="s">
        <v>2</v>
      </c>
      <c r="K16" t="s">
        <v>3</v>
      </c>
      <c r="M16" t="b">
        <v>1</v>
      </c>
      <c r="O16" t="s">
        <v>278</v>
      </c>
      <c r="Q16" s="1" t="s">
        <v>258</v>
      </c>
      <c r="R16" s="1" t="s">
        <v>463</v>
      </c>
      <c r="S16" s="1" t="s">
        <v>465</v>
      </c>
      <c r="T16" s="1" t="s">
        <v>463</v>
      </c>
    </row>
    <row r="17" spans="1:20" x14ac:dyDescent="0.2">
      <c r="A17" t="s">
        <v>78</v>
      </c>
      <c r="B17" s="1" t="s">
        <v>180</v>
      </c>
      <c r="C17" s="4" t="s">
        <v>48</v>
      </c>
      <c r="D17" s="4"/>
      <c r="E17" s="4"/>
      <c r="J17" t="s">
        <v>2</v>
      </c>
      <c r="K17" t="s">
        <v>3</v>
      </c>
      <c r="M17" t="b">
        <v>1</v>
      </c>
      <c r="O17" t="s">
        <v>278</v>
      </c>
      <c r="Q17" s="1" t="s">
        <v>258</v>
      </c>
      <c r="R17" s="1" t="s">
        <v>463</v>
      </c>
      <c r="S17" s="1" t="s">
        <v>465</v>
      </c>
      <c r="T17" s="1" t="s">
        <v>463</v>
      </c>
    </row>
    <row r="18" spans="1:20" x14ac:dyDescent="0.2">
      <c r="A18" t="s">
        <v>79</v>
      </c>
      <c r="B18" s="1" t="s">
        <v>181</v>
      </c>
      <c r="C18" s="4" t="s">
        <v>49</v>
      </c>
      <c r="D18" s="4"/>
      <c r="E18" s="4"/>
      <c r="J18" t="s">
        <v>2</v>
      </c>
      <c r="K18" t="s">
        <v>3</v>
      </c>
      <c r="M18" t="b">
        <v>1</v>
      </c>
      <c r="O18" t="s">
        <v>278</v>
      </c>
      <c r="Q18" s="1" t="s">
        <v>258</v>
      </c>
      <c r="R18" s="1" t="s">
        <v>463</v>
      </c>
      <c r="S18" s="1" t="s">
        <v>465</v>
      </c>
      <c r="T18" s="1" t="s">
        <v>463</v>
      </c>
    </row>
    <row r="19" spans="1:20" x14ac:dyDescent="0.2">
      <c r="A19" t="s">
        <v>80</v>
      </c>
      <c r="B19" s="1" t="s">
        <v>182</v>
      </c>
      <c r="C19" s="4" t="s">
        <v>50</v>
      </c>
      <c r="D19" s="4"/>
      <c r="E19" s="4"/>
      <c r="J19" t="s">
        <v>2</v>
      </c>
      <c r="K19" t="s">
        <v>3</v>
      </c>
      <c r="M19" t="b">
        <v>1</v>
      </c>
      <c r="O19" t="s">
        <v>278</v>
      </c>
      <c r="Q19" s="1" t="s">
        <v>258</v>
      </c>
      <c r="R19" s="1" t="s">
        <v>463</v>
      </c>
      <c r="S19" s="1" t="s">
        <v>465</v>
      </c>
      <c r="T19" s="1" t="s">
        <v>463</v>
      </c>
    </row>
    <row r="20" spans="1:20" x14ac:dyDescent="0.2">
      <c r="A20" t="s">
        <v>81</v>
      </c>
      <c r="B20" s="1" t="s">
        <v>183</v>
      </c>
      <c r="C20" s="4" t="s">
        <v>51</v>
      </c>
      <c r="D20" s="4"/>
      <c r="E20" s="4"/>
      <c r="J20" t="s">
        <v>2</v>
      </c>
      <c r="K20" t="s">
        <v>3</v>
      </c>
      <c r="M20" t="b">
        <v>1</v>
      </c>
      <c r="O20" t="s">
        <v>278</v>
      </c>
      <c r="Q20" s="1" t="s">
        <v>258</v>
      </c>
      <c r="R20" s="1" t="s">
        <v>463</v>
      </c>
      <c r="S20" s="1" t="s">
        <v>465</v>
      </c>
      <c r="T20" s="1" t="s">
        <v>463</v>
      </c>
    </row>
    <row r="21" spans="1:20" x14ac:dyDescent="0.2">
      <c r="A21" t="s">
        <v>82</v>
      </c>
      <c r="B21" s="1" t="s">
        <v>184</v>
      </c>
      <c r="C21" s="4" t="s">
        <v>52</v>
      </c>
      <c r="D21" s="4"/>
      <c r="E21" s="4"/>
      <c r="J21" t="s">
        <v>2</v>
      </c>
      <c r="K21" t="s">
        <v>3</v>
      </c>
      <c r="M21" t="b">
        <v>1</v>
      </c>
      <c r="O21" t="s">
        <v>278</v>
      </c>
      <c r="Q21" s="1" t="s">
        <v>258</v>
      </c>
      <c r="R21" s="1" t="s">
        <v>463</v>
      </c>
      <c r="S21" s="1" t="s">
        <v>465</v>
      </c>
      <c r="T21" s="1" t="s">
        <v>463</v>
      </c>
    </row>
    <row r="22" spans="1:20" x14ac:dyDescent="0.2">
      <c r="A22" t="s">
        <v>83</v>
      </c>
      <c r="B22" s="1" t="s">
        <v>185</v>
      </c>
      <c r="C22" s="4" t="s">
        <v>53</v>
      </c>
      <c r="D22" s="4"/>
      <c r="E22" s="4"/>
      <c r="J22" t="s">
        <v>2</v>
      </c>
      <c r="K22" t="s">
        <v>3</v>
      </c>
      <c r="M22" t="b">
        <v>1</v>
      </c>
      <c r="O22" t="s">
        <v>278</v>
      </c>
      <c r="Q22" s="1" t="s">
        <v>258</v>
      </c>
      <c r="R22" s="1" t="s">
        <v>463</v>
      </c>
      <c r="S22" s="1" t="s">
        <v>465</v>
      </c>
      <c r="T22" s="1" t="s">
        <v>463</v>
      </c>
    </row>
    <row r="23" spans="1:20" x14ac:dyDescent="0.2">
      <c r="A23" t="s">
        <v>84</v>
      </c>
      <c r="B23" s="1" t="s">
        <v>186</v>
      </c>
      <c r="C23" s="4" t="s">
        <v>54</v>
      </c>
      <c r="D23" s="4"/>
      <c r="E23" s="4"/>
      <c r="J23" t="s">
        <v>2</v>
      </c>
      <c r="K23" t="s">
        <v>3</v>
      </c>
      <c r="M23" t="b">
        <v>1</v>
      </c>
      <c r="O23" t="s">
        <v>278</v>
      </c>
      <c r="Q23" s="1" t="s">
        <v>258</v>
      </c>
      <c r="R23" s="1" t="s">
        <v>463</v>
      </c>
      <c r="S23" s="1" t="s">
        <v>465</v>
      </c>
      <c r="T23" s="1" t="s">
        <v>463</v>
      </c>
    </row>
    <row r="24" spans="1:20" x14ac:dyDescent="0.2">
      <c r="A24" t="s">
        <v>85</v>
      </c>
      <c r="B24" s="1" t="s">
        <v>187</v>
      </c>
      <c r="C24" s="4" t="s">
        <v>55</v>
      </c>
      <c r="D24" s="4"/>
      <c r="E24" s="4"/>
      <c r="J24" t="s">
        <v>2</v>
      </c>
      <c r="K24" t="s">
        <v>3</v>
      </c>
      <c r="M24" t="b">
        <v>1</v>
      </c>
      <c r="O24" t="s">
        <v>278</v>
      </c>
      <c r="Q24" s="1" t="s">
        <v>258</v>
      </c>
      <c r="R24" s="1" t="s">
        <v>463</v>
      </c>
      <c r="S24" s="1" t="s">
        <v>465</v>
      </c>
      <c r="T24" s="1" t="s">
        <v>463</v>
      </c>
    </row>
    <row r="25" spans="1:20" x14ac:dyDescent="0.2">
      <c r="A25" t="s">
        <v>86</v>
      </c>
      <c r="B25" s="1" t="s">
        <v>188</v>
      </c>
      <c r="C25" s="4" t="s">
        <v>56</v>
      </c>
      <c r="D25" s="4"/>
      <c r="E25" s="4"/>
      <c r="J25" t="s">
        <v>2</v>
      </c>
      <c r="K25" t="s">
        <v>3</v>
      </c>
      <c r="M25" t="b">
        <v>1</v>
      </c>
      <c r="O25" t="s">
        <v>278</v>
      </c>
      <c r="Q25" s="1" t="s">
        <v>258</v>
      </c>
      <c r="R25" s="1" t="s">
        <v>463</v>
      </c>
      <c r="S25" s="1" t="s">
        <v>465</v>
      </c>
      <c r="T25" s="1" t="s">
        <v>463</v>
      </c>
    </row>
    <row r="26" spans="1:20" x14ac:dyDescent="0.2">
      <c r="A26" t="s">
        <v>87</v>
      </c>
      <c r="B26" s="1" t="s">
        <v>189</v>
      </c>
      <c r="C26" s="4" t="s">
        <v>57</v>
      </c>
      <c r="D26" s="4"/>
      <c r="E26" s="4"/>
      <c r="J26" t="s">
        <v>2</v>
      </c>
      <c r="K26" t="s">
        <v>3</v>
      </c>
      <c r="M26" t="b">
        <v>1</v>
      </c>
      <c r="O26" t="s">
        <v>278</v>
      </c>
      <c r="Q26" s="1" t="s">
        <v>258</v>
      </c>
      <c r="R26" s="1" t="s">
        <v>463</v>
      </c>
      <c r="S26" s="1" t="s">
        <v>465</v>
      </c>
      <c r="T26" s="1" t="s">
        <v>463</v>
      </c>
    </row>
    <row r="27" spans="1:20" x14ac:dyDescent="0.2">
      <c r="A27" t="s">
        <v>88</v>
      </c>
      <c r="B27" s="1" t="s">
        <v>190</v>
      </c>
      <c r="C27" s="4" t="s">
        <v>58</v>
      </c>
      <c r="D27" s="4"/>
      <c r="E27" s="4"/>
      <c r="J27" t="s">
        <v>2</v>
      </c>
      <c r="K27" t="s">
        <v>3</v>
      </c>
      <c r="M27" t="b">
        <v>1</v>
      </c>
      <c r="O27" t="s">
        <v>278</v>
      </c>
      <c r="Q27" s="1" t="s">
        <v>258</v>
      </c>
      <c r="R27" s="1" t="s">
        <v>463</v>
      </c>
      <c r="S27" s="1" t="s">
        <v>465</v>
      </c>
      <c r="T27" s="1" t="s">
        <v>463</v>
      </c>
    </row>
    <row r="28" spans="1:20" x14ac:dyDescent="0.2">
      <c r="A28" t="s">
        <v>89</v>
      </c>
      <c r="B28" s="1" t="s">
        <v>191</v>
      </c>
      <c r="C28" s="4" t="s">
        <v>59</v>
      </c>
      <c r="D28" s="4"/>
      <c r="E28" s="4"/>
      <c r="J28" t="s">
        <v>2</v>
      </c>
      <c r="K28" t="s">
        <v>3</v>
      </c>
      <c r="M28" t="b">
        <v>1</v>
      </c>
      <c r="O28" t="s">
        <v>278</v>
      </c>
      <c r="Q28" s="1" t="s">
        <v>258</v>
      </c>
      <c r="R28" s="1" t="s">
        <v>463</v>
      </c>
      <c r="S28" s="1" t="s">
        <v>465</v>
      </c>
      <c r="T28" s="1" t="s">
        <v>463</v>
      </c>
    </row>
    <row r="29" spans="1:20" x14ac:dyDescent="0.2">
      <c r="A29" t="s">
        <v>90</v>
      </c>
      <c r="B29" s="1" t="s">
        <v>192</v>
      </c>
      <c r="C29" s="4" t="s">
        <v>60</v>
      </c>
      <c r="D29" s="4"/>
      <c r="E29" s="4"/>
      <c r="J29" t="s">
        <v>2</v>
      </c>
      <c r="K29" t="s">
        <v>3</v>
      </c>
      <c r="M29" t="b">
        <v>1</v>
      </c>
      <c r="O29" t="s">
        <v>278</v>
      </c>
      <c r="Q29" s="1" t="s">
        <v>258</v>
      </c>
      <c r="R29" s="1" t="s">
        <v>463</v>
      </c>
      <c r="S29" s="1" t="s">
        <v>465</v>
      </c>
      <c r="T29" s="1" t="s">
        <v>463</v>
      </c>
    </row>
    <row r="30" spans="1:20" x14ac:dyDescent="0.2">
      <c r="A30" t="s">
        <v>91</v>
      </c>
      <c r="B30" s="1" t="s">
        <v>193</v>
      </c>
      <c r="C30" s="4" t="s">
        <v>61</v>
      </c>
      <c r="D30" s="4"/>
      <c r="E30" s="4"/>
      <c r="J30" t="s">
        <v>2</v>
      </c>
      <c r="K30" t="s">
        <v>3</v>
      </c>
      <c r="M30" t="b">
        <v>1</v>
      </c>
      <c r="O30" t="s">
        <v>278</v>
      </c>
      <c r="Q30" s="1" t="s">
        <v>258</v>
      </c>
      <c r="R30" s="1" t="s">
        <v>463</v>
      </c>
      <c r="S30" s="1" t="s">
        <v>465</v>
      </c>
      <c r="T30" s="1" t="s">
        <v>463</v>
      </c>
    </row>
    <row r="31" spans="1:20" x14ac:dyDescent="0.2">
      <c r="A31" t="s">
        <v>92</v>
      </c>
      <c r="B31" s="1" t="s">
        <v>194</v>
      </c>
      <c r="C31" s="4" t="s">
        <v>62</v>
      </c>
      <c r="D31" s="4"/>
      <c r="E31" s="4"/>
      <c r="J31" t="s">
        <v>2</v>
      </c>
      <c r="K31" t="s">
        <v>3</v>
      </c>
      <c r="M31" t="b">
        <v>1</v>
      </c>
      <c r="O31" t="s">
        <v>278</v>
      </c>
      <c r="Q31" s="1" t="s">
        <v>258</v>
      </c>
      <c r="R31" s="1" t="s">
        <v>463</v>
      </c>
      <c r="S31" s="1" t="s">
        <v>465</v>
      </c>
      <c r="T31" s="1" t="s">
        <v>463</v>
      </c>
    </row>
    <row r="32" spans="1:20" x14ac:dyDescent="0.2">
      <c r="A32" t="s">
        <v>331</v>
      </c>
      <c r="B32" s="1" t="s">
        <v>351</v>
      </c>
      <c r="C32" s="4" t="s">
        <v>371</v>
      </c>
      <c r="D32" t="s">
        <v>482</v>
      </c>
      <c r="E32" s="7"/>
      <c r="F32" s="1" t="s">
        <v>258</v>
      </c>
      <c r="J32" t="s">
        <v>2</v>
      </c>
      <c r="M32" t="b">
        <v>1</v>
      </c>
      <c r="O32" t="s">
        <v>327</v>
      </c>
      <c r="Q32" s="1" t="s">
        <v>326</v>
      </c>
      <c r="R32" s="1" t="s">
        <v>463</v>
      </c>
      <c r="S32" s="1" t="s">
        <v>465</v>
      </c>
      <c r="T32" s="1" t="s">
        <v>463</v>
      </c>
    </row>
    <row r="33" spans="1:20" x14ac:dyDescent="0.2">
      <c r="A33" t="s">
        <v>332</v>
      </c>
      <c r="B33" s="1" t="s">
        <v>352</v>
      </c>
      <c r="C33" s="4" t="s">
        <v>372</v>
      </c>
      <c r="D33" t="s">
        <v>482</v>
      </c>
      <c r="E33" s="7"/>
      <c r="F33" s="1" t="s">
        <v>258</v>
      </c>
      <c r="J33" t="s">
        <v>2</v>
      </c>
      <c r="M33" t="b">
        <v>1</v>
      </c>
      <c r="O33" t="s">
        <v>327</v>
      </c>
      <c r="Q33" s="1" t="s">
        <v>326</v>
      </c>
      <c r="R33" s="1" t="s">
        <v>463</v>
      </c>
      <c r="S33" s="1" t="s">
        <v>465</v>
      </c>
      <c r="T33" s="1" t="s">
        <v>463</v>
      </c>
    </row>
    <row r="34" spans="1:20" x14ac:dyDescent="0.2">
      <c r="A34" t="s">
        <v>333</v>
      </c>
      <c r="B34" s="1" t="s">
        <v>353</v>
      </c>
      <c r="C34" s="4" t="s">
        <v>373</v>
      </c>
      <c r="D34" t="s">
        <v>482</v>
      </c>
      <c r="E34" s="7"/>
      <c r="F34" s="1" t="s">
        <v>258</v>
      </c>
      <c r="J34" t="s">
        <v>2</v>
      </c>
      <c r="M34" t="b">
        <v>1</v>
      </c>
      <c r="O34" t="s">
        <v>327</v>
      </c>
      <c r="Q34" s="1" t="s">
        <v>326</v>
      </c>
      <c r="R34" s="1" t="s">
        <v>463</v>
      </c>
      <c r="S34" s="1" t="s">
        <v>465</v>
      </c>
      <c r="T34" s="1" t="s">
        <v>463</v>
      </c>
    </row>
    <row r="35" spans="1:20" x14ac:dyDescent="0.2">
      <c r="A35" t="s">
        <v>334</v>
      </c>
      <c r="B35" s="1" t="s">
        <v>354</v>
      </c>
      <c r="C35" s="4" t="s">
        <v>374</v>
      </c>
      <c r="D35" t="s">
        <v>483</v>
      </c>
      <c r="E35" s="7"/>
      <c r="F35" s="1" t="s">
        <v>258</v>
      </c>
      <c r="J35" t="s">
        <v>2</v>
      </c>
      <c r="M35" t="b">
        <v>1</v>
      </c>
      <c r="O35" t="s">
        <v>327</v>
      </c>
      <c r="Q35" s="1" t="s">
        <v>326</v>
      </c>
      <c r="R35" s="1" t="s">
        <v>463</v>
      </c>
      <c r="S35" s="1" t="s">
        <v>465</v>
      </c>
      <c r="T35" s="1" t="s">
        <v>463</v>
      </c>
    </row>
    <row r="36" spans="1:20" x14ac:dyDescent="0.2">
      <c r="A36" t="s">
        <v>335</v>
      </c>
      <c r="B36" s="1" t="s">
        <v>355</v>
      </c>
      <c r="C36" s="4" t="s">
        <v>375</v>
      </c>
      <c r="D36" t="s">
        <v>482</v>
      </c>
      <c r="E36" s="7"/>
      <c r="F36" s="1" t="s">
        <v>258</v>
      </c>
      <c r="J36" t="s">
        <v>2</v>
      </c>
      <c r="M36" t="b">
        <v>1</v>
      </c>
      <c r="O36" t="s">
        <v>327</v>
      </c>
      <c r="Q36" s="1" t="s">
        <v>326</v>
      </c>
      <c r="R36" s="1" t="s">
        <v>463</v>
      </c>
      <c r="S36" s="1" t="s">
        <v>465</v>
      </c>
      <c r="T36" s="1" t="s">
        <v>463</v>
      </c>
    </row>
    <row r="37" spans="1:20" x14ac:dyDescent="0.2">
      <c r="A37" t="s">
        <v>336</v>
      </c>
      <c r="B37" s="1" t="s">
        <v>356</v>
      </c>
      <c r="C37" s="4" t="s">
        <v>376</v>
      </c>
      <c r="D37" t="s">
        <v>482</v>
      </c>
      <c r="E37" s="7"/>
      <c r="F37" s="1" t="s">
        <v>258</v>
      </c>
      <c r="J37" t="s">
        <v>2</v>
      </c>
      <c r="M37" t="b">
        <v>1</v>
      </c>
      <c r="O37" t="s">
        <v>327</v>
      </c>
      <c r="Q37" s="1" t="s">
        <v>326</v>
      </c>
      <c r="R37" s="1" t="s">
        <v>463</v>
      </c>
      <c r="S37" s="1" t="s">
        <v>465</v>
      </c>
      <c r="T37" s="1" t="s">
        <v>463</v>
      </c>
    </row>
    <row r="38" spans="1:20" x14ac:dyDescent="0.2">
      <c r="A38" t="s">
        <v>337</v>
      </c>
      <c r="B38" s="1" t="s">
        <v>357</v>
      </c>
      <c r="C38" s="4" t="s">
        <v>377</v>
      </c>
      <c r="D38" t="s">
        <v>482</v>
      </c>
      <c r="E38" s="7"/>
      <c r="F38" s="1" t="s">
        <v>258</v>
      </c>
      <c r="J38" t="s">
        <v>2</v>
      </c>
      <c r="M38" t="b">
        <v>1</v>
      </c>
      <c r="O38" t="s">
        <v>327</v>
      </c>
      <c r="Q38" s="1" t="s">
        <v>326</v>
      </c>
      <c r="R38" s="1" t="s">
        <v>463</v>
      </c>
      <c r="S38" s="1" t="s">
        <v>465</v>
      </c>
      <c r="T38" s="1" t="s">
        <v>463</v>
      </c>
    </row>
    <row r="39" spans="1:20" x14ac:dyDescent="0.2">
      <c r="A39" t="s">
        <v>338</v>
      </c>
      <c r="B39" s="1" t="s">
        <v>358</v>
      </c>
      <c r="C39" s="4" t="s">
        <v>378</v>
      </c>
      <c r="D39" t="s">
        <v>482</v>
      </c>
      <c r="E39" s="7"/>
      <c r="F39" s="1" t="s">
        <v>258</v>
      </c>
      <c r="J39" t="s">
        <v>2</v>
      </c>
      <c r="M39" t="b">
        <v>1</v>
      </c>
      <c r="O39" t="s">
        <v>327</v>
      </c>
      <c r="Q39" s="1" t="s">
        <v>326</v>
      </c>
      <c r="R39" s="1" t="s">
        <v>463</v>
      </c>
      <c r="S39" s="1" t="s">
        <v>465</v>
      </c>
      <c r="T39" s="1" t="s">
        <v>463</v>
      </c>
    </row>
    <row r="40" spans="1:20" x14ac:dyDescent="0.2">
      <c r="A40" t="s">
        <v>339</v>
      </c>
      <c r="B40" s="1" t="s">
        <v>359</v>
      </c>
      <c r="C40" s="4" t="s">
        <v>379</v>
      </c>
      <c r="D40" t="s">
        <v>482</v>
      </c>
      <c r="E40" s="7"/>
      <c r="F40" s="1" t="s">
        <v>258</v>
      </c>
      <c r="J40" t="s">
        <v>2</v>
      </c>
      <c r="M40" t="b">
        <v>1</v>
      </c>
      <c r="O40" t="s">
        <v>327</v>
      </c>
      <c r="Q40" s="1" t="s">
        <v>326</v>
      </c>
      <c r="R40" s="1" t="s">
        <v>463</v>
      </c>
      <c r="S40" s="1" t="s">
        <v>465</v>
      </c>
      <c r="T40" s="1" t="s">
        <v>463</v>
      </c>
    </row>
    <row r="41" spans="1:20" x14ac:dyDescent="0.2">
      <c r="A41" t="s">
        <v>340</v>
      </c>
      <c r="B41" s="1" t="s">
        <v>360</v>
      </c>
      <c r="C41" s="4" t="s">
        <v>380</v>
      </c>
      <c r="D41" t="s">
        <v>482</v>
      </c>
      <c r="E41" s="7"/>
      <c r="F41" s="1" t="s">
        <v>258</v>
      </c>
      <c r="J41" t="s">
        <v>2</v>
      </c>
      <c r="M41" t="b">
        <v>1</v>
      </c>
      <c r="O41" t="s">
        <v>327</v>
      </c>
      <c r="Q41" s="1" t="s">
        <v>326</v>
      </c>
      <c r="R41" s="1" t="s">
        <v>463</v>
      </c>
      <c r="S41" s="1" t="s">
        <v>465</v>
      </c>
      <c r="T41" s="1" t="s">
        <v>463</v>
      </c>
    </row>
    <row r="42" spans="1:20" x14ac:dyDescent="0.2">
      <c r="A42" t="s">
        <v>341</v>
      </c>
      <c r="B42" s="1" t="s">
        <v>361</v>
      </c>
      <c r="C42" s="4" t="s">
        <v>381</v>
      </c>
      <c r="D42" t="s">
        <v>483</v>
      </c>
      <c r="E42" s="7"/>
      <c r="F42" s="1" t="s">
        <v>258</v>
      </c>
      <c r="J42" t="s">
        <v>2</v>
      </c>
      <c r="M42" t="b">
        <v>1</v>
      </c>
      <c r="O42" t="s">
        <v>327</v>
      </c>
      <c r="Q42" s="1" t="s">
        <v>326</v>
      </c>
      <c r="R42" s="1" t="s">
        <v>463</v>
      </c>
      <c r="S42" s="1" t="s">
        <v>465</v>
      </c>
      <c r="T42" s="1" t="s">
        <v>463</v>
      </c>
    </row>
    <row r="43" spans="1:20" x14ac:dyDescent="0.2">
      <c r="A43" t="s">
        <v>342</v>
      </c>
      <c r="B43" s="1" t="s">
        <v>362</v>
      </c>
      <c r="C43" s="4" t="s">
        <v>382</v>
      </c>
      <c r="D43" t="s">
        <v>482</v>
      </c>
      <c r="E43" s="7"/>
      <c r="F43" s="1" t="s">
        <v>258</v>
      </c>
      <c r="J43" t="s">
        <v>2</v>
      </c>
      <c r="M43" t="b">
        <v>1</v>
      </c>
      <c r="O43" t="s">
        <v>327</v>
      </c>
      <c r="Q43" s="1" t="s">
        <v>326</v>
      </c>
      <c r="R43" s="1" t="s">
        <v>463</v>
      </c>
      <c r="S43" s="1" t="s">
        <v>465</v>
      </c>
      <c r="T43" s="1" t="s">
        <v>463</v>
      </c>
    </row>
    <row r="44" spans="1:20" x14ac:dyDescent="0.2">
      <c r="A44" t="s">
        <v>343</v>
      </c>
      <c r="B44" s="1" t="s">
        <v>363</v>
      </c>
      <c r="C44" s="4" t="s">
        <v>383</v>
      </c>
      <c r="D44" t="s">
        <v>482</v>
      </c>
      <c r="E44" s="7"/>
      <c r="F44" s="1" t="s">
        <v>258</v>
      </c>
      <c r="J44" t="s">
        <v>2</v>
      </c>
      <c r="M44" t="b">
        <v>1</v>
      </c>
      <c r="O44" t="s">
        <v>327</v>
      </c>
      <c r="Q44" s="1" t="s">
        <v>326</v>
      </c>
      <c r="R44" s="1" t="s">
        <v>463</v>
      </c>
      <c r="S44" s="1" t="s">
        <v>465</v>
      </c>
      <c r="T44" s="1" t="s">
        <v>463</v>
      </c>
    </row>
    <row r="45" spans="1:20" x14ac:dyDescent="0.2">
      <c r="A45" t="s">
        <v>344</v>
      </c>
      <c r="B45" s="1" t="s">
        <v>364</v>
      </c>
      <c r="C45" s="4" t="s">
        <v>384</v>
      </c>
      <c r="D45" t="s">
        <v>482</v>
      </c>
      <c r="E45" s="7"/>
      <c r="F45" s="1" t="s">
        <v>258</v>
      </c>
      <c r="J45" t="s">
        <v>2</v>
      </c>
      <c r="M45" t="b">
        <v>1</v>
      </c>
      <c r="O45" t="s">
        <v>327</v>
      </c>
      <c r="Q45" s="1" t="s">
        <v>326</v>
      </c>
      <c r="R45" s="1" t="s">
        <v>463</v>
      </c>
      <c r="S45" s="1" t="s">
        <v>465</v>
      </c>
      <c r="T45" s="1" t="s">
        <v>463</v>
      </c>
    </row>
    <row r="46" spans="1:20" x14ac:dyDescent="0.2">
      <c r="A46" t="s">
        <v>345</v>
      </c>
      <c r="B46" s="1" t="s">
        <v>365</v>
      </c>
      <c r="C46" s="4" t="s">
        <v>385</v>
      </c>
      <c r="D46" t="s">
        <v>483</v>
      </c>
      <c r="E46" s="7"/>
      <c r="F46" s="1" t="s">
        <v>258</v>
      </c>
      <c r="J46" t="s">
        <v>2</v>
      </c>
      <c r="M46" t="b">
        <v>1</v>
      </c>
      <c r="O46" t="s">
        <v>327</v>
      </c>
      <c r="Q46" s="1" t="s">
        <v>326</v>
      </c>
      <c r="R46" s="1" t="s">
        <v>463</v>
      </c>
      <c r="S46" s="1" t="s">
        <v>465</v>
      </c>
      <c r="T46" s="1" t="s">
        <v>463</v>
      </c>
    </row>
    <row r="47" spans="1:20" x14ac:dyDescent="0.2">
      <c r="A47" t="s">
        <v>346</v>
      </c>
      <c r="B47" s="1" t="s">
        <v>366</v>
      </c>
      <c r="C47" s="4" t="s">
        <v>386</v>
      </c>
      <c r="D47" t="s">
        <v>482</v>
      </c>
      <c r="E47" s="7"/>
      <c r="F47" s="1" t="s">
        <v>258</v>
      </c>
      <c r="J47" t="s">
        <v>2</v>
      </c>
      <c r="M47" t="b">
        <v>1</v>
      </c>
      <c r="O47" t="s">
        <v>327</v>
      </c>
      <c r="Q47" s="1" t="s">
        <v>326</v>
      </c>
      <c r="R47" s="1" t="s">
        <v>463</v>
      </c>
      <c r="S47" s="1" t="s">
        <v>465</v>
      </c>
      <c r="T47" s="1" t="s">
        <v>463</v>
      </c>
    </row>
    <row r="48" spans="1:20" x14ac:dyDescent="0.2">
      <c r="A48" t="s">
        <v>347</v>
      </c>
      <c r="B48" s="1" t="s">
        <v>367</v>
      </c>
      <c r="C48" s="4" t="s">
        <v>387</v>
      </c>
      <c r="D48" t="s">
        <v>482</v>
      </c>
      <c r="E48" s="7"/>
      <c r="F48" s="1" t="s">
        <v>258</v>
      </c>
      <c r="J48" t="s">
        <v>2</v>
      </c>
      <c r="M48" t="b">
        <v>1</v>
      </c>
      <c r="O48" t="s">
        <v>327</v>
      </c>
      <c r="Q48" s="1" t="s">
        <v>326</v>
      </c>
      <c r="R48" s="1" t="s">
        <v>463</v>
      </c>
      <c r="S48" s="1" t="s">
        <v>465</v>
      </c>
      <c r="T48" s="1" t="s">
        <v>463</v>
      </c>
    </row>
    <row r="49" spans="1:20" x14ac:dyDescent="0.2">
      <c r="A49" t="s">
        <v>348</v>
      </c>
      <c r="B49" s="1" t="s">
        <v>368</v>
      </c>
      <c r="C49" s="4" t="s">
        <v>388</v>
      </c>
      <c r="D49" t="s">
        <v>483</v>
      </c>
      <c r="E49" s="7"/>
      <c r="F49" s="1" t="s">
        <v>258</v>
      </c>
      <c r="J49" t="s">
        <v>2</v>
      </c>
      <c r="M49" t="b">
        <v>1</v>
      </c>
      <c r="O49" t="s">
        <v>327</v>
      </c>
      <c r="Q49" s="1" t="s">
        <v>326</v>
      </c>
      <c r="R49" s="1" t="s">
        <v>463</v>
      </c>
      <c r="S49" s="1" t="s">
        <v>465</v>
      </c>
      <c r="T49" s="1" t="s">
        <v>463</v>
      </c>
    </row>
    <row r="50" spans="1:20" x14ac:dyDescent="0.2">
      <c r="A50" t="s">
        <v>349</v>
      </c>
      <c r="B50" s="1" t="s">
        <v>369</v>
      </c>
      <c r="C50" s="4" t="s">
        <v>389</v>
      </c>
      <c r="D50" t="s">
        <v>482</v>
      </c>
      <c r="E50" s="7"/>
      <c r="F50" s="1" t="s">
        <v>258</v>
      </c>
      <c r="J50" t="s">
        <v>2</v>
      </c>
      <c r="M50" t="b">
        <v>1</v>
      </c>
      <c r="O50" t="s">
        <v>327</v>
      </c>
      <c r="Q50" s="1" t="s">
        <v>326</v>
      </c>
      <c r="R50" s="1" t="s">
        <v>463</v>
      </c>
      <c r="S50" s="1" t="s">
        <v>465</v>
      </c>
      <c r="T50" s="1" t="s">
        <v>463</v>
      </c>
    </row>
    <row r="51" spans="1:20" x14ac:dyDescent="0.2">
      <c r="A51" t="s">
        <v>350</v>
      </c>
      <c r="B51" s="1" t="s">
        <v>370</v>
      </c>
      <c r="C51" s="4" t="s">
        <v>390</v>
      </c>
      <c r="D51" t="s">
        <v>482</v>
      </c>
      <c r="E51" s="7"/>
      <c r="F51" s="1" t="s">
        <v>258</v>
      </c>
      <c r="J51" t="s">
        <v>2</v>
      </c>
      <c r="M51" t="b">
        <v>1</v>
      </c>
      <c r="O51" t="s">
        <v>327</v>
      </c>
      <c r="Q51" s="1" t="s">
        <v>326</v>
      </c>
      <c r="R51" s="1" t="s">
        <v>463</v>
      </c>
      <c r="S51" s="1" t="s">
        <v>465</v>
      </c>
      <c r="T51" s="1" t="s">
        <v>463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8E7F-071C-C54F-87EF-63C9FFE2AF4E}">
  <dimension ref="A1:P51"/>
  <sheetViews>
    <sheetView workbookViewId="0">
      <pane ySplit="1" topLeftCell="A2" activePane="bottomLeft" state="frozen"/>
      <selection pane="bottomLeft" activeCell="D15" sqref="D15"/>
    </sheetView>
  </sheetViews>
  <sheetFormatPr baseColWidth="10" defaultRowHeight="15" x14ac:dyDescent="0.2"/>
  <cols>
    <col min="1" max="1" width="17.1640625" bestFit="1" customWidth="1"/>
    <col min="2" max="2" width="15" bestFit="1" customWidth="1"/>
    <col min="3" max="3" width="11.5" bestFit="1" customWidth="1"/>
    <col min="4" max="4" width="25.83203125" customWidth="1"/>
    <col min="5" max="5" width="6.83203125" bestFit="1" customWidth="1"/>
    <col min="6" max="6" width="29.33203125" customWidth="1"/>
    <col min="7" max="7" width="10.5" bestFit="1" customWidth="1"/>
    <col min="8" max="8" width="15" bestFit="1" customWidth="1"/>
    <col min="9" max="9" width="16.33203125" bestFit="1" customWidth="1"/>
    <col min="12" max="12" width="8.83203125"/>
    <col min="13" max="13" width="19" bestFit="1" customWidth="1"/>
    <col min="14" max="14" width="19" customWidth="1"/>
    <col min="15" max="15" width="19" bestFit="1" customWidth="1"/>
  </cols>
  <sheetData>
    <row r="1" spans="1:16" x14ac:dyDescent="0.2">
      <c r="A1" t="s">
        <v>226</v>
      </c>
      <c r="B1" t="s">
        <v>236</v>
      </c>
      <c r="C1" t="s">
        <v>227</v>
      </c>
      <c r="D1" t="s">
        <v>229</v>
      </c>
      <c r="E1" t="s">
        <v>230</v>
      </c>
      <c r="F1" t="s">
        <v>231</v>
      </c>
      <c r="G1" t="s">
        <v>479</v>
      </c>
      <c r="H1" t="s">
        <v>232</v>
      </c>
      <c r="I1" t="s">
        <v>233</v>
      </c>
      <c r="J1" t="s">
        <v>234</v>
      </c>
      <c r="K1" t="s">
        <v>281</v>
      </c>
      <c r="L1" t="s">
        <v>259</v>
      </c>
      <c r="M1" s="1" t="s">
        <v>256</v>
      </c>
      <c r="N1" s="1" t="s">
        <v>462</v>
      </c>
      <c r="O1" s="1" t="s">
        <v>257</v>
      </c>
      <c r="P1" s="1" t="s">
        <v>480</v>
      </c>
    </row>
    <row r="2" spans="1:16" x14ac:dyDescent="0.2">
      <c r="A2" t="s">
        <v>93</v>
      </c>
      <c r="B2" t="s">
        <v>63</v>
      </c>
      <c r="D2" t="s">
        <v>8</v>
      </c>
      <c r="E2" t="b">
        <v>1</v>
      </c>
      <c r="G2" t="b">
        <v>1</v>
      </c>
      <c r="K2" t="s">
        <v>278</v>
      </c>
      <c r="M2" s="1" t="s">
        <v>258</v>
      </c>
      <c r="N2" s="1" t="s">
        <v>463</v>
      </c>
      <c r="O2" s="1" t="s">
        <v>465</v>
      </c>
      <c r="P2" s="1" t="s">
        <v>463</v>
      </c>
    </row>
    <row r="3" spans="1:16" x14ac:dyDescent="0.2">
      <c r="A3" t="s">
        <v>94</v>
      </c>
      <c r="B3" t="s">
        <v>64</v>
      </c>
      <c r="D3" t="s">
        <v>8</v>
      </c>
      <c r="E3" t="b">
        <v>1</v>
      </c>
      <c r="G3" t="b">
        <v>1</v>
      </c>
      <c r="K3" t="s">
        <v>278</v>
      </c>
      <c r="M3" s="1" t="s">
        <v>258</v>
      </c>
      <c r="N3" s="1" t="s">
        <v>463</v>
      </c>
      <c r="O3" s="1" t="s">
        <v>465</v>
      </c>
      <c r="P3" s="1" t="s">
        <v>463</v>
      </c>
    </row>
    <row r="4" spans="1:16" x14ac:dyDescent="0.2">
      <c r="A4" t="s">
        <v>95</v>
      </c>
      <c r="B4" t="s">
        <v>65</v>
      </c>
      <c r="D4" t="s">
        <v>8</v>
      </c>
      <c r="E4" t="b">
        <v>1</v>
      </c>
      <c r="G4" t="b">
        <v>1</v>
      </c>
      <c r="K4" t="s">
        <v>278</v>
      </c>
      <c r="M4" s="1" t="s">
        <v>258</v>
      </c>
      <c r="N4" s="1" t="s">
        <v>463</v>
      </c>
      <c r="O4" s="1" t="s">
        <v>465</v>
      </c>
      <c r="P4" s="1" t="s">
        <v>463</v>
      </c>
    </row>
    <row r="5" spans="1:16" x14ac:dyDescent="0.2">
      <c r="A5" t="s">
        <v>96</v>
      </c>
      <c r="B5" t="s">
        <v>66</v>
      </c>
      <c r="D5" t="s">
        <v>8</v>
      </c>
      <c r="E5" t="b">
        <v>1</v>
      </c>
      <c r="G5" t="b">
        <v>1</v>
      </c>
      <c r="K5" t="s">
        <v>278</v>
      </c>
      <c r="M5" s="1" t="s">
        <v>258</v>
      </c>
      <c r="N5" s="1" t="s">
        <v>463</v>
      </c>
      <c r="O5" s="1" t="s">
        <v>465</v>
      </c>
      <c r="P5" s="1" t="s">
        <v>463</v>
      </c>
    </row>
    <row r="6" spans="1:16" x14ac:dyDescent="0.2">
      <c r="A6" t="s">
        <v>97</v>
      </c>
      <c r="B6" t="s">
        <v>67</v>
      </c>
      <c r="D6" t="s">
        <v>8</v>
      </c>
      <c r="E6" t="b">
        <v>1</v>
      </c>
      <c r="G6" t="b">
        <v>1</v>
      </c>
      <c r="K6" t="s">
        <v>278</v>
      </c>
      <c r="M6" s="1" t="s">
        <v>258</v>
      </c>
      <c r="N6" s="1" t="s">
        <v>463</v>
      </c>
      <c r="O6" s="1" t="s">
        <v>465</v>
      </c>
      <c r="P6" s="1" t="s">
        <v>463</v>
      </c>
    </row>
    <row r="7" spans="1:16" x14ac:dyDescent="0.2">
      <c r="A7" t="s">
        <v>98</v>
      </c>
      <c r="B7" t="s">
        <v>68</v>
      </c>
      <c r="D7" t="s">
        <v>8</v>
      </c>
      <c r="E7" t="b">
        <v>1</v>
      </c>
      <c r="G7" t="b">
        <v>1</v>
      </c>
      <c r="K7" t="s">
        <v>278</v>
      </c>
      <c r="M7" s="1" t="s">
        <v>258</v>
      </c>
      <c r="N7" s="1" t="s">
        <v>463</v>
      </c>
      <c r="O7" s="1" t="s">
        <v>465</v>
      </c>
      <c r="P7" s="1" t="s">
        <v>463</v>
      </c>
    </row>
    <row r="8" spans="1:16" x14ac:dyDescent="0.2">
      <c r="A8" t="s">
        <v>99</v>
      </c>
      <c r="B8" t="s">
        <v>69</v>
      </c>
      <c r="D8" t="s">
        <v>8</v>
      </c>
      <c r="E8" t="b">
        <v>1</v>
      </c>
      <c r="G8" t="b">
        <v>1</v>
      </c>
      <c r="K8" t="s">
        <v>278</v>
      </c>
      <c r="M8" s="1" t="s">
        <v>258</v>
      </c>
      <c r="N8" s="1" t="s">
        <v>463</v>
      </c>
      <c r="O8" s="1" t="s">
        <v>465</v>
      </c>
      <c r="P8" s="1" t="s">
        <v>463</v>
      </c>
    </row>
    <row r="9" spans="1:16" x14ac:dyDescent="0.2">
      <c r="A9" t="s">
        <v>100</v>
      </c>
      <c r="B9" t="s">
        <v>70</v>
      </c>
      <c r="D9" t="s">
        <v>8</v>
      </c>
      <c r="E9" t="b">
        <v>1</v>
      </c>
      <c r="G9" t="b">
        <v>1</v>
      </c>
      <c r="K9" t="s">
        <v>278</v>
      </c>
      <c r="M9" s="1" t="s">
        <v>258</v>
      </c>
      <c r="N9" s="1" t="s">
        <v>463</v>
      </c>
      <c r="O9" s="1" t="s">
        <v>465</v>
      </c>
      <c r="P9" s="1" t="s">
        <v>463</v>
      </c>
    </row>
    <row r="10" spans="1:16" x14ac:dyDescent="0.2">
      <c r="A10" t="s">
        <v>101</v>
      </c>
      <c r="B10" t="s">
        <v>71</v>
      </c>
      <c r="D10" t="s">
        <v>8</v>
      </c>
      <c r="E10" t="b">
        <v>1</v>
      </c>
      <c r="G10" t="b">
        <v>1</v>
      </c>
      <c r="K10" t="s">
        <v>278</v>
      </c>
      <c r="M10" s="1" t="s">
        <v>258</v>
      </c>
      <c r="N10" s="1" t="s">
        <v>463</v>
      </c>
      <c r="O10" s="1" t="s">
        <v>465</v>
      </c>
      <c r="P10" s="1" t="s">
        <v>463</v>
      </c>
    </row>
    <row r="11" spans="1:16" x14ac:dyDescent="0.2">
      <c r="A11" t="s">
        <v>102</v>
      </c>
      <c r="B11" t="s">
        <v>72</v>
      </c>
      <c r="D11" t="s">
        <v>8</v>
      </c>
      <c r="E11" t="b">
        <v>1</v>
      </c>
      <c r="G11" t="b">
        <v>1</v>
      </c>
      <c r="K11" t="s">
        <v>278</v>
      </c>
      <c r="M11" s="1" t="s">
        <v>258</v>
      </c>
      <c r="N11" s="1" t="s">
        <v>463</v>
      </c>
      <c r="O11" s="1" t="s">
        <v>465</v>
      </c>
      <c r="P11" s="1" t="s">
        <v>463</v>
      </c>
    </row>
    <row r="12" spans="1:16" x14ac:dyDescent="0.2">
      <c r="A12" t="s">
        <v>103</v>
      </c>
      <c r="B12" t="s">
        <v>73</v>
      </c>
      <c r="D12" t="s">
        <v>8</v>
      </c>
      <c r="E12" t="b">
        <v>1</v>
      </c>
      <c r="G12" t="b">
        <v>1</v>
      </c>
      <c r="K12" t="s">
        <v>278</v>
      </c>
      <c r="M12" s="1" t="s">
        <v>258</v>
      </c>
      <c r="N12" s="1" t="s">
        <v>463</v>
      </c>
      <c r="O12" s="1" t="s">
        <v>465</v>
      </c>
      <c r="P12" s="1" t="s">
        <v>463</v>
      </c>
    </row>
    <row r="13" spans="1:16" x14ac:dyDescent="0.2">
      <c r="A13" t="s">
        <v>104</v>
      </c>
      <c r="B13" t="s">
        <v>74</v>
      </c>
      <c r="D13" t="s">
        <v>8</v>
      </c>
      <c r="E13" t="b">
        <v>1</v>
      </c>
      <c r="G13" t="b">
        <v>1</v>
      </c>
      <c r="K13" t="s">
        <v>278</v>
      </c>
      <c r="M13" s="1" t="s">
        <v>258</v>
      </c>
      <c r="N13" s="1" t="s">
        <v>463</v>
      </c>
      <c r="O13" s="1" t="s">
        <v>465</v>
      </c>
      <c r="P13" s="1" t="s">
        <v>463</v>
      </c>
    </row>
    <row r="14" spans="1:16" x14ac:dyDescent="0.2">
      <c r="A14" t="s">
        <v>105</v>
      </c>
      <c r="B14" t="s">
        <v>75</v>
      </c>
      <c r="D14" t="s">
        <v>8</v>
      </c>
      <c r="E14" t="b">
        <v>1</v>
      </c>
      <c r="G14" t="b">
        <v>1</v>
      </c>
      <c r="K14" t="s">
        <v>278</v>
      </c>
      <c r="M14" s="1" t="s">
        <v>258</v>
      </c>
      <c r="N14" s="1" t="s">
        <v>463</v>
      </c>
      <c r="O14" s="1" t="s">
        <v>465</v>
      </c>
      <c r="P14" s="1" t="s">
        <v>463</v>
      </c>
    </row>
    <row r="15" spans="1:16" x14ac:dyDescent="0.2">
      <c r="A15" t="s">
        <v>106</v>
      </c>
      <c r="B15" t="s">
        <v>76</v>
      </c>
      <c r="D15" t="s">
        <v>8</v>
      </c>
      <c r="E15" t="b">
        <v>1</v>
      </c>
      <c r="G15" t="b">
        <v>1</v>
      </c>
      <c r="K15" t="s">
        <v>278</v>
      </c>
      <c r="M15" s="1" t="s">
        <v>258</v>
      </c>
      <c r="N15" s="1" t="s">
        <v>463</v>
      </c>
      <c r="O15" s="1" t="s">
        <v>465</v>
      </c>
      <c r="P15" s="1" t="s">
        <v>463</v>
      </c>
    </row>
    <row r="16" spans="1:16" x14ac:dyDescent="0.2">
      <c r="A16" t="s">
        <v>107</v>
      </c>
      <c r="B16" t="s">
        <v>77</v>
      </c>
      <c r="D16" t="s">
        <v>8</v>
      </c>
      <c r="E16" t="b">
        <v>1</v>
      </c>
      <c r="G16" t="b">
        <v>1</v>
      </c>
      <c r="K16" t="s">
        <v>278</v>
      </c>
      <c r="M16" s="1" t="s">
        <v>258</v>
      </c>
      <c r="N16" s="1" t="s">
        <v>463</v>
      </c>
      <c r="O16" s="1" t="s">
        <v>465</v>
      </c>
      <c r="P16" s="1" t="s">
        <v>463</v>
      </c>
    </row>
    <row r="17" spans="1:16" x14ac:dyDescent="0.2">
      <c r="A17" t="s">
        <v>108</v>
      </c>
      <c r="B17" t="s">
        <v>78</v>
      </c>
      <c r="D17" t="s">
        <v>8</v>
      </c>
      <c r="E17" t="b">
        <v>1</v>
      </c>
      <c r="G17" t="b">
        <v>1</v>
      </c>
      <c r="K17" t="s">
        <v>278</v>
      </c>
      <c r="M17" s="1" t="s">
        <v>258</v>
      </c>
      <c r="N17" s="1" t="s">
        <v>463</v>
      </c>
      <c r="O17" s="1" t="s">
        <v>465</v>
      </c>
      <c r="P17" s="1" t="s">
        <v>463</v>
      </c>
    </row>
    <row r="18" spans="1:16" x14ac:dyDescent="0.2">
      <c r="A18" t="s">
        <v>109</v>
      </c>
      <c r="B18" t="s">
        <v>79</v>
      </c>
      <c r="D18" t="s">
        <v>8</v>
      </c>
      <c r="E18" t="b">
        <v>1</v>
      </c>
      <c r="G18" t="b">
        <v>1</v>
      </c>
      <c r="K18" t="s">
        <v>278</v>
      </c>
      <c r="M18" s="1" t="s">
        <v>258</v>
      </c>
      <c r="N18" s="1" t="s">
        <v>463</v>
      </c>
      <c r="O18" s="1" t="s">
        <v>465</v>
      </c>
      <c r="P18" s="1" t="s">
        <v>463</v>
      </c>
    </row>
    <row r="19" spans="1:16" x14ac:dyDescent="0.2">
      <c r="A19" t="s">
        <v>110</v>
      </c>
      <c r="B19" t="s">
        <v>80</v>
      </c>
      <c r="D19" t="s">
        <v>8</v>
      </c>
      <c r="E19" t="b">
        <v>1</v>
      </c>
      <c r="G19" t="b">
        <v>1</v>
      </c>
      <c r="K19" t="s">
        <v>278</v>
      </c>
      <c r="M19" s="1" t="s">
        <v>258</v>
      </c>
      <c r="N19" s="1" t="s">
        <v>463</v>
      </c>
      <c r="O19" s="1" t="s">
        <v>465</v>
      </c>
      <c r="P19" s="1" t="s">
        <v>463</v>
      </c>
    </row>
    <row r="20" spans="1:16" x14ac:dyDescent="0.2">
      <c r="A20" t="s">
        <v>111</v>
      </c>
      <c r="B20" t="s">
        <v>81</v>
      </c>
      <c r="D20" t="s">
        <v>8</v>
      </c>
      <c r="E20" t="b">
        <v>1</v>
      </c>
      <c r="G20" t="b">
        <v>1</v>
      </c>
      <c r="K20" t="s">
        <v>278</v>
      </c>
      <c r="M20" s="1" t="s">
        <v>258</v>
      </c>
      <c r="N20" s="1" t="s">
        <v>463</v>
      </c>
      <c r="O20" s="1" t="s">
        <v>465</v>
      </c>
      <c r="P20" s="1" t="s">
        <v>463</v>
      </c>
    </row>
    <row r="21" spans="1:16" x14ac:dyDescent="0.2">
      <c r="A21" t="s">
        <v>112</v>
      </c>
      <c r="B21" t="s">
        <v>82</v>
      </c>
      <c r="D21" t="s">
        <v>8</v>
      </c>
      <c r="E21" t="b">
        <v>1</v>
      </c>
      <c r="G21" t="b">
        <v>1</v>
      </c>
      <c r="K21" t="s">
        <v>278</v>
      </c>
      <c r="M21" s="1" t="s">
        <v>258</v>
      </c>
      <c r="N21" s="1" t="s">
        <v>463</v>
      </c>
      <c r="O21" s="1" t="s">
        <v>465</v>
      </c>
      <c r="P21" s="1" t="s">
        <v>463</v>
      </c>
    </row>
    <row r="22" spans="1:16" x14ac:dyDescent="0.2">
      <c r="A22" t="s">
        <v>113</v>
      </c>
      <c r="B22" t="s">
        <v>83</v>
      </c>
      <c r="D22" t="s">
        <v>8</v>
      </c>
      <c r="E22" t="b">
        <v>1</v>
      </c>
      <c r="G22" t="b">
        <v>1</v>
      </c>
      <c r="K22" t="s">
        <v>278</v>
      </c>
      <c r="M22" s="1" t="s">
        <v>258</v>
      </c>
      <c r="N22" s="1" t="s">
        <v>463</v>
      </c>
      <c r="O22" s="1" t="s">
        <v>465</v>
      </c>
      <c r="P22" s="1" t="s">
        <v>463</v>
      </c>
    </row>
    <row r="23" spans="1:16" x14ac:dyDescent="0.2">
      <c r="A23" t="s">
        <v>114</v>
      </c>
      <c r="B23" t="s">
        <v>84</v>
      </c>
      <c r="D23" t="s">
        <v>8</v>
      </c>
      <c r="E23" t="b">
        <v>1</v>
      </c>
      <c r="G23" t="b">
        <v>1</v>
      </c>
      <c r="K23" t="s">
        <v>278</v>
      </c>
      <c r="M23" s="1" t="s">
        <v>258</v>
      </c>
      <c r="N23" s="1" t="s">
        <v>463</v>
      </c>
      <c r="O23" s="1" t="s">
        <v>465</v>
      </c>
      <c r="P23" s="1" t="s">
        <v>463</v>
      </c>
    </row>
    <row r="24" spans="1:16" x14ac:dyDescent="0.2">
      <c r="A24" t="s">
        <v>115</v>
      </c>
      <c r="B24" t="s">
        <v>85</v>
      </c>
      <c r="D24" t="s">
        <v>8</v>
      </c>
      <c r="E24" t="b">
        <v>1</v>
      </c>
      <c r="G24" t="b">
        <v>1</v>
      </c>
      <c r="K24" t="s">
        <v>278</v>
      </c>
      <c r="M24" s="1" t="s">
        <v>258</v>
      </c>
      <c r="N24" s="1" t="s">
        <v>463</v>
      </c>
      <c r="O24" s="1" t="s">
        <v>465</v>
      </c>
      <c r="P24" s="1" t="s">
        <v>463</v>
      </c>
    </row>
    <row r="25" spans="1:16" x14ac:dyDescent="0.2">
      <c r="A25" t="s">
        <v>116</v>
      </c>
      <c r="B25" t="s">
        <v>86</v>
      </c>
      <c r="D25" t="s">
        <v>8</v>
      </c>
      <c r="E25" t="b">
        <v>1</v>
      </c>
      <c r="G25" t="b">
        <v>1</v>
      </c>
      <c r="K25" t="s">
        <v>278</v>
      </c>
      <c r="M25" s="1" t="s">
        <v>258</v>
      </c>
      <c r="N25" s="1" t="s">
        <v>463</v>
      </c>
      <c r="O25" s="1" t="s">
        <v>465</v>
      </c>
      <c r="P25" s="1" t="s">
        <v>463</v>
      </c>
    </row>
    <row r="26" spans="1:16" x14ac:dyDescent="0.2">
      <c r="A26" t="s">
        <v>117</v>
      </c>
      <c r="B26" t="s">
        <v>87</v>
      </c>
      <c r="D26" t="s">
        <v>8</v>
      </c>
      <c r="E26" t="b">
        <v>1</v>
      </c>
      <c r="G26" t="b">
        <v>1</v>
      </c>
      <c r="K26" t="s">
        <v>278</v>
      </c>
      <c r="M26" s="1" t="s">
        <v>258</v>
      </c>
      <c r="N26" s="1" t="s">
        <v>463</v>
      </c>
      <c r="O26" s="1" t="s">
        <v>465</v>
      </c>
      <c r="P26" s="1" t="s">
        <v>463</v>
      </c>
    </row>
    <row r="27" spans="1:16" x14ac:dyDescent="0.2">
      <c r="A27" t="s">
        <v>118</v>
      </c>
      <c r="B27" t="s">
        <v>88</v>
      </c>
      <c r="D27" t="s">
        <v>8</v>
      </c>
      <c r="E27" t="b">
        <v>1</v>
      </c>
      <c r="G27" t="b">
        <v>1</v>
      </c>
      <c r="K27" t="s">
        <v>278</v>
      </c>
      <c r="M27" s="1" t="s">
        <v>258</v>
      </c>
      <c r="N27" s="1" t="s">
        <v>463</v>
      </c>
      <c r="O27" s="1" t="s">
        <v>465</v>
      </c>
      <c r="P27" s="1" t="s">
        <v>463</v>
      </c>
    </row>
    <row r="28" spans="1:16" x14ac:dyDescent="0.2">
      <c r="A28" t="s">
        <v>119</v>
      </c>
      <c r="B28" t="s">
        <v>89</v>
      </c>
      <c r="D28" t="s">
        <v>8</v>
      </c>
      <c r="E28" t="b">
        <v>1</v>
      </c>
      <c r="G28" t="b">
        <v>1</v>
      </c>
      <c r="K28" t="s">
        <v>278</v>
      </c>
      <c r="M28" s="1" t="s">
        <v>258</v>
      </c>
      <c r="N28" s="1" t="s">
        <v>463</v>
      </c>
      <c r="O28" s="1" t="s">
        <v>465</v>
      </c>
      <c r="P28" s="1" t="s">
        <v>463</v>
      </c>
    </row>
    <row r="29" spans="1:16" x14ac:dyDescent="0.2">
      <c r="A29" t="s">
        <v>120</v>
      </c>
      <c r="B29" t="s">
        <v>90</v>
      </c>
      <c r="D29" t="s">
        <v>8</v>
      </c>
      <c r="E29" t="b">
        <v>1</v>
      </c>
      <c r="G29" t="b">
        <v>1</v>
      </c>
      <c r="K29" t="s">
        <v>278</v>
      </c>
      <c r="M29" s="1" t="s">
        <v>258</v>
      </c>
      <c r="N29" s="1" t="s">
        <v>463</v>
      </c>
      <c r="O29" s="1" t="s">
        <v>465</v>
      </c>
      <c r="P29" s="1" t="s">
        <v>463</v>
      </c>
    </row>
    <row r="30" spans="1:16" x14ac:dyDescent="0.2">
      <c r="A30" t="s">
        <v>121</v>
      </c>
      <c r="B30" t="s">
        <v>91</v>
      </c>
      <c r="D30" t="s">
        <v>8</v>
      </c>
      <c r="E30" t="b">
        <v>1</v>
      </c>
      <c r="G30" t="b">
        <v>1</v>
      </c>
      <c r="K30" t="s">
        <v>278</v>
      </c>
      <c r="M30" s="1" t="s">
        <v>258</v>
      </c>
      <c r="N30" s="1" t="s">
        <v>463</v>
      </c>
      <c r="O30" s="1" t="s">
        <v>465</v>
      </c>
      <c r="P30" s="1" t="s">
        <v>463</v>
      </c>
    </row>
    <row r="31" spans="1:16" x14ac:dyDescent="0.2">
      <c r="A31" t="s">
        <v>122</v>
      </c>
      <c r="B31" t="s">
        <v>92</v>
      </c>
      <c r="D31" t="s">
        <v>8</v>
      </c>
      <c r="E31" t="b">
        <v>1</v>
      </c>
      <c r="G31" t="b">
        <v>1</v>
      </c>
      <c r="K31" t="s">
        <v>278</v>
      </c>
      <c r="M31" s="1" t="s">
        <v>258</v>
      </c>
      <c r="N31" s="1" t="s">
        <v>463</v>
      </c>
      <c r="O31" s="1" t="s">
        <v>465</v>
      </c>
      <c r="P31" s="1" t="s">
        <v>463</v>
      </c>
    </row>
    <row r="32" spans="1:16" x14ac:dyDescent="0.2">
      <c r="A32" t="s">
        <v>286</v>
      </c>
      <c r="B32" t="s">
        <v>331</v>
      </c>
      <c r="D32" t="s">
        <v>8</v>
      </c>
      <c r="E32" t="b">
        <v>1</v>
      </c>
      <c r="K32" t="s">
        <v>327</v>
      </c>
      <c r="M32" s="1" t="s">
        <v>326</v>
      </c>
      <c r="N32" s="1" t="s">
        <v>463</v>
      </c>
      <c r="O32" s="1" t="s">
        <v>465</v>
      </c>
      <c r="P32" s="1" t="s">
        <v>463</v>
      </c>
    </row>
    <row r="33" spans="1:16" x14ac:dyDescent="0.2">
      <c r="A33" t="s">
        <v>289</v>
      </c>
      <c r="B33" t="s">
        <v>332</v>
      </c>
      <c r="D33" t="s">
        <v>8</v>
      </c>
      <c r="E33" t="b">
        <v>1</v>
      </c>
      <c r="K33" t="s">
        <v>327</v>
      </c>
      <c r="M33" s="1" t="s">
        <v>326</v>
      </c>
      <c r="N33" s="1" t="s">
        <v>463</v>
      </c>
      <c r="O33" s="1" t="s">
        <v>465</v>
      </c>
      <c r="P33" s="1" t="s">
        <v>463</v>
      </c>
    </row>
    <row r="34" spans="1:16" x14ac:dyDescent="0.2">
      <c r="A34" t="s">
        <v>291</v>
      </c>
      <c r="B34" t="s">
        <v>333</v>
      </c>
      <c r="D34" t="s">
        <v>8</v>
      </c>
      <c r="E34" t="b">
        <v>1</v>
      </c>
      <c r="K34" t="s">
        <v>327</v>
      </c>
      <c r="M34" s="1" t="s">
        <v>326</v>
      </c>
      <c r="N34" s="1" t="s">
        <v>463</v>
      </c>
      <c r="O34" s="1" t="s">
        <v>465</v>
      </c>
      <c r="P34" s="1" t="s">
        <v>463</v>
      </c>
    </row>
    <row r="35" spans="1:16" x14ac:dyDescent="0.2">
      <c r="A35" t="s">
        <v>293</v>
      </c>
      <c r="B35" t="s">
        <v>334</v>
      </c>
      <c r="D35" t="s">
        <v>8</v>
      </c>
      <c r="E35" t="b">
        <v>1</v>
      </c>
      <c r="K35" t="s">
        <v>327</v>
      </c>
      <c r="M35" s="1" t="s">
        <v>326</v>
      </c>
      <c r="N35" s="1" t="s">
        <v>463</v>
      </c>
      <c r="O35" s="1" t="s">
        <v>465</v>
      </c>
      <c r="P35" s="1" t="s">
        <v>463</v>
      </c>
    </row>
    <row r="36" spans="1:16" x14ac:dyDescent="0.2">
      <c r="A36" t="s">
        <v>295</v>
      </c>
      <c r="B36" t="s">
        <v>335</v>
      </c>
      <c r="D36" t="s">
        <v>8</v>
      </c>
      <c r="E36" t="b">
        <v>1</v>
      </c>
      <c r="K36" t="s">
        <v>327</v>
      </c>
      <c r="M36" s="1" t="s">
        <v>326</v>
      </c>
      <c r="N36" s="1" t="s">
        <v>463</v>
      </c>
      <c r="O36" s="1" t="s">
        <v>465</v>
      </c>
      <c r="P36" s="1" t="s">
        <v>463</v>
      </c>
    </row>
    <row r="37" spans="1:16" x14ac:dyDescent="0.2">
      <c r="A37" t="s">
        <v>297</v>
      </c>
      <c r="B37" t="s">
        <v>336</v>
      </c>
      <c r="D37" t="s">
        <v>8</v>
      </c>
      <c r="E37" t="b">
        <v>1</v>
      </c>
      <c r="K37" t="s">
        <v>327</v>
      </c>
      <c r="M37" s="1" t="s">
        <v>326</v>
      </c>
      <c r="N37" s="1" t="s">
        <v>463</v>
      </c>
      <c r="O37" s="1" t="s">
        <v>465</v>
      </c>
      <c r="P37" s="1" t="s">
        <v>463</v>
      </c>
    </row>
    <row r="38" spans="1:16" x14ac:dyDescent="0.2">
      <c r="A38" t="s">
        <v>299</v>
      </c>
      <c r="B38" t="s">
        <v>337</v>
      </c>
      <c r="D38" t="s">
        <v>8</v>
      </c>
      <c r="E38" t="b">
        <v>1</v>
      </c>
      <c r="K38" t="s">
        <v>327</v>
      </c>
      <c r="M38" s="1" t="s">
        <v>326</v>
      </c>
      <c r="N38" s="1" t="s">
        <v>463</v>
      </c>
      <c r="O38" s="1" t="s">
        <v>465</v>
      </c>
      <c r="P38" s="1" t="s">
        <v>463</v>
      </c>
    </row>
    <row r="39" spans="1:16" x14ac:dyDescent="0.2">
      <c r="A39" t="s">
        <v>301</v>
      </c>
      <c r="B39" t="s">
        <v>338</v>
      </c>
      <c r="D39" t="s">
        <v>8</v>
      </c>
      <c r="E39" t="b">
        <v>1</v>
      </c>
      <c r="K39" t="s">
        <v>327</v>
      </c>
      <c r="M39" s="1" t="s">
        <v>326</v>
      </c>
      <c r="N39" s="1" t="s">
        <v>463</v>
      </c>
      <c r="O39" s="1" t="s">
        <v>465</v>
      </c>
      <c r="P39" s="1" t="s">
        <v>463</v>
      </c>
    </row>
    <row r="40" spans="1:16" x14ac:dyDescent="0.2">
      <c r="A40" t="s">
        <v>303</v>
      </c>
      <c r="B40" t="s">
        <v>339</v>
      </c>
      <c r="D40" t="s">
        <v>8</v>
      </c>
      <c r="E40" t="b">
        <v>1</v>
      </c>
      <c r="K40" t="s">
        <v>327</v>
      </c>
      <c r="M40" s="1" t="s">
        <v>326</v>
      </c>
      <c r="N40" s="1" t="s">
        <v>463</v>
      </c>
      <c r="O40" s="1" t="s">
        <v>465</v>
      </c>
      <c r="P40" s="1" t="s">
        <v>463</v>
      </c>
    </row>
    <row r="41" spans="1:16" x14ac:dyDescent="0.2">
      <c r="A41" t="s">
        <v>305</v>
      </c>
      <c r="B41" t="s">
        <v>340</v>
      </c>
      <c r="D41" t="s">
        <v>8</v>
      </c>
      <c r="E41" t="b">
        <v>1</v>
      </c>
      <c r="K41" t="s">
        <v>327</v>
      </c>
      <c r="M41" s="1" t="s">
        <v>326</v>
      </c>
      <c r="N41" s="1" t="s">
        <v>463</v>
      </c>
      <c r="O41" s="1" t="s">
        <v>465</v>
      </c>
      <c r="P41" s="1" t="s">
        <v>463</v>
      </c>
    </row>
    <row r="42" spans="1:16" x14ac:dyDescent="0.2">
      <c r="A42" t="s">
        <v>307</v>
      </c>
      <c r="B42" t="s">
        <v>341</v>
      </c>
      <c r="D42" t="s">
        <v>8</v>
      </c>
      <c r="E42" t="b">
        <v>1</v>
      </c>
      <c r="K42" t="s">
        <v>327</v>
      </c>
      <c r="M42" s="1" t="s">
        <v>326</v>
      </c>
      <c r="N42" s="1" t="s">
        <v>463</v>
      </c>
      <c r="O42" s="1" t="s">
        <v>465</v>
      </c>
      <c r="P42" s="1" t="s">
        <v>463</v>
      </c>
    </row>
    <row r="43" spans="1:16" x14ac:dyDescent="0.2">
      <c r="A43" t="s">
        <v>309</v>
      </c>
      <c r="B43" t="s">
        <v>342</v>
      </c>
      <c r="D43" t="s">
        <v>8</v>
      </c>
      <c r="E43" t="b">
        <v>1</v>
      </c>
      <c r="K43" t="s">
        <v>327</v>
      </c>
      <c r="M43" s="1" t="s">
        <v>326</v>
      </c>
      <c r="N43" s="1" t="s">
        <v>463</v>
      </c>
      <c r="O43" s="1" t="s">
        <v>465</v>
      </c>
      <c r="P43" s="1" t="s">
        <v>463</v>
      </c>
    </row>
    <row r="44" spans="1:16" x14ac:dyDescent="0.2">
      <c r="A44" t="s">
        <v>311</v>
      </c>
      <c r="B44" t="s">
        <v>343</v>
      </c>
      <c r="D44" t="s">
        <v>8</v>
      </c>
      <c r="E44" t="b">
        <v>1</v>
      </c>
      <c r="K44" t="s">
        <v>327</v>
      </c>
      <c r="M44" s="1" t="s">
        <v>326</v>
      </c>
      <c r="N44" s="1" t="s">
        <v>463</v>
      </c>
      <c r="O44" s="1" t="s">
        <v>465</v>
      </c>
      <c r="P44" s="1" t="s">
        <v>463</v>
      </c>
    </row>
    <row r="45" spans="1:16" x14ac:dyDescent="0.2">
      <c r="A45" t="s">
        <v>313</v>
      </c>
      <c r="B45" t="s">
        <v>344</v>
      </c>
      <c r="D45" t="s">
        <v>8</v>
      </c>
      <c r="E45" t="b">
        <v>1</v>
      </c>
      <c r="K45" t="s">
        <v>327</v>
      </c>
      <c r="M45" s="1" t="s">
        <v>326</v>
      </c>
      <c r="N45" s="1" t="s">
        <v>463</v>
      </c>
      <c r="O45" s="1" t="s">
        <v>465</v>
      </c>
      <c r="P45" s="1" t="s">
        <v>463</v>
      </c>
    </row>
    <row r="46" spans="1:16" x14ac:dyDescent="0.2">
      <c r="A46" t="s">
        <v>315</v>
      </c>
      <c r="B46" t="s">
        <v>345</v>
      </c>
      <c r="D46" t="s">
        <v>8</v>
      </c>
      <c r="E46" t="b">
        <v>1</v>
      </c>
      <c r="K46" t="s">
        <v>327</v>
      </c>
      <c r="M46" s="1" t="s">
        <v>326</v>
      </c>
      <c r="N46" s="1" t="s">
        <v>463</v>
      </c>
      <c r="O46" s="1" t="s">
        <v>465</v>
      </c>
      <c r="P46" s="1" t="s">
        <v>463</v>
      </c>
    </row>
    <row r="47" spans="1:16" x14ac:dyDescent="0.2">
      <c r="A47" t="s">
        <v>317</v>
      </c>
      <c r="B47" t="s">
        <v>346</v>
      </c>
      <c r="D47" t="s">
        <v>8</v>
      </c>
      <c r="E47" t="b">
        <v>1</v>
      </c>
      <c r="K47" t="s">
        <v>327</v>
      </c>
      <c r="M47" s="1" t="s">
        <v>326</v>
      </c>
      <c r="N47" s="1" t="s">
        <v>463</v>
      </c>
      <c r="O47" s="1" t="s">
        <v>465</v>
      </c>
      <c r="P47" s="1" t="s">
        <v>463</v>
      </c>
    </row>
    <row r="48" spans="1:16" x14ac:dyDescent="0.2">
      <c r="A48" t="s">
        <v>319</v>
      </c>
      <c r="B48" t="s">
        <v>347</v>
      </c>
      <c r="D48" t="s">
        <v>8</v>
      </c>
      <c r="E48" t="b">
        <v>1</v>
      </c>
      <c r="K48" t="s">
        <v>327</v>
      </c>
      <c r="M48" s="1" t="s">
        <v>326</v>
      </c>
      <c r="N48" s="1" t="s">
        <v>463</v>
      </c>
      <c r="O48" s="1" t="s">
        <v>465</v>
      </c>
      <c r="P48" s="1" t="s">
        <v>463</v>
      </c>
    </row>
    <row r="49" spans="1:16" x14ac:dyDescent="0.2">
      <c r="A49" t="s">
        <v>321</v>
      </c>
      <c r="B49" t="s">
        <v>348</v>
      </c>
      <c r="D49" t="s">
        <v>8</v>
      </c>
      <c r="E49" t="b">
        <v>1</v>
      </c>
      <c r="K49" t="s">
        <v>327</v>
      </c>
      <c r="M49" s="1" t="s">
        <v>326</v>
      </c>
      <c r="N49" s="1" t="s">
        <v>463</v>
      </c>
      <c r="O49" s="1" t="s">
        <v>465</v>
      </c>
      <c r="P49" s="1" t="s">
        <v>463</v>
      </c>
    </row>
    <row r="50" spans="1:16" x14ac:dyDescent="0.2">
      <c r="A50" t="s">
        <v>323</v>
      </c>
      <c r="B50" t="s">
        <v>349</v>
      </c>
      <c r="D50" t="s">
        <v>8</v>
      </c>
      <c r="E50" t="b">
        <v>1</v>
      </c>
      <c r="K50" t="s">
        <v>327</v>
      </c>
      <c r="M50" s="1" t="s">
        <v>326</v>
      </c>
      <c r="N50" s="1" t="s">
        <v>463</v>
      </c>
      <c r="O50" s="1" t="s">
        <v>465</v>
      </c>
      <c r="P50" s="1" t="s">
        <v>463</v>
      </c>
    </row>
    <row r="51" spans="1:16" x14ac:dyDescent="0.2">
      <c r="A51" t="s">
        <v>325</v>
      </c>
      <c r="B51" t="s">
        <v>350</v>
      </c>
      <c r="D51" t="s">
        <v>8</v>
      </c>
      <c r="E51" t="b">
        <v>1</v>
      </c>
      <c r="K51" t="s">
        <v>327</v>
      </c>
      <c r="M51" s="1" t="s">
        <v>326</v>
      </c>
      <c r="N51" s="1" t="s">
        <v>463</v>
      </c>
      <c r="O51" s="1" t="s">
        <v>465</v>
      </c>
      <c r="P51" s="1" t="s">
        <v>463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917-DB56-1043-ADC3-08CD8F6201F7}">
  <dimension ref="A1:U51"/>
  <sheetViews>
    <sheetView workbookViewId="0">
      <pane ySplit="1" topLeftCell="A2" activePane="bottomLeft" state="frozen"/>
      <selection pane="bottomLeft" activeCell="G33" sqref="G33"/>
    </sheetView>
  </sheetViews>
  <sheetFormatPr baseColWidth="10" defaultRowHeight="15" x14ac:dyDescent="0.2"/>
  <cols>
    <col min="1" max="1" width="16.83203125" bestFit="1" customWidth="1"/>
    <col min="2" max="2" width="16.83203125" customWidth="1"/>
    <col min="3" max="3" width="14" bestFit="1" customWidth="1"/>
    <col min="4" max="4" width="13" bestFit="1" customWidth="1"/>
    <col min="5" max="5" width="25.1640625" bestFit="1" customWidth="1"/>
    <col min="6" max="6" width="16.5" bestFit="1" customWidth="1"/>
    <col min="7" max="7" width="23.33203125" bestFit="1" customWidth="1"/>
    <col min="8" max="8" width="32.6640625" customWidth="1"/>
    <col min="9" max="9" width="14.6640625" bestFit="1" customWidth="1"/>
    <col min="10" max="10" width="16.33203125" bestFit="1" customWidth="1"/>
    <col min="11" max="11" width="15" bestFit="1" customWidth="1"/>
    <col min="12" max="12" width="12.5" bestFit="1" customWidth="1"/>
    <col min="13" max="13" width="12.83203125" bestFit="1" customWidth="1"/>
    <col min="14" max="14" width="16.5" bestFit="1" customWidth="1"/>
    <col min="15" max="15" width="18.33203125" bestFit="1" customWidth="1"/>
    <col min="16" max="16" width="16.5" customWidth="1"/>
    <col min="17" max="17" width="8.83203125"/>
    <col min="18" max="18" width="19" bestFit="1" customWidth="1"/>
    <col min="19" max="19" width="13.83203125" bestFit="1" customWidth="1"/>
    <col min="20" max="20" width="19" bestFit="1" customWidth="1"/>
    <col min="21" max="21" width="12.33203125" bestFit="1" customWidth="1"/>
  </cols>
  <sheetData>
    <row r="1" spans="1:21" x14ac:dyDescent="0.2">
      <c r="A1" s="1" t="s">
        <v>235</v>
      </c>
      <c r="B1" s="1" t="s">
        <v>481</v>
      </c>
      <c r="C1" s="1" t="s">
        <v>236</v>
      </c>
      <c r="D1" s="1" t="s">
        <v>237</v>
      </c>
      <c r="E1" s="1" t="s">
        <v>285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453</v>
      </c>
      <c r="P1" s="1" t="s">
        <v>281</v>
      </c>
      <c r="Q1" t="s">
        <v>259</v>
      </c>
      <c r="R1" s="1" t="s">
        <v>256</v>
      </c>
      <c r="S1" s="1" t="s">
        <v>462</v>
      </c>
      <c r="T1" s="1" t="s">
        <v>257</v>
      </c>
      <c r="U1" s="1" t="s">
        <v>464</v>
      </c>
    </row>
    <row r="2" spans="1:21" x14ac:dyDescent="0.2">
      <c r="A2" t="s">
        <v>123</v>
      </c>
      <c r="C2" t="s">
        <v>93</v>
      </c>
      <c r="D2" s="3"/>
      <c r="E2" s="3" t="s">
        <v>264</v>
      </c>
      <c r="F2" t="s">
        <v>4</v>
      </c>
      <c r="H2" t="s">
        <v>5</v>
      </c>
      <c r="P2" t="s">
        <v>278</v>
      </c>
      <c r="R2" s="1" t="s">
        <v>258</v>
      </c>
      <c r="S2" s="1" t="s">
        <v>463</v>
      </c>
      <c r="T2" s="1" t="s">
        <v>465</v>
      </c>
      <c r="U2" s="1" t="s">
        <v>463</v>
      </c>
    </row>
    <row r="3" spans="1:21" x14ac:dyDescent="0.2">
      <c r="A3" t="s">
        <v>124</v>
      </c>
      <c r="C3" t="s">
        <v>94</v>
      </c>
      <c r="D3" s="3"/>
      <c r="E3" s="3" t="s">
        <v>264</v>
      </c>
      <c r="F3" t="s">
        <v>4</v>
      </c>
      <c r="H3" t="s">
        <v>5</v>
      </c>
      <c r="P3" t="s">
        <v>278</v>
      </c>
      <c r="R3" s="1" t="s">
        <v>258</v>
      </c>
      <c r="S3" s="1" t="s">
        <v>463</v>
      </c>
      <c r="T3" s="1" t="s">
        <v>465</v>
      </c>
      <c r="U3" s="1" t="s">
        <v>463</v>
      </c>
    </row>
    <row r="4" spans="1:21" x14ac:dyDescent="0.2">
      <c r="A4" t="s">
        <v>125</v>
      </c>
      <c r="C4" t="s">
        <v>95</v>
      </c>
      <c r="D4" s="3"/>
      <c r="E4" s="3" t="s">
        <v>264</v>
      </c>
      <c r="F4" t="s">
        <v>4</v>
      </c>
      <c r="H4" t="s">
        <v>5</v>
      </c>
      <c r="P4" t="s">
        <v>278</v>
      </c>
      <c r="R4" s="1" t="s">
        <v>258</v>
      </c>
      <c r="S4" s="1" t="s">
        <v>463</v>
      </c>
      <c r="T4" s="1" t="s">
        <v>465</v>
      </c>
      <c r="U4" s="1" t="s">
        <v>463</v>
      </c>
    </row>
    <row r="5" spans="1:21" x14ac:dyDescent="0.2">
      <c r="A5" t="s">
        <v>126</v>
      </c>
      <c r="C5" t="s">
        <v>96</v>
      </c>
      <c r="D5" s="3"/>
      <c r="E5" s="3" t="s">
        <v>264</v>
      </c>
      <c r="F5" t="s">
        <v>4</v>
      </c>
      <c r="H5" t="s">
        <v>5</v>
      </c>
      <c r="P5" t="s">
        <v>278</v>
      </c>
      <c r="R5" s="1" t="s">
        <v>258</v>
      </c>
      <c r="S5" s="1" t="s">
        <v>463</v>
      </c>
      <c r="T5" s="1" t="s">
        <v>465</v>
      </c>
      <c r="U5" s="1" t="s">
        <v>463</v>
      </c>
    </row>
    <row r="6" spans="1:21" x14ac:dyDescent="0.2">
      <c r="A6" t="s">
        <v>127</v>
      </c>
      <c r="C6" t="s">
        <v>97</v>
      </c>
      <c r="D6" s="3"/>
      <c r="E6" s="3" t="s">
        <v>264</v>
      </c>
      <c r="F6" t="s">
        <v>4</v>
      </c>
      <c r="H6" t="s">
        <v>5</v>
      </c>
      <c r="P6" t="s">
        <v>278</v>
      </c>
      <c r="R6" s="1" t="s">
        <v>258</v>
      </c>
      <c r="S6" s="1" t="s">
        <v>463</v>
      </c>
      <c r="T6" s="1" t="s">
        <v>465</v>
      </c>
      <c r="U6" s="1" t="s">
        <v>463</v>
      </c>
    </row>
    <row r="7" spans="1:21" x14ac:dyDescent="0.2">
      <c r="A7" t="s">
        <v>128</v>
      </c>
      <c r="C7" t="s">
        <v>98</v>
      </c>
      <c r="D7" s="3"/>
      <c r="E7" s="3" t="s">
        <v>264</v>
      </c>
      <c r="F7" t="s">
        <v>4</v>
      </c>
      <c r="H7" t="s">
        <v>5</v>
      </c>
      <c r="P7" t="s">
        <v>278</v>
      </c>
      <c r="R7" s="1" t="s">
        <v>258</v>
      </c>
      <c r="S7" s="1" t="s">
        <v>463</v>
      </c>
      <c r="T7" s="1" t="s">
        <v>465</v>
      </c>
      <c r="U7" s="1" t="s">
        <v>463</v>
      </c>
    </row>
    <row r="8" spans="1:21" x14ac:dyDescent="0.2">
      <c r="A8" t="s">
        <v>129</v>
      </c>
      <c r="C8" t="s">
        <v>99</v>
      </c>
      <c r="D8" s="3"/>
      <c r="E8" s="3" t="s">
        <v>264</v>
      </c>
      <c r="F8" t="s">
        <v>4</v>
      </c>
      <c r="H8" t="s">
        <v>5</v>
      </c>
      <c r="P8" t="s">
        <v>278</v>
      </c>
      <c r="R8" s="1" t="s">
        <v>258</v>
      </c>
      <c r="S8" s="1" t="s">
        <v>463</v>
      </c>
      <c r="T8" s="1" t="s">
        <v>465</v>
      </c>
      <c r="U8" s="1" t="s">
        <v>463</v>
      </c>
    </row>
    <row r="9" spans="1:21" x14ac:dyDescent="0.2">
      <c r="A9" t="s">
        <v>130</v>
      </c>
      <c r="C9" t="s">
        <v>100</v>
      </c>
      <c r="D9" s="3"/>
      <c r="E9" s="3" t="s">
        <v>264</v>
      </c>
      <c r="F9" t="s">
        <v>4</v>
      </c>
      <c r="H9" t="s">
        <v>5</v>
      </c>
      <c r="P9" t="s">
        <v>278</v>
      </c>
      <c r="R9" s="1" t="s">
        <v>258</v>
      </c>
      <c r="S9" s="1" t="s">
        <v>463</v>
      </c>
      <c r="T9" s="1" t="s">
        <v>465</v>
      </c>
      <c r="U9" s="1" t="s">
        <v>463</v>
      </c>
    </row>
    <row r="10" spans="1:21" x14ac:dyDescent="0.2">
      <c r="A10" t="s">
        <v>131</v>
      </c>
      <c r="C10" t="s">
        <v>101</v>
      </c>
      <c r="D10" s="3"/>
      <c r="E10" s="3" t="s">
        <v>264</v>
      </c>
      <c r="F10" t="s">
        <v>4</v>
      </c>
      <c r="H10" t="s">
        <v>5</v>
      </c>
      <c r="P10" t="s">
        <v>278</v>
      </c>
      <c r="R10" s="1" t="s">
        <v>258</v>
      </c>
      <c r="S10" s="1" t="s">
        <v>463</v>
      </c>
      <c r="T10" s="1" t="s">
        <v>465</v>
      </c>
      <c r="U10" s="1" t="s">
        <v>463</v>
      </c>
    </row>
    <row r="11" spans="1:21" x14ac:dyDescent="0.2">
      <c r="A11" t="s">
        <v>132</v>
      </c>
      <c r="C11" t="s">
        <v>102</v>
      </c>
      <c r="D11" s="3"/>
      <c r="E11" s="3" t="s">
        <v>264</v>
      </c>
      <c r="F11" t="s">
        <v>4</v>
      </c>
      <c r="H11" t="s">
        <v>5</v>
      </c>
      <c r="P11" t="s">
        <v>278</v>
      </c>
      <c r="R11" s="1" t="s">
        <v>258</v>
      </c>
      <c r="S11" s="1" t="s">
        <v>463</v>
      </c>
      <c r="T11" s="1" t="s">
        <v>465</v>
      </c>
      <c r="U11" s="1" t="s">
        <v>463</v>
      </c>
    </row>
    <row r="12" spans="1:21" x14ac:dyDescent="0.2">
      <c r="A12" t="s">
        <v>133</v>
      </c>
      <c r="C12" t="s">
        <v>103</v>
      </c>
      <c r="E12" s="3" t="s">
        <v>264</v>
      </c>
      <c r="F12" t="s">
        <v>4</v>
      </c>
      <c r="H12" t="s">
        <v>5</v>
      </c>
      <c r="P12" t="s">
        <v>278</v>
      </c>
      <c r="R12" s="1" t="s">
        <v>258</v>
      </c>
      <c r="S12" s="1" t="s">
        <v>463</v>
      </c>
      <c r="T12" s="1" t="s">
        <v>465</v>
      </c>
      <c r="U12" s="1" t="s">
        <v>463</v>
      </c>
    </row>
    <row r="13" spans="1:21" x14ac:dyDescent="0.2">
      <c r="A13" t="s">
        <v>134</v>
      </c>
      <c r="C13" t="s">
        <v>104</v>
      </c>
      <c r="E13" s="3" t="s">
        <v>264</v>
      </c>
      <c r="F13" t="s">
        <v>4</v>
      </c>
      <c r="H13" t="s">
        <v>5</v>
      </c>
      <c r="P13" t="s">
        <v>278</v>
      </c>
      <c r="R13" s="1" t="s">
        <v>258</v>
      </c>
      <c r="S13" s="1" t="s">
        <v>463</v>
      </c>
      <c r="T13" s="1" t="s">
        <v>465</v>
      </c>
      <c r="U13" s="1" t="s">
        <v>463</v>
      </c>
    </row>
    <row r="14" spans="1:21" x14ac:dyDescent="0.2">
      <c r="A14" t="s">
        <v>135</v>
      </c>
      <c r="C14" t="s">
        <v>105</v>
      </c>
      <c r="E14" s="3" t="s">
        <v>264</v>
      </c>
      <c r="F14" t="s">
        <v>4</v>
      </c>
      <c r="H14" t="s">
        <v>5</v>
      </c>
      <c r="P14" t="s">
        <v>278</v>
      </c>
      <c r="R14" s="1" t="s">
        <v>258</v>
      </c>
      <c r="S14" s="1" t="s">
        <v>463</v>
      </c>
      <c r="T14" s="1" t="s">
        <v>465</v>
      </c>
      <c r="U14" s="1" t="s">
        <v>463</v>
      </c>
    </row>
    <row r="15" spans="1:21" x14ac:dyDescent="0.2">
      <c r="A15" t="s">
        <v>136</v>
      </c>
      <c r="C15" t="s">
        <v>106</v>
      </c>
      <c r="E15" s="3" t="s">
        <v>264</v>
      </c>
      <c r="F15" t="s">
        <v>4</v>
      </c>
      <c r="H15" t="s">
        <v>5</v>
      </c>
      <c r="P15" t="s">
        <v>278</v>
      </c>
      <c r="R15" s="1" t="s">
        <v>258</v>
      </c>
      <c r="S15" s="1" t="s">
        <v>463</v>
      </c>
      <c r="T15" s="1" t="s">
        <v>465</v>
      </c>
      <c r="U15" s="1" t="s">
        <v>463</v>
      </c>
    </row>
    <row r="16" spans="1:21" x14ac:dyDescent="0.2">
      <c r="A16" t="s">
        <v>137</v>
      </c>
      <c r="C16" t="s">
        <v>107</v>
      </c>
      <c r="E16" s="3" t="s">
        <v>264</v>
      </c>
      <c r="F16" t="s">
        <v>4</v>
      </c>
      <c r="H16" t="s">
        <v>5</v>
      </c>
      <c r="P16" t="s">
        <v>278</v>
      </c>
      <c r="R16" s="1" t="s">
        <v>258</v>
      </c>
      <c r="S16" s="1" t="s">
        <v>463</v>
      </c>
      <c r="T16" s="1" t="s">
        <v>465</v>
      </c>
      <c r="U16" s="1" t="s">
        <v>463</v>
      </c>
    </row>
    <row r="17" spans="1:21" x14ac:dyDescent="0.2">
      <c r="A17" t="s">
        <v>138</v>
      </c>
      <c r="C17" t="s">
        <v>108</v>
      </c>
      <c r="E17" s="3" t="s">
        <v>264</v>
      </c>
      <c r="F17" t="s">
        <v>4</v>
      </c>
      <c r="H17" t="s">
        <v>5</v>
      </c>
      <c r="P17" t="s">
        <v>278</v>
      </c>
      <c r="R17" s="1" t="s">
        <v>258</v>
      </c>
      <c r="S17" s="1" t="s">
        <v>463</v>
      </c>
      <c r="T17" s="1" t="s">
        <v>465</v>
      </c>
      <c r="U17" s="1" t="s">
        <v>463</v>
      </c>
    </row>
    <row r="18" spans="1:21" x14ac:dyDescent="0.2">
      <c r="A18" t="s">
        <v>139</v>
      </c>
      <c r="C18" t="s">
        <v>109</v>
      </c>
      <c r="E18" s="3" t="s">
        <v>264</v>
      </c>
      <c r="F18" t="s">
        <v>4</v>
      </c>
      <c r="H18" t="s">
        <v>5</v>
      </c>
      <c r="P18" t="s">
        <v>278</v>
      </c>
      <c r="R18" s="1" t="s">
        <v>258</v>
      </c>
      <c r="S18" s="1" t="s">
        <v>463</v>
      </c>
      <c r="T18" s="1" t="s">
        <v>465</v>
      </c>
      <c r="U18" s="1" t="s">
        <v>463</v>
      </c>
    </row>
    <row r="19" spans="1:21" x14ac:dyDescent="0.2">
      <c r="A19" t="s">
        <v>140</v>
      </c>
      <c r="C19" t="s">
        <v>110</v>
      </c>
      <c r="E19" s="3" t="s">
        <v>264</v>
      </c>
      <c r="F19" t="s">
        <v>4</v>
      </c>
      <c r="H19" t="s">
        <v>5</v>
      </c>
      <c r="P19" t="s">
        <v>278</v>
      </c>
      <c r="R19" s="1" t="s">
        <v>258</v>
      </c>
      <c r="S19" s="1" t="s">
        <v>463</v>
      </c>
      <c r="T19" s="1" t="s">
        <v>465</v>
      </c>
      <c r="U19" s="1" t="s">
        <v>463</v>
      </c>
    </row>
    <row r="20" spans="1:21" x14ac:dyDescent="0.2">
      <c r="A20" t="s">
        <v>141</v>
      </c>
      <c r="C20" t="s">
        <v>111</v>
      </c>
      <c r="E20" s="3" t="s">
        <v>264</v>
      </c>
      <c r="F20" t="s">
        <v>4</v>
      </c>
      <c r="H20" t="s">
        <v>5</v>
      </c>
      <c r="P20" t="s">
        <v>278</v>
      </c>
      <c r="R20" s="1" t="s">
        <v>258</v>
      </c>
      <c r="S20" s="1" t="s">
        <v>463</v>
      </c>
      <c r="T20" s="1" t="s">
        <v>465</v>
      </c>
      <c r="U20" s="1" t="s">
        <v>463</v>
      </c>
    </row>
    <row r="21" spans="1:21" x14ac:dyDescent="0.2">
      <c r="A21" t="s">
        <v>142</v>
      </c>
      <c r="C21" t="s">
        <v>112</v>
      </c>
      <c r="E21" s="3" t="s">
        <v>264</v>
      </c>
      <c r="F21" t="s">
        <v>4</v>
      </c>
      <c r="H21" t="s">
        <v>5</v>
      </c>
      <c r="P21" t="s">
        <v>278</v>
      </c>
      <c r="R21" s="1" t="s">
        <v>258</v>
      </c>
      <c r="S21" s="1" t="s">
        <v>463</v>
      </c>
      <c r="T21" s="1" t="s">
        <v>465</v>
      </c>
      <c r="U21" s="1" t="s">
        <v>463</v>
      </c>
    </row>
    <row r="22" spans="1:21" x14ac:dyDescent="0.2">
      <c r="A22" t="s">
        <v>143</v>
      </c>
      <c r="C22" t="s">
        <v>113</v>
      </c>
      <c r="E22" s="3" t="s">
        <v>264</v>
      </c>
      <c r="F22" t="s">
        <v>4</v>
      </c>
      <c r="H22" t="s">
        <v>5</v>
      </c>
      <c r="P22" t="s">
        <v>278</v>
      </c>
      <c r="R22" s="1" t="s">
        <v>258</v>
      </c>
      <c r="S22" s="1" t="s">
        <v>463</v>
      </c>
      <c r="T22" s="1" t="s">
        <v>465</v>
      </c>
      <c r="U22" s="1" t="s">
        <v>463</v>
      </c>
    </row>
    <row r="23" spans="1:21" x14ac:dyDescent="0.2">
      <c r="A23" t="s">
        <v>144</v>
      </c>
      <c r="C23" t="s">
        <v>114</v>
      </c>
      <c r="E23" s="3" t="s">
        <v>264</v>
      </c>
      <c r="F23" t="s">
        <v>4</v>
      </c>
      <c r="H23" t="s">
        <v>5</v>
      </c>
      <c r="P23" t="s">
        <v>278</v>
      </c>
      <c r="R23" s="1" t="s">
        <v>258</v>
      </c>
      <c r="S23" s="1" t="s">
        <v>463</v>
      </c>
      <c r="T23" s="1" t="s">
        <v>465</v>
      </c>
      <c r="U23" s="1" t="s">
        <v>463</v>
      </c>
    </row>
    <row r="24" spans="1:21" x14ac:dyDescent="0.2">
      <c r="A24" t="s">
        <v>145</v>
      </c>
      <c r="C24" t="s">
        <v>115</v>
      </c>
      <c r="E24" s="3" t="s">
        <v>264</v>
      </c>
      <c r="F24" t="s">
        <v>4</v>
      </c>
      <c r="H24" t="s">
        <v>5</v>
      </c>
      <c r="P24" t="s">
        <v>278</v>
      </c>
      <c r="R24" s="1" t="s">
        <v>258</v>
      </c>
      <c r="S24" s="1" t="s">
        <v>463</v>
      </c>
      <c r="T24" s="1" t="s">
        <v>465</v>
      </c>
      <c r="U24" s="1" t="s">
        <v>463</v>
      </c>
    </row>
    <row r="25" spans="1:21" x14ac:dyDescent="0.2">
      <c r="A25" t="s">
        <v>146</v>
      </c>
      <c r="C25" t="s">
        <v>116</v>
      </c>
      <c r="E25" s="3" t="s">
        <v>264</v>
      </c>
      <c r="F25" t="s">
        <v>4</v>
      </c>
      <c r="H25" t="s">
        <v>5</v>
      </c>
      <c r="P25" t="s">
        <v>278</v>
      </c>
      <c r="R25" s="1" t="s">
        <v>258</v>
      </c>
      <c r="S25" s="1" t="s">
        <v>463</v>
      </c>
      <c r="T25" s="1" t="s">
        <v>465</v>
      </c>
      <c r="U25" s="1" t="s">
        <v>463</v>
      </c>
    </row>
    <row r="26" spans="1:21" x14ac:dyDescent="0.2">
      <c r="A26" t="s">
        <v>147</v>
      </c>
      <c r="C26" t="s">
        <v>117</v>
      </c>
      <c r="E26" s="3" t="s">
        <v>264</v>
      </c>
      <c r="F26" t="s">
        <v>4</v>
      </c>
      <c r="H26" t="s">
        <v>5</v>
      </c>
      <c r="P26" t="s">
        <v>278</v>
      </c>
      <c r="R26" s="1" t="s">
        <v>258</v>
      </c>
      <c r="S26" s="1" t="s">
        <v>463</v>
      </c>
      <c r="T26" s="1" t="s">
        <v>465</v>
      </c>
      <c r="U26" s="1" t="s">
        <v>463</v>
      </c>
    </row>
    <row r="27" spans="1:21" x14ac:dyDescent="0.2">
      <c r="A27" t="s">
        <v>148</v>
      </c>
      <c r="C27" t="s">
        <v>118</v>
      </c>
      <c r="E27" s="3" t="s">
        <v>264</v>
      </c>
      <c r="F27" t="s">
        <v>4</v>
      </c>
      <c r="H27" t="s">
        <v>5</v>
      </c>
      <c r="P27" t="s">
        <v>278</v>
      </c>
      <c r="R27" s="1" t="s">
        <v>258</v>
      </c>
      <c r="S27" s="1" t="s">
        <v>463</v>
      </c>
      <c r="T27" s="1" t="s">
        <v>465</v>
      </c>
      <c r="U27" s="1" t="s">
        <v>463</v>
      </c>
    </row>
    <row r="28" spans="1:21" x14ac:dyDescent="0.2">
      <c r="A28" t="s">
        <v>149</v>
      </c>
      <c r="C28" t="s">
        <v>119</v>
      </c>
      <c r="E28" s="3" t="s">
        <v>264</v>
      </c>
      <c r="F28" t="s">
        <v>4</v>
      </c>
      <c r="H28" t="s">
        <v>5</v>
      </c>
      <c r="P28" t="s">
        <v>278</v>
      </c>
      <c r="R28" s="1" t="s">
        <v>258</v>
      </c>
      <c r="S28" s="1" t="s">
        <v>463</v>
      </c>
      <c r="T28" s="1" t="s">
        <v>465</v>
      </c>
      <c r="U28" s="1" t="s">
        <v>463</v>
      </c>
    </row>
    <row r="29" spans="1:21" x14ac:dyDescent="0.2">
      <c r="A29" t="s">
        <v>150</v>
      </c>
      <c r="C29" t="s">
        <v>120</v>
      </c>
      <c r="E29" s="3" t="s">
        <v>264</v>
      </c>
      <c r="F29" t="s">
        <v>4</v>
      </c>
      <c r="H29" t="s">
        <v>5</v>
      </c>
      <c r="P29" t="s">
        <v>278</v>
      </c>
      <c r="R29" s="1" t="s">
        <v>258</v>
      </c>
      <c r="S29" s="1" t="s">
        <v>463</v>
      </c>
      <c r="T29" s="1" t="s">
        <v>465</v>
      </c>
      <c r="U29" s="1" t="s">
        <v>463</v>
      </c>
    </row>
    <row r="30" spans="1:21" x14ac:dyDescent="0.2">
      <c r="A30" t="s">
        <v>151</v>
      </c>
      <c r="C30" t="s">
        <v>121</v>
      </c>
      <c r="E30" s="3" t="s">
        <v>264</v>
      </c>
      <c r="F30" t="s">
        <v>4</v>
      </c>
      <c r="H30" t="s">
        <v>5</v>
      </c>
      <c r="P30" t="s">
        <v>278</v>
      </c>
      <c r="R30" s="1" t="s">
        <v>258</v>
      </c>
      <c r="S30" s="1" t="s">
        <v>463</v>
      </c>
      <c r="T30" s="1" t="s">
        <v>465</v>
      </c>
      <c r="U30" s="1" t="s">
        <v>463</v>
      </c>
    </row>
    <row r="31" spans="1:21" x14ac:dyDescent="0.2">
      <c r="A31" t="s">
        <v>152</v>
      </c>
      <c r="C31" t="s">
        <v>122</v>
      </c>
      <c r="E31" s="3" t="s">
        <v>264</v>
      </c>
      <c r="F31" t="s">
        <v>4</v>
      </c>
      <c r="H31" t="s">
        <v>5</v>
      </c>
      <c r="P31" t="s">
        <v>278</v>
      </c>
      <c r="R31" s="1" t="s">
        <v>258</v>
      </c>
      <c r="S31" s="1" t="s">
        <v>463</v>
      </c>
      <c r="T31" s="1" t="s">
        <v>465</v>
      </c>
      <c r="U31" s="1" t="s">
        <v>463</v>
      </c>
    </row>
    <row r="32" spans="1:21" x14ac:dyDescent="0.2">
      <c r="A32" t="s">
        <v>287</v>
      </c>
      <c r="C32" t="s">
        <v>286</v>
      </c>
      <c r="E32" s="3" t="s">
        <v>264</v>
      </c>
      <c r="F32" t="s">
        <v>4</v>
      </c>
      <c r="G32" t="s">
        <v>456</v>
      </c>
      <c r="H32" t="s">
        <v>5</v>
      </c>
      <c r="O32" t="s">
        <v>454</v>
      </c>
      <c r="P32" t="s">
        <v>327</v>
      </c>
      <c r="R32" s="1" t="s">
        <v>326</v>
      </c>
      <c r="S32" s="1" t="s">
        <v>463</v>
      </c>
      <c r="T32" s="1" t="s">
        <v>465</v>
      </c>
      <c r="U32" s="1" t="s">
        <v>463</v>
      </c>
    </row>
    <row r="33" spans="1:21" x14ac:dyDescent="0.2">
      <c r="A33" t="s">
        <v>288</v>
      </c>
      <c r="C33" t="s">
        <v>289</v>
      </c>
      <c r="E33" s="3" t="s">
        <v>264</v>
      </c>
      <c r="F33" t="s">
        <v>4</v>
      </c>
      <c r="G33" t="s">
        <v>455</v>
      </c>
      <c r="H33" t="s">
        <v>5</v>
      </c>
      <c r="O33" t="s">
        <v>454</v>
      </c>
      <c r="P33" t="s">
        <v>327</v>
      </c>
      <c r="R33" s="1" t="s">
        <v>326</v>
      </c>
      <c r="S33" s="1" t="s">
        <v>463</v>
      </c>
      <c r="T33" s="1" t="s">
        <v>465</v>
      </c>
      <c r="U33" s="1" t="s">
        <v>463</v>
      </c>
    </row>
    <row r="34" spans="1:21" x14ac:dyDescent="0.2">
      <c r="A34" t="s">
        <v>290</v>
      </c>
      <c r="C34" t="s">
        <v>291</v>
      </c>
      <c r="E34" s="3" t="s">
        <v>264</v>
      </c>
      <c r="F34" t="s">
        <v>4</v>
      </c>
      <c r="G34" t="s">
        <v>455</v>
      </c>
      <c r="H34" t="s">
        <v>5</v>
      </c>
      <c r="O34" t="s">
        <v>454</v>
      </c>
      <c r="P34" t="s">
        <v>327</v>
      </c>
      <c r="R34" s="1" t="s">
        <v>326</v>
      </c>
      <c r="S34" s="1" t="s">
        <v>463</v>
      </c>
      <c r="T34" s="1" t="s">
        <v>465</v>
      </c>
      <c r="U34" s="1" t="s">
        <v>463</v>
      </c>
    </row>
    <row r="35" spans="1:21" x14ac:dyDescent="0.2">
      <c r="A35" t="s">
        <v>292</v>
      </c>
      <c r="C35" t="s">
        <v>293</v>
      </c>
      <c r="E35" s="3" t="s">
        <v>264</v>
      </c>
      <c r="F35" t="s">
        <v>4</v>
      </c>
      <c r="G35" t="s">
        <v>456</v>
      </c>
      <c r="H35" t="s">
        <v>5</v>
      </c>
      <c r="O35" t="s">
        <v>454</v>
      </c>
      <c r="P35" t="s">
        <v>327</v>
      </c>
      <c r="R35" s="1" t="s">
        <v>326</v>
      </c>
      <c r="S35" s="1" t="s">
        <v>463</v>
      </c>
      <c r="T35" s="1" t="s">
        <v>465</v>
      </c>
      <c r="U35" s="1" t="s">
        <v>463</v>
      </c>
    </row>
    <row r="36" spans="1:21" x14ac:dyDescent="0.2">
      <c r="A36" t="s">
        <v>294</v>
      </c>
      <c r="C36" t="s">
        <v>295</v>
      </c>
      <c r="E36" s="3" t="s">
        <v>264</v>
      </c>
      <c r="F36" t="s">
        <v>4</v>
      </c>
      <c r="G36" t="s">
        <v>456</v>
      </c>
      <c r="H36" t="s">
        <v>5</v>
      </c>
      <c r="O36" t="s">
        <v>454</v>
      </c>
      <c r="P36" t="s">
        <v>327</v>
      </c>
      <c r="R36" s="1" t="s">
        <v>326</v>
      </c>
      <c r="S36" s="1" t="s">
        <v>463</v>
      </c>
      <c r="T36" s="1" t="s">
        <v>465</v>
      </c>
      <c r="U36" s="1" t="s">
        <v>463</v>
      </c>
    </row>
    <row r="37" spans="1:21" x14ac:dyDescent="0.2">
      <c r="A37" t="s">
        <v>296</v>
      </c>
      <c r="C37" t="s">
        <v>297</v>
      </c>
      <c r="E37" s="3" t="s">
        <v>264</v>
      </c>
      <c r="F37" t="s">
        <v>4</v>
      </c>
      <c r="G37" t="s">
        <v>456</v>
      </c>
      <c r="H37" t="s">
        <v>5</v>
      </c>
      <c r="O37" t="s">
        <v>454</v>
      </c>
      <c r="P37" t="s">
        <v>327</v>
      </c>
      <c r="R37" s="1" t="s">
        <v>326</v>
      </c>
      <c r="S37" s="1" t="s">
        <v>463</v>
      </c>
      <c r="T37" s="1" t="s">
        <v>465</v>
      </c>
      <c r="U37" s="1" t="s">
        <v>463</v>
      </c>
    </row>
    <row r="38" spans="1:21" x14ac:dyDescent="0.2">
      <c r="A38" t="s">
        <v>298</v>
      </c>
      <c r="C38" t="s">
        <v>299</v>
      </c>
      <c r="E38" s="3" t="s">
        <v>264</v>
      </c>
      <c r="F38" t="s">
        <v>4</v>
      </c>
      <c r="G38" t="s">
        <v>455</v>
      </c>
      <c r="H38" t="s">
        <v>5</v>
      </c>
      <c r="O38" t="s">
        <v>454</v>
      </c>
      <c r="P38" t="s">
        <v>327</v>
      </c>
      <c r="R38" s="1" t="s">
        <v>326</v>
      </c>
      <c r="S38" s="1" t="s">
        <v>463</v>
      </c>
      <c r="T38" s="1" t="s">
        <v>465</v>
      </c>
      <c r="U38" s="1" t="s">
        <v>463</v>
      </c>
    </row>
    <row r="39" spans="1:21" x14ac:dyDescent="0.2">
      <c r="A39" t="s">
        <v>300</v>
      </c>
      <c r="C39" t="s">
        <v>301</v>
      </c>
      <c r="E39" s="3" t="s">
        <v>264</v>
      </c>
      <c r="F39" t="s">
        <v>4</v>
      </c>
      <c r="G39" t="s">
        <v>456</v>
      </c>
      <c r="H39" t="s">
        <v>5</v>
      </c>
      <c r="O39" t="s">
        <v>454</v>
      </c>
      <c r="P39" t="s">
        <v>327</v>
      </c>
      <c r="R39" s="1" t="s">
        <v>326</v>
      </c>
      <c r="S39" s="1" t="s">
        <v>463</v>
      </c>
      <c r="T39" s="1" t="s">
        <v>465</v>
      </c>
      <c r="U39" s="1" t="s">
        <v>463</v>
      </c>
    </row>
    <row r="40" spans="1:21" x14ac:dyDescent="0.2">
      <c r="A40" t="s">
        <v>302</v>
      </c>
      <c r="C40" t="s">
        <v>303</v>
      </c>
      <c r="E40" s="3" t="s">
        <v>264</v>
      </c>
      <c r="F40" t="s">
        <v>4</v>
      </c>
      <c r="G40" t="s">
        <v>455</v>
      </c>
      <c r="H40" t="s">
        <v>5</v>
      </c>
      <c r="O40" t="s">
        <v>454</v>
      </c>
      <c r="P40" t="s">
        <v>327</v>
      </c>
      <c r="R40" s="1" t="s">
        <v>326</v>
      </c>
      <c r="S40" s="1" t="s">
        <v>463</v>
      </c>
      <c r="T40" s="1" t="s">
        <v>465</v>
      </c>
      <c r="U40" s="1" t="s">
        <v>463</v>
      </c>
    </row>
    <row r="41" spans="1:21" x14ac:dyDescent="0.2">
      <c r="A41" t="s">
        <v>304</v>
      </c>
      <c r="C41" t="s">
        <v>305</v>
      </c>
      <c r="E41" s="3" t="s">
        <v>264</v>
      </c>
      <c r="F41" t="s">
        <v>4</v>
      </c>
      <c r="G41" t="s">
        <v>456</v>
      </c>
      <c r="H41" t="s">
        <v>5</v>
      </c>
      <c r="O41" t="s">
        <v>454</v>
      </c>
      <c r="P41" t="s">
        <v>327</v>
      </c>
      <c r="R41" s="1" t="s">
        <v>326</v>
      </c>
      <c r="S41" s="1" t="s">
        <v>463</v>
      </c>
      <c r="T41" s="1" t="s">
        <v>465</v>
      </c>
      <c r="U41" s="1" t="s">
        <v>463</v>
      </c>
    </row>
    <row r="42" spans="1:21" x14ac:dyDescent="0.2">
      <c r="A42" t="s">
        <v>306</v>
      </c>
      <c r="C42" t="s">
        <v>307</v>
      </c>
      <c r="E42" s="3" t="s">
        <v>264</v>
      </c>
      <c r="F42" t="s">
        <v>4</v>
      </c>
      <c r="G42" t="s">
        <v>455</v>
      </c>
      <c r="H42" t="s">
        <v>5</v>
      </c>
      <c r="O42" t="s">
        <v>454</v>
      </c>
      <c r="P42" t="s">
        <v>327</v>
      </c>
      <c r="R42" s="1" t="s">
        <v>326</v>
      </c>
      <c r="S42" s="1" t="s">
        <v>463</v>
      </c>
      <c r="T42" s="1" t="s">
        <v>465</v>
      </c>
      <c r="U42" s="1" t="s">
        <v>463</v>
      </c>
    </row>
    <row r="43" spans="1:21" x14ac:dyDescent="0.2">
      <c r="A43" t="s">
        <v>308</v>
      </c>
      <c r="C43" t="s">
        <v>309</v>
      </c>
      <c r="E43" s="3" t="s">
        <v>264</v>
      </c>
      <c r="F43" t="s">
        <v>4</v>
      </c>
      <c r="G43" t="s">
        <v>455</v>
      </c>
      <c r="H43" t="s">
        <v>5</v>
      </c>
      <c r="O43" t="s">
        <v>454</v>
      </c>
      <c r="P43" t="s">
        <v>327</v>
      </c>
      <c r="R43" s="1" t="s">
        <v>326</v>
      </c>
      <c r="S43" s="1" t="s">
        <v>463</v>
      </c>
      <c r="T43" s="1" t="s">
        <v>465</v>
      </c>
      <c r="U43" s="1" t="s">
        <v>463</v>
      </c>
    </row>
    <row r="44" spans="1:21" x14ac:dyDescent="0.2">
      <c r="A44" t="s">
        <v>310</v>
      </c>
      <c r="C44" t="s">
        <v>311</v>
      </c>
      <c r="E44" s="3" t="s">
        <v>264</v>
      </c>
      <c r="F44" t="s">
        <v>4</v>
      </c>
      <c r="G44" t="s">
        <v>456</v>
      </c>
      <c r="H44" t="s">
        <v>5</v>
      </c>
      <c r="O44" t="s">
        <v>454</v>
      </c>
      <c r="P44" t="s">
        <v>327</v>
      </c>
      <c r="R44" s="1" t="s">
        <v>326</v>
      </c>
      <c r="S44" s="1" t="s">
        <v>463</v>
      </c>
      <c r="T44" s="1" t="s">
        <v>465</v>
      </c>
      <c r="U44" s="1" t="s">
        <v>463</v>
      </c>
    </row>
    <row r="45" spans="1:21" x14ac:dyDescent="0.2">
      <c r="A45" t="s">
        <v>312</v>
      </c>
      <c r="C45" t="s">
        <v>313</v>
      </c>
      <c r="E45" s="3" t="s">
        <v>264</v>
      </c>
      <c r="F45" t="s">
        <v>4</v>
      </c>
      <c r="G45" t="s">
        <v>456</v>
      </c>
      <c r="H45" t="s">
        <v>5</v>
      </c>
      <c r="O45" t="s">
        <v>454</v>
      </c>
      <c r="P45" t="s">
        <v>327</v>
      </c>
      <c r="R45" s="1" t="s">
        <v>326</v>
      </c>
      <c r="S45" s="1" t="s">
        <v>463</v>
      </c>
      <c r="T45" s="1" t="s">
        <v>465</v>
      </c>
      <c r="U45" s="1" t="s">
        <v>463</v>
      </c>
    </row>
    <row r="46" spans="1:21" x14ac:dyDescent="0.2">
      <c r="A46" t="s">
        <v>314</v>
      </c>
      <c r="C46" t="s">
        <v>315</v>
      </c>
      <c r="E46" s="3" t="s">
        <v>264</v>
      </c>
      <c r="F46" t="s">
        <v>4</v>
      </c>
      <c r="G46" t="s">
        <v>456</v>
      </c>
      <c r="H46" t="s">
        <v>5</v>
      </c>
      <c r="O46" t="s">
        <v>454</v>
      </c>
      <c r="P46" t="s">
        <v>327</v>
      </c>
      <c r="R46" s="1" t="s">
        <v>326</v>
      </c>
      <c r="S46" s="1" t="s">
        <v>463</v>
      </c>
      <c r="T46" s="1" t="s">
        <v>465</v>
      </c>
      <c r="U46" s="1" t="s">
        <v>463</v>
      </c>
    </row>
    <row r="47" spans="1:21" x14ac:dyDescent="0.2">
      <c r="A47" t="s">
        <v>316</v>
      </c>
      <c r="C47" t="s">
        <v>317</v>
      </c>
      <c r="E47" s="3" t="s">
        <v>264</v>
      </c>
      <c r="F47" t="s">
        <v>4</v>
      </c>
      <c r="G47" t="s">
        <v>456</v>
      </c>
      <c r="H47" t="s">
        <v>5</v>
      </c>
      <c r="O47" t="s">
        <v>454</v>
      </c>
      <c r="P47" t="s">
        <v>327</v>
      </c>
      <c r="R47" s="1" t="s">
        <v>326</v>
      </c>
      <c r="S47" s="1" t="s">
        <v>463</v>
      </c>
      <c r="T47" s="1" t="s">
        <v>465</v>
      </c>
      <c r="U47" s="1" t="s">
        <v>463</v>
      </c>
    </row>
    <row r="48" spans="1:21" x14ac:dyDescent="0.2">
      <c r="A48" t="s">
        <v>318</v>
      </c>
      <c r="C48" t="s">
        <v>319</v>
      </c>
      <c r="E48" s="3" t="s">
        <v>264</v>
      </c>
      <c r="F48" t="s">
        <v>4</v>
      </c>
      <c r="G48" t="s">
        <v>457</v>
      </c>
      <c r="H48" t="s">
        <v>5</v>
      </c>
      <c r="O48" t="s">
        <v>454</v>
      </c>
      <c r="P48" t="s">
        <v>327</v>
      </c>
      <c r="R48" s="1" t="s">
        <v>326</v>
      </c>
      <c r="S48" s="1" t="s">
        <v>463</v>
      </c>
      <c r="T48" s="1" t="s">
        <v>465</v>
      </c>
      <c r="U48" s="1" t="s">
        <v>463</v>
      </c>
    </row>
    <row r="49" spans="1:21" x14ac:dyDescent="0.2">
      <c r="A49" t="s">
        <v>320</v>
      </c>
      <c r="C49" t="s">
        <v>321</v>
      </c>
      <c r="E49" s="3" t="s">
        <v>264</v>
      </c>
      <c r="F49" t="s">
        <v>4</v>
      </c>
      <c r="G49" t="s">
        <v>455</v>
      </c>
      <c r="H49" t="s">
        <v>5</v>
      </c>
      <c r="O49" t="s">
        <v>454</v>
      </c>
      <c r="P49" t="s">
        <v>327</v>
      </c>
      <c r="R49" s="1" t="s">
        <v>326</v>
      </c>
      <c r="S49" s="1" t="s">
        <v>463</v>
      </c>
      <c r="T49" s="1" t="s">
        <v>465</v>
      </c>
      <c r="U49" s="1" t="s">
        <v>463</v>
      </c>
    </row>
    <row r="50" spans="1:21" x14ac:dyDescent="0.2">
      <c r="A50" t="s">
        <v>322</v>
      </c>
      <c r="C50" t="s">
        <v>323</v>
      </c>
      <c r="E50" s="3" t="s">
        <v>264</v>
      </c>
      <c r="F50" t="s">
        <v>4</v>
      </c>
      <c r="G50" t="s">
        <v>456</v>
      </c>
      <c r="H50" t="s">
        <v>5</v>
      </c>
      <c r="O50" t="s">
        <v>454</v>
      </c>
      <c r="P50" t="s">
        <v>327</v>
      </c>
      <c r="R50" s="1" t="s">
        <v>326</v>
      </c>
      <c r="S50" s="1" t="s">
        <v>463</v>
      </c>
      <c r="T50" s="1" t="s">
        <v>465</v>
      </c>
      <c r="U50" s="1" t="s">
        <v>463</v>
      </c>
    </row>
    <row r="51" spans="1:21" x14ac:dyDescent="0.2">
      <c r="A51" t="s">
        <v>324</v>
      </c>
      <c r="C51" t="s">
        <v>325</v>
      </c>
      <c r="E51" s="3" t="s">
        <v>264</v>
      </c>
      <c r="F51" t="s">
        <v>4</v>
      </c>
      <c r="G51" t="s">
        <v>455</v>
      </c>
      <c r="H51" t="s">
        <v>5</v>
      </c>
      <c r="O51" t="s">
        <v>454</v>
      </c>
      <c r="P51" t="s">
        <v>327</v>
      </c>
      <c r="R51" s="1" t="s">
        <v>326</v>
      </c>
      <c r="S51" s="1" t="s">
        <v>463</v>
      </c>
      <c r="T51" s="1" t="s">
        <v>465</v>
      </c>
      <c r="U51" s="1" t="s">
        <v>463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unifiedmodel_organizations</vt:lpstr>
      <vt:lpstr>unifiedmodel_releases</vt:lpstr>
      <vt:lpstr>umdm_subjects</vt:lpstr>
      <vt:lpstr>random</vt:lpstr>
      <vt:lpstr>umdm_studies</vt:lpstr>
      <vt:lpstr>umdm_consent</vt:lpstr>
      <vt:lpstr>umdm_clinical</vt:lpstr>
      <vt:lpstr>umdm_samples</vt:lpstr>
      <vt:lpstr>umdm_samplePreparation</vt:lpstr>
      <vt:lpstr>umdm_sequencing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2021-07-15T11:42:05Z</dcterms:created>
  <dcterms:modified xsi:type="dcterms:W3CDTF">2022-05-04T14:07:52Z</dcterms:modified>
</cp:coreProperties>
</file>