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error summary" sheetId="2" r:id="rId2"/>
  </sheets>
  <calcPr calcId="124519" fullCalcOnLoad="1"/>
</workbook>
</file>

<file path=xl/sharedStrings.xml><?xml version="1.0" encoding="utf-8"?>
<sst xmlns="http://schemas.openxmlformats.org/spreadsheetml/2006/main" count="21" uniqueCount="19">
  <si>
    <t>has_error</t>
  </si>
  <si>
    <t>count</t>
  </si>
  <si>
    <t>error_type</t>
  </si>
  <si>
    <t>record_url</t>
  </si>
  <si>
    <t>aggregate_url</t>
  </si>
  <si>
    <t>conflicting ERN</t>
  </si>
  <si>
    <t>conflicting kit</t>
  </si>
  <si>
    <t>conflicting organisation</t>
  </si>
  <si>
    <t>conflicting participant</t>
  </si>
  <si>
    <t>conflicting sample</t>
  </si>
  <si>
    <t>conflicting seq type</t>
  </si>
  <si>
    <t>conflicting tissue type</t>
  </si>
  <si>
    <t>missing ERN</t>
  </si>
  <si>
    <t>unknown experiment</t>
  </si>
  <si>
    <t>unknown organisation</t>
  </si>
  <si>
    <t>unknown participant</t>
  </si>
  <si>
    <t>unknown sample</t>
  </si>
  <si>
    <t>unknown seq type</t>
  </si>
  <si>
    <t>unknown tissue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</si>
</sst>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b">
        <v>0</v>
      </c>
      <c r="B2">
        <v>14335</v>
      </c>
    </row>
    <row r="3" spans="1:2">
      <c r="A3" t="b">
        <v>1</v>
      </c>
      <c r="B3">
        <v>10157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5"/>
  <sheetData>
    <row r="1" spans="1: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>
      <c r="A2" t="b">
        <v>1</v>
      </c>
      <c r="B2" t="s">
        <v>5</v>
      </c>
      <c r="C2">
        <v>997</v>
      </c>
      <c r="D2">
        <f>HYPERLINK("https://solve-rd.gcc.rug.nl/menu/data/dataexplorer?entity=solverdportal_experiments&amp;hideselect=true&amp;mod=data&amp;filter=error_type==%27conflicting%20ERN%27", "View Data")</f>
        <v>0</v>
      </c>
      <c r="E2">
        <f>HYPERLINK("https://solve-rd.gcc.rug.nl/menu/data/dataexplorer?entity=solverdportal_experiments&amp;hideselect=true&amp;mod=aggregates&amp;filter=error_type==%27conflicting%20ERN%27", "View Aggregates")</f>
        <v>0</v>
      </c>
    </row>
    <row r="3" spans="1:5">
      <c r="A3" t="b">
        <v>1</v>
      </c>
      <c r="B3" t="s">
        <v>6</v>
      </c>
      <c r="C3">
        <v>71</v>
      </c>
      <c r="D3">
        <f>HYPERLINK("https://solve-rd.gcc.rug.nl/menu/data/dataexplorer?entity=solverdportal_experiments&amp;hideselect=true&amp;mod=data&amp;filter=error_type==%27conflicting%20kit%27", "View Data")</f>
        <v>0</v>
      </c>
      <c r="E3">
        <f>HYPERLINK("https://solve-rd.gcc.rug.nl/menu/data/dataexplorer?entity=solverdportal_experiments&amp;hideselect=true&amp;mod=aggregates&amp;filter=error_type==%27conflicting%20kit%27", "View Aggregates")</f>
        <v>0</v>
      </c>
    </row>
    <row r="4" spans="1:5">
      <c r="A4" t="b">
        <v>1</v>
      </c>
      <c r="B4" t="s">
        <v>7</v>
      </c>
      <c r="C4">
        <v>588</v>
      </c>
      <c r="D4">
        <f>HYPERLINK("https://solve-rd.gcc.rug.nl/menu/data/dataexplorer?entity=solverdportal_experiments&amp;hideselect=true&amp;mod=data&amp;filter=error_type==%27conflicting%20organisation%27", "View Data")</f>
        <v>0</v>
      </c>
      <c r="E4">
        <f>HYPERLINK("https://solve-rd.gcc.rug.nl/menu/data/dataexplorer?entity=solverdportal_experiments&amp;hideselect=true&amp;mod=aggregates&amp;filter=error_type==%27conflicting%20organisation%27", "View Aggregates")</f>
        <v>0</v>
      </c>
    </row>
    <row r="5" spans="1:5">
      <c r="A5" t="b">
        <v>1</v>
      </c>
      <c r="B5" t="s">
        <v>8</v>
      </c>
      <c r="C5">
        <v>414</v>
      </c>
      <c r="D5">
        <f>HYPERLINK("https://solve-rd.gcc.rug.nl/menu/data/dataexplorer?entity=solverdportal_experiments&amp;hideselect=true&amp;mod=data&amp;filter=error_type==%27conflicting%20participant%27", "View Data")</f>
        <v>0</v>
      </c>
      <c r="E5">
        <f>HYPERLINK("https://solve-rd.gcc.rug.nl/menu/data/dataexplorer?entity=solverdportal_experiments&amp;hideselect=true&amp;mod=aggregates&amp;filter=error_type==%27conflicting%20participant%27", "View Aggregates")</f>
        <v>0</v>
      </c>
    </row>
    <row r="6" spans="1:5">
      <c r="A6" t="b">
        <v>1</v>
      </c>
      <c r="B6" t="s">
        <v>9</v>
      </c>
      <c r="C6">
        <v>1071</v>
      </c>
      <c r="D6">
        <f>HYPERLINK("https://solve-rd.gcc.rug.nl/menu/data/dataexplorer?entity=solverdportal_experiments&amp;hideselect=true&amp;mod=data&amp;filter=error_type==%27conflicting%20sample%27", "View Data")</f>
        <v>0</v>
      </c>
      <c r="E6">
        <f>HYPERLINK("https://solve-rd.gcc.rug.nl/menu/data/dataexplorer?entity=solverdportal_experiments&amp;hideselect=true&amp;mod=aggregates&amp;filter=error_type==%27conflicting%20sample%27", "View Aggregates")</f>
        <v>0</v>
      </c>
    </row>
    <row r="7" spans="1:5">
      <c r="A7" t="b">
        <v>1</v>
      </c>
      <c r="B7" t="s">
        <v>10</v>
      </c>
      <c r="C7">
        <v>6957</v>
      </c>
      <c r="D7">
        <f>HYPERLINK("https://solve-rd.gcc.rug.nl/menu/data/dataexplorer?entity=solverdportal_experiments&amp;hideselect=true&amp;mod=data&amp;filter=error_type==%27conflicting%20seq%20type%27", "View Data")</f>
        <v>0</v>
      </c>
      <c r="E7">
        <f>HYPERLINK("https://solve-rd.gcc.rug.nl/menu/data/dataexplorer?entity=solverdportal_experiments&amp;hideselect=true&amp;mod=aggregates&amp;filter=error_type==%27conflicting%20seq%20type%27", "View Aggregates")</f>
        <v>0</v>
      </c>
    </row>
    <row r="8" spans="1:5">
      <c r="A8" t="b">
        <v>1</v>
      </c>
      <c r="B8" t="s">
        <v>11</v>
      </c>
      <c r="C8">
        <v>317</v>
      </c>
      <c r="D8">
        <f>HYPERLINK("https://solve-rd.gcc.rug.nl/menu/data/dataexplorer?entity=solverdportal_experiments&amp;hideselect=true&amp;mod=data&amp;filter=error_type==%27conflicting%20tissue%20type%27", "View Data")</f>
        <v>0</v>
      </c>
      <c r="E8">
        <f>HYPERLINK("https://solve-rd.gcc.rug.nl/menu/data/dataexplorer?entity=solverdportal_experiments&amp;hideselect=true&amp;mod=aggregates&amp;filter=error_type==%27conflicting%20tissue%20type%27", "View Aggregates")</f>
        <v>0</v>
      </c>
    </row>
    <row r="9" spans="1:5">
      <c r="A9" t="b">
        <v>1</v>
      </c>
      <c r="B9" t="s">
        <v>12</v>
      </c>
      <c r="C9">
        <v>1</v>
      </c>
      <c r="D9">
        <f>HYPERLINK("https://solve-rd.gcc.rug.nl/menu/data/dataexplorer?entity=solverdportal_experiments&amp;hideselect=true&amp;mod=data&amp;filter=error_type==%27missing%20ERN%27", "View Data")</f>
        <v>0</v>
      </c>
      <c r="E9">
        <f>HYPERLINK("https://solve-rd.gcc.rug.nl/menu/data/dataexplorer?entity=solverdportal_experiments&amp;hideselect=true&amp;mod=aggregates&amp;filter=error_type==%27missing%20ERN%27", "View Aggregates")</f>
        <v>0</v>
      </c>
    </row>
    <row r="10" spans="1:5">
      <c r="A10" t="b">
        <v>1</v>
      </c>
      <c r="B10" t="s">
        <v>13</v>
      </c>
      <c r="C10">
        <v>1093</v>
      </c>
      <c r="D10">
        <f>HYPERLINK("https://solve-rd.gcc.rug.nl/menu/data/dataexplorer?entity=solverdportal_experiments&amp;hideselect=true&amp;mod=data&amp;filter=error_type==%27unknown%20experiment%27", "View Data")</f>
        <v>0</v>
      </c>
      <c r="E10">
        <f>HYPERLINK("https://solve-rd.gcc.rug.nl/menu/data/dataexplorer?entity=solverdportal_experiments&amp;hideselect=true&amp;mod=aggregates&amp;filter=error_type==%27unknown%20experiment%27", "View Aggregates")</f>
        <v>0</v>
      </c>
    </row>
    <row r="11" spans="1:5">
      <c r="A11" t="b">
        <v>1</v>
      </c>
      <c r="B11" t="s">
        <v>14</v>
      </c>
      <c r="C11">
        <v>119</v>
      </c>
      <c r="D11">
        <f>HYPERLINK("https://solve-rd.gcc.rug.nl/menu/data/dataexplorer?entity=solverdportal_experiments&amp;hideselect=true&amp;mod=data&amp;filter=error_type==%27unknown%20organisation%27", "View Data")</f>
        <v>0</v>
      </c>
      <c r="E11">
        <f>HYPERLINK("https://solve-rd.gcc.rug.nl/menu/data/dataexplorer?entity=solverdportal_experiments&amp;hideselect=true&amp;mod=aggregates&amp;filter=error_type==%27unknown%20organisation%27", "View Aggregates")</f>
        <v>0</v>
      </c>
    </row>
    <row r="12" spans="1:5">
      <c r="A12" t="b">
        <v>1</v>
      </c>
      <c r="B12" t="s">
        <v>15</v>
      </c>
      <c r="C12">
        <v>533</v>
      </c>
      <c r="D12">
        <f>HYPERLINK("https://solve-rd.gcc.rug.nl/menu/data/dataexplorer?entity=solverdportal_experiments&amp;hideselect=true&amp;mod=data&amp;filter=error_type==%27unknown%20participant%27", "View Data")</f>
        <v>0</v>
      </c>
      <c r="E12">
        <f>HYPERLINK("https://solve-rd.gcc.rug.nl/menu/data/dataexplorer?entity=solverdportal_experiments&amp;hideselect=true&amp;mod=aggregates&amp;filter=error_type==%27unknown%20participant%27", "View Aggregates")</f>
        <v>0</v>
      </c>
    </row>
    <row r="13" spans="1:5">
      <c r="A13" t="b">
        <v>1</v>
      </c>
      <c r="B13" t="s">
        <v>16</v>
      </c>
      <c r="C13">
        <v>547</v>
      </c>
      <c r="D13">
        <f>HYPERLINK("https://solve-rd.gcc.rug.nl/menu/data/dataexplorer?entity=solverdportal_experiments&amp;hideselect=true&amp;mod=data&amp;filter=error_type==%27unknown%20sample%27", "View Data")</f>
        <v>0</v>
      </c>
      <c r="E13">
        <f>HYPERLINK("https://solve-rd.gcc.rug.nl/menu/data/dataexplorer?entity=solverdportal_experiments&amp;hideselect=true&amp;mod=aggregates&amp;filter=error_type==%27unknown%20sample%27", "View Aggregates")</f>
        <v>0</v>
      </c>
    </row>
    <row r="14" spans="1:5">
      <c r="A14" t="b">
        <v>1</v>
      </c>
      <c r="B14" t="s">
        <v>17</v>
      </c>
      <c r="C14">
        <v>17</v>
      </c>
      <c r="D14">
        <f>HYPERLINK("https://solve-rd.gcc.rug.nl/menu/data/dataexplorer?entity=solverdportal_experiments&amp;hideselect=true&amp;mod=data&amp;filter=error_type==%27unknown%20seq%20type%27", "View Data")</f>
        <v>0</v>
      </c>
      <c r="E14">
        <f>HYPERLINK("https://solve-rd.gcc.rug.nl/menu/data/dataexplorer?entity=solverdportal_experiments&amp;hideselect=true&amp;mod=aggregates&amp;filter=error_type==%27unknown%20seq%20type%27", "View Aggregates")</f>
        <v>0</v>
      </c>
    </row>
    <row r="15" spans="1:5">
      <c r="A15" t="b">
        <v>1</v>
      </c>
      <c r="B15" t="s">
        <v>18</v>
      </c>
      <c r="C15">
        <v>10</v>
      </c>
      <c r="D15">
        <f>HYPERLINK("https://solve-rd.gcc.rug.nl/menu/data/dataexplorer?entity=solverdportal_experiments&amp;hideselect=true&amp;mod=data&amp;filter=error_type==%27unknown%20tissue%27", "View Data")</f>
        <v>0</v>
      </c>
      <c r="E15">
        <f>HYPERLINK("https://solve-rd.gcc.rug.nl/menu/data/dataexplorer?entity=solverdportal_experiments&amp;hideselect=true&amp;mod=aggregates&amp;filter=error_type==%27unknown%20tissue%27", "View Aggregates")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error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2024-02-01T15:00:07Z</dcterms:created>
  <dcterms:modified xsi:type="dcterms:W3CDTF">2024-02-01T15:00:07Z</dcterms:modified>
</cp:coreProperties>
</file>