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ês-Preç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Autor:
</t>
        </r>
        <r>
          <rPr>
            <sz val="8"/>
            <color rgb="FF000000"/>
            <rFont val="Tahoma"/>
            <family val="2"/>
            <charset val="1"/>
          </rPr>
          <t xml:space="preserve">escolhi ouro negro pois é o posto onde eu abasteço
</t>
        </r>
      </text>
    </comment>
  </commentList>
</comments>
</file>

<file path=xl/sharedStrings.xml><?xml version="1.0" encoding="utf-8"?>
<sst xmlns="http://schemas.openxmlformats.org/spreadsheetml/2006/main" count="75" uniqueCount="49">
  <si>
    <t xml:space="preserve">Posto</t>
  </si>
  <si>
    <t xml:space="preserve">Região</t>
  </si>
  <si>
    <t xml:space="preserve">Bandeira</t>
  </si>
  <si>
    <t xml:space="preserve">GNV</t>
  </si>
  <si>
    <t xml:space="preserve">Etanol</t>
  </si>
  <si>
    <t xml:space="preserve">Gasolina Comum</t>
  </si>
  <si>
    <t xml:space="preserve">Gasolina Aditivada</t>
  </si>
  <si>
    <t xml:space="preserve">Diesel s-500</t>
  </si>
  <si>
    <t xml:space="preserve">Diesel s-10</t>
  </si>
  <si>
    <t xml:space="preserve">Posto Modelo</t>
  </si>
  <si>
    <t xml:space="preserve">Bento Ferreira</t>
  </si>
  <si>
    <t xml:space="preserve">Branca</t>
  </si>
  <si>
    <t xml:space="preserve">Posto Thiago</t>
  </si>
  <si>
    <t xml:space="preserve">BR</t>
  </si>
  <si>
    <t xml:space="preserve">Posto Beira Mar</t>
  </si>
  <si>
    <t xml:space="preserve">Shell</t>
  </si>
  <si>
    <t xml:space="preserve">Posto Moscoso</t>
  </si>
  <si>
    <t xml:space="preserve">Centro</t>
  </si>
  <si>
    <t xml:space="preserve">Posto Ouro Negro</t>
  </si>
  <si>
    <t xml:space="preserve">Posto Pio XII</t>
  </si>
  <si>
    <t xml:space="preserve">Atlântica</t>
  </si>
  <si>
    <t xml:space="preserve">Arara Azul Rede de Postos</t>
  </si>
  <si>
    <t xml:space="preserve">Camburi</t>
  </si>
  <si>
    <t xml:space="preserve">Auto Posto Presidente</t>
  </si>
  <si>
    <t xml:space="preserve">Posto Mata da Praia</t>
  </si>
  <si>
    <t xml:space="preserve">Posto Aerovix</t>
  </si>
  <si>
    <t xml:space="preserve">Ipiranga</t>
  </si>
  <si>
    <t xml:space="preserve">Posto Camburi do Gas </t>
  </si>
  <si>
    <t xml:space="preserve">Posto Maruípe</t>
  </si>
  <si>
    <t xml:space="preserve">Maruípe</t>
  </si>
  <si>
    <t xml:space="preserve">Posto Eucalipto</t>
  </si>
  <si>
    <t xml:space="preserve">Posto Norte Sul</t>
  </si>
  <si>
    <t xml:space="preserve">Posto Enseada</t>
  </si>
  <si>
    <t xml:space="preserve">Praia do Canto</t>
  </si>
  <si>
    <t xml:space="preserve">Posto Iate</t>
  </si>
  <si>
    <t xml:space="preserve">Posto Santo Antônio</t>
  </si>
  <si>
    <t xml:space="preserve">Santo Antônio</t>
  </si>
  <si>
    <t xml:space="preserve">Ale</t>
  </si>
  <si>
    <t xml:space="preserve">Posto Apolo</t>
  </si>
  <si>
    <t xml:space="preserve">São Pedro</t>
  </si>
  <si>
    <t xml:space="preserve">Média</t>
  </si>
  <si>
    <t xml:space="preserve">Mediana</t>
  </si>
  <si>
    <t xml:space="preserve">Moda</t>
  </si>
  <si>
    <t xml:space="preserve">Mínimo</t>
  </si>
  <si>
    <t xml:space="preserve">Máximo</t>
  </si>
  <si>
    <t xml:space="preserve">Amplitude</t>
  </si>
  <si>
    <t xml:space="preserve">Desvio-Padrão</t>
  </si>
  <si>
    <t xml:space="preserve">Coef. De Variação</t>
  </si>
  <si>
    <t xml:space="preserve">OBS: Diesel/Biodiesel/Aditivado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</si>
</sst>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(&quot;R$ &quot;* #,##0.00_);_(&quot;R$ &quot;* \(#,##0.00\);_(&quot;R$ &quot;* \-??_);_(@_)"/>
    <numFmt numFmtId="166" formatCode="@"/>
    <numFmt numFmtId="167" formatCode="&quot;R$ &quot;#,##0.00"/>
    <numFmt numFmtId="168" formatCode="&quot;R$ &quot;#,##0.00;[RED]&quot;-R$ &quot;#,##0.00"/>
    <numFmt numFmtId="169" formatCode="_-&quot;R$ &quot;* #,##0.000_-;&quot;-R$ &quot;* #,##0.000_-;_-&quot;R$ &quot;* \-??_-;_-@_-"/>
    <numFmt numFmtId="170" formatCode="&quot;R$ &quot;#,##0.000"/>
    <numFmt numFmtId="171" formatCode="_-&quot;R$ &quot;* #,##0.00_-;&quot;-R$ &quot;* #,##0.00_-;_-&quot;R$ &quot;* \-??_-;_-@_-"/>
    <numFmt numFmtId="172" formatCode="0%"/>
    <numFmt numFmtId="173" formatCode="0.0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DCE6F2"/>
        <bgColor rgb="FFDBE5F1"/>
      </patternFill>
    </fill>
    <fill>
      <patternFill patternType="solid">
        <fgColor rgb="FFC6D9F0"/>
        <bgColor rgb="FFD9D9D9"/>
      </patternFill>
    </fill>
    <fill>
      <patternFill patternType="solid">
        <fgColor rgb="FFEEECE1"/>
        <bgColor rgb="FFEBF1DE"/>
      </patternFill>
    </fill>
    <fill>
      <patternFill patternType="solid">
        <fgColor rgb="FFF2DCDB"/>
        <bgColor rgb="FFE6E0EC"/>
      </patternFill>
    </fill>
    <fill>
      <patternFill patternType="solid">
        <fgColor rgb="FFFFC000"/>
        <bgColor rgb="FFFF9900"/>
      </patternFill>
    </fill>
    <fill>
      <patternFill patternType="solid">
        <fgColor rgb="FFFDEADA"/>
        <bgColor rgb="FFEEECE1"/>
      </patternFill>
    </fill>
    <fill>
      <patternFill patternType="solid">
        <fgColor rgb="FFEBF1DE"/>
        <bgColor rgb="FFEEECE1"/>
      </patternFill>
    </fill>
    <fill>
      <patternFill patternType="solid">
        <fgColor rgb="FFE6E0EC"/>
        <bgColor rgb="FFDBE5F1"/>
      </patternFill>
    </fill>
    <fill>
      <patternFill patternType="solid">
        <fgColor rgb="FFDBEEF4"/>
        <bgColor rgb="FFDCE6F2"/>
      </patternFill>
    </fill>
    <fill>
      <patternFill patternType="solid">
        <fgColor rgb="FFDBE5F1"/>
        <bgColor rgb="FFDCE6F2"/>
      </patternFill>
    </fill>
    <fill>
      <patternFill patternType="solid">
        <fgColor rgb="FFD9D9D9"/>
        <bgColor rgb="FFE6E0EC"/>
      </patternFill>
    </fill>
    <fill>
      <patternFill patternType="solid">
        <fgColor rgb="FF95B3D7"/>
        <bgColor rgb="FF9999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5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7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71" fontId="0" fillId="7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7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8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8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8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0" fillId="8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6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9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1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1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1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1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11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1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1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14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eda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EECE1"/>
      <rgbColor rgb="FFFDEADA"/>
      <rgbColor rgb="FF95B3D7"/>
      <rgbColor rgb="FFDBE5F1"/>
      <rgbColor rgb="FFE6E0EC"/>
      <rgbColor rgb="FFF2DCDB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29.14"/>
    <col collapsed="false" customWidth="true" hidden="false" outlineLevel="0" max="2" min="2" style="1" width="14.85"/>
    <col collapsed="false" customWidth="true" hidden="false" outlineLevel="0" max="3" min="3" style="1" width="27.85"/>
    <col collapsed="false" customWidth="true" hidden="false" outlineLevel="0" max="4" min="4" style="1" width="13.43"/>
    <col collapsed="false" customWidth="true" hidden="false" outlineLevel="0" max="8" min="5" style="1" width="19.28"/>
    <col collapsed="false" customWidth="true" hidden="false" outlineLevel="0" max="9" min="9" style="2" width="19"/>
    <col collapsed="false" customWidth="true" hidden="false" outlineLevel="0" max="10" min="10" style="2" width="9.43"/>
    <col collapsed="false" customWidth="true" hidden="false" outlineLevel="0" max="11" min="11" style="2" width="9.57"/>
    <col collapsed="false" customWidth="true" hidden="false" outlineLevel="0" max="12" min="12" style="2" width="9.85"/>
    <col collapsed="false" customWidth="true" hidden="false" outlineLevel="0" max="13" min="13" style="2" width="11.43"/>
    <col collapsed="false" customWidth="false" hidden="false" outlineLevel="0" max="1025" min="14" style="2" width="8.85"/>
  </cols>
  <sheetData>
    <row r="1" s="5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customFormat="false" ht="15" hidden="false" customHeight="false" outlineLevel="0" collapsed="false">
      <c r="A2" s="6" t="s">
        <v>9</v>
      </c>
      <c r="B2" s="7" t="s">
        <v>10</v>
      </c>
      <c r="C2" s="8" t="s">
        <v>11</v>
      </c>
      <c r="D2" s="9"/>
      <c r="E2" s="10"/>
      <c r="F2" s="10" t="n">
        <v>4.37</v>
      </c>
      <c r="G2" s="10" t="n">
        <v>4.37</v>
      </c>
      <c r="H2" s="11" t="n">
        <v>3.15</v>
      </c>
      <c r="I2" s="12" t="n">
        <v>3.38</v>
      </c>
    </row>
    <row r="3" customFormat="false" ht="15" hidden="false" customHeight="false" outlineLevel="0" collapsed="false">
      <c r="A3" s="6" t="s">
        <v>12</v>
      </c>
      <c r="B3" s="13" t="s">
        <v>10</v>
      </c>
      <c r="C3" s="14" t="s">
        <v>13</v>
      </c>
      <c r="D3" s="15"/>
      <c r="E3" s="15" t="n">
        <v>3.55</v>
      </c>
      <c r="F3" s="16" t="n">
        <v>4.4</v>
      </c>
      <c r="G3" s="16" t="n">
        <v>4.6</v>
      </c>
      <c r="H3" s="17"/>
      <c r="I3" s="18" t="n">
        <v>3.24</v>
      </c>
    </row>
    <row r="4" customFormat="false" ht="15" hidden="false" customHeight="false" outlineLevel="0" collapsed="false">
      <c r="A4" s="8" t="s">
        <v>14</v>
      </c>
      <c r="B4" s="8" t="s">
        <v>10</v>
      </c>
      <c r="C4" s="8" t="s">
        <v>15</v>
      </c>
      <c r="D4" s="19"/>
      <c r="E4" s="19" t="n">
        <v>3.529</v>
      </c>
      <c r="F4" s="20" t="n">
        <v>4.499</v>
      </c>
      <c r="G4" s="20" t="n">
        <v>4.649</v>
      </c>
      <c r="H4" s="21"/>
      <c r="I4" s="22" t="n">
        <v>3.31</v>
      </c>
    </row>
    <row r="5" customFormat="false" ht="15" hidden="false" customHeight="false" outlineLevel="0" collapsed="false">
      <c r="A5" s="23" t="s">
        <v>16</v>
      </c>
      <c r="B5" s="13" t="s">
        <v>17</v>
      </c>
      <c r="C5" s="24" t="s">
        <v>15</v>
      </c>
      <c r="D5" s="25"/>
      <c r="E5" s="26"/>
      <c r="F5" s="27"/>
      <c r="G5" s="27"/>
      <c r="H5" s="26"/>
      <c r="I5" s="18"/>
      <c r="K5" s="28"/>
    </row>
    <row r="6" customFormat="false" ht="15" hidden="false" customHeight="false" outlineLevel="0" collapsed="false">
      <c r="A6" s="29" t="s">
        <v>18</v>
      </c>
      <c r="B6" s="29" t="s">
        <v>17</v>
      </c>
      <c r="C6" s="29" t="s">
        <v>13</v>
      </c>
      <c r="D6" s="30"/>
      <c r="E6" s="31" t="n">
        <v>3.599</v>
      </c>
      <c r="F6" s="31" t="n">
        <v>4.379</v>
      </c>
      <c r="G6" s="31" t="n">
        <v>4.699</v>
      </c>
      <c r="H6" s="32"/>
      <c r="I6" s="33" t="n">
        <v>3.439</v>
      </c>
    </row>
    <row r="7" customFormat="false" ht="15" hidden="false" customHeight="false" outlineLevel="0" collapsed="false">
      <c r="A7" s="29" t="s">
        <v>19</v>
      </c>
      <c r="B7" s="29" t="s">
        <v>17</v>
      </c>
      <c r="C7" s="29" t="s">
        <v>20</v>
      </c>
      <c r="D7" s="30"/>
      <c r="E7" s="34"/>
      <c r="F7" s="35" t="n">
        <v>4.37</v>
      </c>
      <c r="G7" s="36" t="n">
        <v>4.37</v>
      </c>
      <c r="H7" s="30"/>
      <c r="I7" s="37"/>
      <c r="J7" s="38"/>
    </row>
    <row r="8" customFormat="false" ht="15" hidden="false" customHeight="false" outlineLevel="0" collapsed="false">
      <c r="A8" s="39" t="s">
        <v>21</v>
      </c>
      <c r="B8" s="40" t="s">
        <v>22</v>
      </c>
      <c r="C8" s="41" t="s">
        <v>15</v>
      </c>
      <c r="D8" s="42" t="n">
        <v>2.78</v>
      </c>
      <c r="E8" s="43" t="n">
        <v>3.529</v>
      </c>
      <c r="F8" s="42" t="n">
        <v>4.6</v>
      </c>
      <c r="G8" s="42" t="n">
        <v>4.8</v>
      </c>
      <c r="H8" s="44"/>
      <c r="I8" s="45" t="n">
        <v>3.31</v>
      </c>
    </row>
    <row r="9" customFormat="false" ht="15" hidden="false" customHeight="false" outlineLevel="0" collapsed="false">
      <c r="A9" s="46" t="s">
        <v>23</v>
      </c>
      <c r="B9" s="47" t="s">
        <v>22</v>
      </c>
      <c r="C9" s="48" t="s">
        <v>13</v>
      </c>
      <c r="D9" s="49"/>
      <c r="E9" s="49"/>
      <c r="F9" s="50" t="n">
        <v>4.6</v>
      </c>
      <c r="G9" s="50" t="n">
        <v>4.7</v>
      </c>
      <c r="H9" s="50" t="n">
        <v>3.14</v>
      </c>
      <c r="I9" s="51" t="n">
        <v>3.24</v>
      </c>
    </row>
    <row r="10" customFormat="false" ht="15" hidden="false" customHeight="false" outlineLevel="0" collapsed="false">
      <c r="A10" s="46" t="s">
        <v>24</v>
      </c>
      <c r="B10" s="47" t="s">
        <v>22</v>
      </c>
      <c r="C10" s="48" t="s">
        <v>15</v>
      </c>
      <c r="D10" s="52"/>
      <c r="E10" s="53"/>
      <c r="F10" s="52"/>
      <c r="G10" s="52"/>
      <c r="H10" s="49"/>
      <c r="I10" s="54"/>
      <c r="L10" s="28"/>
    </row>
    <row r="11" customFormat="false" ht="15" hidden="false" customHeight="false" outlineLevel="0" collapsed="false">
      <c r="A11" s="55" t="s">
        <v>25</v>
      </c>
      <c r="B11" s="56" t="s">
        <v>22</v>
      </c>
      <c r="C11" s="55" t="s">
        <v>26</v>
      </c>
      <c r="D11" s="57" t="n">
        <v>2.79</v>
      </c>
      <c r="E11" s="57" t="n">
        <v>3.89</v>
      </c>
      <c r="F11" s="57" t="n">
        <v>4.59</v>
      </c>
      <c r="G11" s="57" t="n">
        <v>4.69</v>
      </c>
      <c r="H11" s="58"/>
      <c r="I11" s="59" t="n">
        <v>3.59</v>
      </c>
      <c r="J11" s="60"/>
    </row>
    <row r="12" customFormat="false" ht="15" hidden="false" customHeight="false" outlineLevel="0" collapsed="false">
      <c r="A12" s="39" t="s">
        <v>27</v>
      </c>
      <c r="B12" s="13" t="s">
        <v>22</v>
      </c>
      <c r="C12" s="14" t="s">
        <v>13</v>
      </c>
      <c r="D12" s="16"/>
      <c r="E12" s="16"/>
      <c r="F12" s="16"/>
      <c r="G12" s="16"/>
      <c r="H12" s="16"/>
      <c r="I12" s="18"/>
      <c r="L12" s="1"/>
    </row>
    <row r="13" customFormat="false" ht="15" hidden="false" customHeight="false" outlineLevel="0" collapsed="false">
      <c r="A13" s="61" t="s">
        <v>28</v>
      </c>
      <c r="B13" s="62" t="s">
        <v>29</v>
      </c>
      <c r="C13" s="63" t="s">
        <v>13</v>
      </c>
      <c r="D13" s="30"/>
      <c r="E13" s="64"/>
      <c r="F13" s="65" t="n">
        <v>4.4</v>
      </c>
      <c r="G13" s="65" t="n">
        <v>4.7</v>
      </c>
      <c r="H13" s="35" t="n">
        <v>3.14</v>
      </c>
      <c r="I13" s="66" t="n">
        <v>3.24</v>
      </c>
    </row>
    <row r="14" customFormat="false" ht="15" hidden="false" customHeight="false" outlineLevel="0" collapsed="false">
      <c r="A14" s="61" t="s">
        <v>30</v>
      </c>
      <c r="B14" s="62" t="s">
        <v>29</v>
      </c>
      <c r="C14" s="63" t="s">
        <v>13</v>
      </c>
      <c r="D14" s="30"/>
      <c r="E14" s="36" t="n">
        <v>3.55</v>
      </c>
      <c r="F14" s="36" t="n">
        <v>4.6</v>
      </c>
      <c r="G14" s="36" t="n">
        <v>4.7</v>
      </c>
      <c r="H14" s="67"/>
      <c r="I14" s="66" t="n">
        <v>3.24</v>
      </c>
    </row>
    <row r="15" customFormat="false" ht="15" hidden="false" customHeight="false" outlineLevel="0" collapsed="false">
      <c r="A15" s="61" t="s">
        <v>31</v>
      </c>
      <c r="B15" s="62" t="s">
        <v>29</v>
      </c>
      <c r="C15" s="63" t="s">
        <v>26</v>
      </c>
      <c r="D15" s="30"/>
      <c r="E15" s="35" t="n">
        <v>3.5</v>
      </c>
      <c r="F15" s="35" t="n">
        <v>4.4</v>
      </c>
      <c r="G15" s="35" t="n">
        <v>4.65</v>
      </c>
      <c r="H15" s="35" t="n">
        <v>3.3</v>
      </c>
      <c r="I15" s="66" t="n">
        <v>3.39</v>
      </c>
    </row>
    <row r="16" customFormat="false" ht="15" hidden="false" customHeight="false" outlineLevel="0" collapsed="false">
      <c r="A16" s="61" t="s">
        <v>21</v>
      </c>
      <c r="B16" s="62" t="s">
        <v>29</v>
      </c>
      <c r="C16" s="63" t="s">
        <v>15</v>
      </c>
      <c r="D16" s="67" t="n">
        <v>2.78</v>
      </c>
      <c r="E16" s="64"/>
      <c r="F16" s="36" t="n">
        <v>4.3</v>
      </c>
      <c r="G16" s="36"/>
      <c r="H16" s="30"/>
      <c r="I16" s="66"/>
    </row>
    <row r="17" customFormat="false" ht="15" hidden="false" customHeight="false" outlineLevel="0" collapsed="false">
      <c r="A17" s="68" t="s">
        <v>32</v>
      </c>
      <c r="B17" s="69" t="s">
        <v>33</v>
      </c>
      <c r="C17" s="70" t="s">
        <v>26</v>
      </c>
      <c r="D17" s="71"/>
      <c r="E17" s="72" t="n">
        <v>3.6</v>
      </c>
      <c r="F17" s="73" t="n">
        <v>4.5</v>
      </c>
      <c r="G17" s="74" t="n">
        <v>4.6</v>
      </c>
      <c r="H17" s="75"/>
      <c r="I17" s="76" t="n">
        <v>3.4</v>
      </c>
    </row>
    <row r="18" customFormat="false" ht="15" hidden="false" customHeight="false" outlineLevel="0" collapsed="false">
      <c r="A18" s="68" t="s">
        <v>34</v>
      </c>
      <c r="B18" s="69" t="s">
        <v>33</v>
      </c>
      <c r="C18" s="70" t="s">
        <v>15</v>
      </c>
      <c r="D18" s="77"/>
      <c r="E18" s="74" t="n">
        <v>3.7</v>
      </c>
      <c r="F18" s="74" t="n">
        <v>4.6</v>
      </c>
      <c r="G18" s="74" t="n">
        <v>4.8</v>
      </c>
      <c r="H18" s="78"/>
      <c r="I18" s="76" t="n">
        <v>3.69</v>
      </c>
    </row>
    <row r="19" customFormat="false" ht="15" hidden="false" customHeight="false" outlineLevel="0" collapsed="false">
      <c r="A19" s="79" t="s">
        <v>35</v>
      </c>
      <c r="B19" s="80" t="s">
        <v>36</v>
      </c>
      <c r="C19" s="81" t="s">
        <v>37</v>
      </c>
      <c r="D19" s="82"/>
      <c r="E19" s="83" t="n">
        <v>3.55</v>
      </c>
      <c r="F19" s="84" t="n">
        <v>4.29</v>
      </c>
      <c r="G19" s="84"/>
      <c r="H19" s="85"/>
      <c r="I19" s="86" t="n">
        <v>3.39</v>
      </c>
    </row>
    <row r="20" customFormat="false" ht="15" hidden="false" customHeight="false" outlineLevel="0" collapsed="false">
      <c r="A20" s="46" t="s">
        <v>38</v>
      </c>
      <c r="B20" s="47" t="s">
        <v>39</v>
      </c>
      <c r="C20" s="48" t="s">
        <v>37</v>
      </c>
      <c r="D20" s="49"/>
      <c r="E20" s="49"/>
      <c r="F20" s="87" t="n">
        <v>4.5</v>
      </c>
      <c r="G20" s="87" t="n">
        <v>4.6</v>
      </c>
      <c r="H20" s="49"/>
      <c r="I20" s="88" t="n">
        <v>3.44</v>
      </c>
    </row>
    <row r="21" customFormat="false" ht="15" hidden="false" customHeight="false" outlineLevel="0" collapsed="false">
      <c r="C21" s="89" t="s">
        <v>40</v>
      </c>
      <c r="D21" s="90" t="n">
        <f aca="false">AVERAGE(D8,D10,D11,D12,D16)</f>
        <v>2.78333333333333</v>
      </c>
      <c r="E21" s="90" t="n">
        <f aca="false">AVERAGE(E2,E3,E4,E6,E8:E20)</f>
        <v>3.5997</v>
      </c>
      <c r="F21" s="90" t="n">
        <f aca="false">AVERAGE(F2:F20)</f>
        <v>4.462375</v>
      </c>
      <c r="G21" s="90" t="n">
        <f aca="false">AVERAGE(G2:G20)</f>
        <v>4.63771428571429</v>
      </c>
      <c r="H21" s="91" t="n">
        <f aca="false">AVERAGE(H2:H20)</f>
        <v>3.1825</v>
      </c>
      <c r="I21" s="90" t="n">
        <f aca="false">AVERAGE(I2:I20)</f>
        <v>3.3785</v>
      </c>
    </row>
    <row r="22" customFormat="false" ht="15" hidden="false" customHeight="false" outlineLevel="0" collapsed="false">
      <c r="C22" s="89" t="s">
        <v>41</v>
      </c>
      <c r="D22" s="90" t="n">
        <f aca="false">MEDIAN(D2:D20)</f>
        <v>2.78</v>
      </c>
      <c r="E22" s="90" t="n">
        <f aca="false">MEDIAN(E2:E20)</f>
        <v>3.55</v>
      </c>
      <c r="F22" s="90" t="n">
        <f aca="false">MEDIAN(F2:F20)</f>
        <v>4.4495</v>
      </c>
      <c r="G22" s="90" t="n">
        <f aca="false">MEDIAN(G2:G20)</f>
        <v>4.67</v>
      </c>
      <c r="H22" s="90" t="n">
        <f aca="false">MEDIAN(H2:H20)</f>
        <v>3.145</v>
      </c>
      <c r="I22" s="90" t="n">
        <f aca="false">MEDIAN(I2:I20)</f>
        <v>3.385</v>
      </c>
    </row>
    <row r="23" customFormat="false" ht="15" hidden="false" customHeight="false" outlineLevel="0" collapsed="false">
      <c r="C23" s="89" t="s">
        <v>42</v>
      </c>
      <c r="D23" s="90" t="n">
        <f aca="false">_xlfn.MODE.SNGL(D2:D20)</f>
        <v>2.78</v>
      </c>
      <c r="E23" s="90" t="n">
        <f aca="false">_xlfn.MODE.SNGL(E2:E20)</f>
        <v>3.55</v>
      </c>
      <c r="F23" s="90" t="n">
        <f aca="false">_xlfn.MODE.SNGL(F2:F20)</f>
        <v>4.6</v>
      </c>
      <c r="G23" s="90" t="n">
        <f aca="false">_xlfn.MODE.SNGL(G2:G20)</f>
        <v>4.6</v>
      </c>
      <c r="H23" s="90" t="n">
        <f aca="false">_xlfn.MODE.SNGL(H2:H20)</f>
        <v>3.14</v>
      </c>
      <c r="I23" s="90" t="n">
        <f aca="false">_xlfn.MODE.SNGL(I2:I20)</f>
        <v>3.24</v>
      </c>
    </row>
    <row r="24" customFormat="false" ht="15" hidden="false" customHeight="false" outlineLevel="0" collapsed="false">
      <c r="C24" s="89" t="s">
        <v>43</v>
      </c>
      <c r="D24" s="90" t="n">
        <f aca="false">MIN(D2:D20)</f>
        <v>2.78</v>
      </c>
      <c r="E24" s="90" t="n">
        <f aca="false">MIN(E2:E20)</f>
        <v>3.5</v>
      </c>
      <c r="F24" s="90" t="n">
        <f aca="false">MIN(F2:F20)</f>
        <v>4.29</v>
      </c>
      <c r="G24" s="90" t="n">
        <f aca="false">MIN(G2:G20)</f>
        <v>4.37</v>
      </c>
      <c r="H24" s="90" t="n">
        <f aca="false">MIN(H2:H20)</f>
        <v>3.14</v>
      </c>
      <c r="I24" s="90" t="n">
        <f aca="false">MIN(I2:I20)</f>
        <v>3.24</v>
      </c>
    </row>
    <row r="25" customFormat="false" ht="15" hidden="false" customHeight="false" outlineLevel="0" collapsed="false">
      <c r="C25" s="89" t="s">
        <v>44</v>
      </c>
      <c r="D25" s="90" t="n">
        <f aca="false">MAX(D2:D20)</f>
        <v>2.79</v>
      </c>
      <c r="E25" s="90" t="n">
        <f aca="false">MAX(E2:E20)</f>
        <v>3.89</v>
      </c>
      <c r="F25" s="90" t="n">
        <f aca="false">MAX(F2:F20)</f>
        <v>4.6</v>
      </c>
      <c r="G25" s="90" t="n">
        <f aca="false">MAX(G2:G20)</f>
        <v>4.8</v>
      </c>
      <c r="H25" s="90" t="n">
        <f aca="false">MAX(H2:H20)</f>
        <v>3.3</v>
      </c>
      <c r="I25" s="90" t="n">
        <f aca="false">MAX(I2:I20)</f>
        <v>3.69</v>
      </c>
    </row>
    <row r="26" customFormat="false" ht="15" hidden="false" customHeight="false" outlineLevel="0" collapsed="false">
      <c r="C26" s="89" t="s">
        <v>45</v>
      </c>
      <c r="D26" s="90" t="n">
        <f aca="false">D25-D24</f>
        <v>0.00999999999999979</v>
      </c>
      <c r="E26" s="90" t="n">
        <f aca="false">E25-E24</f>
        <v>0.39</v>
      </c>
      <c r="F26" s="90" t="n">
        <f aca="false">F25-F24</f>
        <v>0.31</v>
      </c>
      <c r="G26" s="90" t="n">
        <f aca="false">G25-G24</f>
        <v>0.43</v>
      </c>
      <c r="H26" s="90" t="n">
        <f aca="false">H25-H24</f>
        <v>0.16</v>
      </c>
      <c r="I26" s="90" t="n">
        <f aca="false">I25-I24</f>
        <v>0.45</v>
      </c>
    </row>
    <row r="27" customFormat="false" ht="15" hidden="false" customHeight="false" outlineLevel="0" collapsed="false">
      <c r="C27" s="89" t="s">
        <v>46</v>
      </c>
      <c r="D27" s="90" t="n">
        <f aca="false">STDEVA(D2:D20)</f>
        <v>0.00577350269189614</v>
      </c>
      <c r="E27" s="90" t="n">
        <f aca="false">STDEVA(E2:E20)</f>
        <v>0.116276538189496</v>
      </c>
      <c r="F27" s="90" t="n">
        <f aca="false">STDEVA(F2:F20)</f>
        <v>0.111949914396275</v>
      </c>
      <c r="G27" s="90" t="n">
        <f aca="false">STDEVA(G2:G20)</f>
        <v>0.129700500308286</v>
      </c>
      <c r="H27" s="90" t="n">
        <f aca="false">STDEVA(H2:H20)</f>
        <v>0.0784750491132902</v>
      </c>
      <c r="I27" s="90" t="n">
        <f aca="false">STDEVA(I2:I20)</f>
        <v>0.134750338946341</v>
      </c>
    </row>
    <row r="28" customFormat="false" ht="15" hidden="false" customHeight="false" outlineLevel="0" collapsed="false">
      <c r="A28" s="92"/>
      <c r="B28" s="92"/>
      <c r="C28" s="89" t="s">
        <v>47</v>
      </c>
      <c r="D28" s="93" t="n">
        <f aca="false">D27/D21</f>
        <v>0.00207431234439382</v>
      </c>
      <c r="E28" s="93" t="n">
        <f aca="false">E27/E21</f>
        <v>0.0323017301968209</v>
      </c>
      <c r="F28" s="93" t="n">
        <f aca="false">F27/F21</f>
        <v>0.0250875182825905</v>
      </c>
      <c r="G28" s="93" t="n">
        <f aca="false">G27/G21</f>
        <v>0.0279664706184698</v>
      </c>
      <c r="H28" s="93" t="n">
        <f aca="false">H27/H21</f>
        <v>0.0246583029421179</v>
      </c>
      <c r="I28" s="93" t="n">
        <f aca="false">I27/I21</f>
        <v>0.0398846644801957</v>
      </c>
    </row>
    <row r="29" customFormat="false" ht="15" hidden="false" customHeight="false" outlineLevel="0" collapsed="false">
      <c r="A29" s="1" t="s">
        <v>48</v>
      </c>
    </row>
    <row r="31" customFormat="false" ht="15" hidden="false" customHeight="false" outlineLevel="0" collapsed="false">
      <c r="B31" s="94"/>
    </row>
    <row r="32" customFormat="false" ht="15" hidden="false" customHeight="false" outlineLevel="0" collapsed="false">
      <c r="E32" s="95"/>
      <c r="F32" s="95"/>
      <c r="G32" s="95"/>
      <c r="H32" s="95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LibreOffice/6.3.2.2$Linux_X86_64 LibreOffice_project/e1663a74855acfc3cddf258a1b61ef869561d205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2006-09-25T12:47:36Z</dcterms:created>
  <dc:creator>ceae - FUCAPE</dc:creator>
  <dc:description/>
  <dc:language>en-US</dc:language>
  <cp:lastModifiedBy/>
  <dcterms:modified xsi:type="dcterms:W3CDTF">2019-10-29T19:30:09Z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