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mollenburger/Dropbox/PhD/ch4-scenarios/input data/"/>
    </mc:Choice>
  </mc:AlternateContent>
  <bookViews>
    <workbookView xWindow="80" yWindow="460" windowWidth="2552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3" i="1"/>
  <c r="M4" i="1"/>
  <c r="M3" i="1"/>
  <c r="J3" i="1"/>
  <c r="F4" i="1"/>
  <c r="J4" i="1"/>
  <c r="L4" i="1"/>
  <c r="F3" i="1"/>
  <c r="L3" i="1"/>
</calcChain>
</file>

<file path=xl/sharedStrings.xml><?xml version="1.0" encoding="utf-8"?>
<sst xmlns="http://schemas.openxmlformats.org/spreadsheetml/2006/main" count="30" uniqueCount="30">
  <si>
    <t>upfront</t>
  </si>
  <si>
    <t>loan</t>
  </si>
  <si>
    <t>pct_interest</t>
  </si>
  <si>
    <t>payoff_time</t>
  </si>
  <si>
    <t>loan_payoff</t>
  </si>
  <si>
    <t>fuelcost_ha</t>
  </si>
  <si>
    <t>Upfront amount</t>
  </si>
  <si>
    <t>Loan amount</t>
  </si>
  <si>
    <t>Loan interest rate</t>
  </si>
  <si>
    <t>Payoff time (years)</t>
  </si>
  <si>
    <t>Fuel cost per ha (plowing)</t>
  </si>
  <si>
    <t>total payoff amount with interest</t>
  </si>
  <si>
    <t>Tillage capacity (ha/yr)</t>
  </si>
  <si>
    <t>capacity</t>
  </si>
  <si>
    <t>repair costs by repayment date</t>
  </si>
  <si>
    <t>repair</t>
  </si>
  <si>
    <t>cost_tot</t>
  </si>
  <si>
    <t>total operating cost per ha</t>
  </si>
  <si>
    <t>price_rent</t>
  </si>
  <si>
    <t>price charged for rental</t>
  </si>
  <si>
    <t>profit per ha</t>
  </si>
  <si>
    <t>profit</t>
  </si>
  <si>
    <t>Tractor type</t>
  </si>
  <si>
    <t>type</t>
  </si>
  <si>
    <t>MaliTract</t>
  </si>
  <si>
    <t>Unsubs40</t>
  </si>
  <si>
    <t>own operating costs/ha</t>
  </si>
  <si>
    <t>owncost</t>
  </si>
  <si>
    <t>yearly loan payment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</si>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</sst>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N3" sqref="N3"/>
    </sheetView>
  </sheetViews>
  <sheetFormatPr baseColWidth="10" defaultRowHeight="16" x14ac:dyDescent="0.2"/>
  <cols>
    <col min="6" max="6" width="14.1640625" customWidth="1"/>
  </cols>
  <sheetData>
    <row r="1" spans="1:14" s="1" customFormat="1" ht="64" x14ac:dyDescent="0.2">
      <c r="A1" s="1" t="s">
        <v>22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11</v>
      </c>
      <c r="G1" s="1" t="s">
        <v>12</v>
      </c>
      <c r="H1" s="1" t="s">
        <v>14</v>
      </c>
      <c r="I1" s="1" t="s">
        <v>10</v>
      </c>
      <c r="J1" s="1" t="s">
        <v>17</v>
      </c>
      <c r="K1" s="1" t="s">
        <v>19</v>
      </c>
      <c r="L1" s="1" t="s">
        <v>20</v>
      </c>
      <c r="M1" s="1" t="s">
        <v>26</v>
      </c>
      <c r="N1" s="1" t="s">
        <v>28</v>
      </c>
    </row>
    <row r="2" spans="1:14" x14ac:dyDescent="0.2">
      <c r="A2" t="s">
        <v>23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13</v>
      </c>
      <c r="H2" t="s">
        <v>15</v>
      </c>
      <c r="I2" t="s">
        <v>5</v>
      </c>
      <c r="J2" t="s">
        <v>16</v>
      </c>
      <c r="K2" t="s">
        <v>18</v>
      </c>
      <c r="L2" t="s">
        <v>21</v>
      </c>
      <c r="M2" t="s">
        <v>27</v>
      </c>
      <c r="N2" t="s">
        <v>29</v>
      </c>
    </row>
    <row r="3" spans="1:14" x14ac:dyDescent="0.2">
      <c r="A3" t="s">
        <v>24</v>
      </c>
      <c r="B3" s="2">
        <v>2000000</v>
      </c>
      <c r="C3" s="2">
        <v>3000000</v>
      </c>
      <c r="D3" s="2">
        <v>10</v>
      </c>
      <c r="E3" s="2">
        <v>7</v>
      </c>
      <c r="F3" s="2">
        <f>C3*(1+D3/100)^E3</f>
        <v>5846151.3000000035</v>
      </c>
      <c r="G3" s="2">
        <v>60</v>
      </c>
      <c r="H3" s="2">
        <v>1215000</v>
      </c>
      <c r="I3" s="2">
        <v>10208</v>
      </c>
      <c r="J3" s="2">
        <f>I3+(H3+F3)/(E3*G3)</f>
        <v>27020.265000000007</v>
      </c>
      <c r="K3" s="2">
        <v>30000</v>
      </c>
      <c r="L3" s="2">
        <f>K3-J3</f>
        <v>2979.7349999999933</v>
      </c>
      <c r="M3" s="2">
        <f>H3/(G3*E3)+I3</f>
        <v>13100.857142857143</v>
      </c>
      <c r="N3">
        <f>F3/7</f>
        <v>835164.47142857197</v>
      </c>
    </row>
    <row r="4" spans="1:14" x14ac:dyDescent="0.2">
      <c r="A4" t="s">
        <v>25</v>
      </c>
      <c r="B4" s="2">
        <v>4000000</v>
      </c>
      <c r="C4" s="2">
        <v>6000000</v>
      </c>
      <c r="D4" s="2">
        <v>10</v>
      </c>
      <c r="E4" s="2">
        <v>7</v>
      </c>
      <c r="F4" s="2">
        <f>C4*(1+D4/100)^E4</f>
        <v>11692302.600000007</v>
      </c>
      <c r="G4" s="2">
        <v>60</v>
      </c>
      <c r="H4" s="2">
        <v>1215000</v>
      </c>
      <c r="I4" s="2">
        <v>10208</v>
      </c>
      <c r="J4" s="2">
        <f>I4+H4/(E4*G4)+F4/(E4*G4)</f>
        <v>40939.672857142876</v>
      </c>
      <c r="K4" s="2">
        <v>43000</v>
      </c>
      <c r="L4" s="2">
        <f>K4-J4</f>
        <v>2060.3271428571243</v>
      </c>
      <c r="M4" s="2">
        <f>H4/(G4*E4)+I4</f>
        <v>13100.857142857143</v>
      </c>
      <c r="N4">
        <f>F4/7</f>
        <v>1670328.9428571439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Ollenburger</dc:creator>
  <cp:lastModifiedBy>Mary Ollenburger</cp:lastModifiedBy>
  <dcterms:created xsi:type="dcterms:W3CDTF">2018-02-07T16:43:50Z</dcterms:created>
  <dcterms:modified xsi:type="dcterms:W3CDTF">2018-02-15T20:58:16Z</dcterms:modified>
</cp:coreProperties>
</file>