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Mollie\epon-desl\results\"/>
    </mc:Choice>
  </mc:AlternateContent>
  <xr:revisionPtr revIDLastSave="0" documentId="13_ncr:1_{CB4E3489-CD9E-4D13-BD94-A5F62F1496A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data" sheetId="4" r:id="rId2"/>
    <sheet name="data2" sheetId="7" r:id="rId3"/>
    <sheet name="voice" sheetId="5" r:id="rId4"/>
    <sheet name="voice2" sheetId="8" r:id="rId5"/>
    <sheet name="video" sheetId="6" r:id="rId6"/>
    <sheet name="video2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6" i="7" l="1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C56" i="7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C50" i="9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C24" i="8"/>
  <c r="C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C25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D1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C25" i="4"/>
  <c r="C24" i="4"/>
  <c r="H1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C57" i="4"/>
  <c r="C24" i="5"/>
  <c r="C42" i="6"/>
  <c r="C41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C17" i="6"/>
  <c r="C16" i="6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C49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C42" i="5"/>
  <c r="C41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C27" i="4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C17" i="5"/>
  <c r="C16" i="5"/>
  <c r="D1" i="6"/>
  <c r="D1" i="5"/>
  <c r="D56" i="4"/>
  <c r="K56" i="4"/>
  <c r="L56" i="4"/>
  <c r="M56" i="4"/>
  <c r="N56" i="4"/>
  <c r="O56" i="4"/>
  <c r="E27" i="4"/>
  <c r="F27" i="4"/>
  <c r="G27" i="4"/>
  <c r="H27" i="4"/>
  <c r="I27" i="4"/>
  <c r="Q27" i="4"/>
  <c r="R27" i="4"/>
  <c r="S27" i="4"/>
  <c r="T2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C46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C18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C17" i="4"/>
  <c r="D27" i="4" l="1"/>
  <c r="C56" i="4"/>
  <c r="N27" i="4"/>
  <c r="H56" i="4"/>
  <c r="S56" i="4"/>
  <c r="F56" i="4"/>
  <c r="K27" i="4"/>
  <c r="Q56" i="4"/>
  <c r="E56" i="4"/>
  <c r="P27" i="4"/>
  <c r="J56" i="4"/>
  <c r="O27" i="4"/>
  <c r="I56" i="4"/>
  <c r="T56" i="4"/>
  <c r="M27" i="4"/>
  <c r="G56" i="4"/>
  <c r="L27" i="4"/>
  <c r="R56" i="4"/>
  <c r="J27" i="4"/>
  <c r="P56" i="4"/>
</calcChain>
</file>

<file path=xl/sharedStrings.xml><?xml version="1.0" encoding="utf-8"?>
<sst xmlns="http://schemas.openxmlformats.org/spreadsheetml/2006/main" count="317" uniqueCount="58">
  <si>
    <t>TARGET LOAD</t>
  </si>
  <si>
    <t>Voice</t>
  </si>
  <si>
    <t>Data</t>
  </si>
  <si>
    <t>Video</t>
  </si>
  <si>
    <t>IPACT DLY</t>
  </si>
  <si>
    <t>IPACT S/R</t>
  </si>
  <si>
    <t>TDMA DLY</t>
  </si>
  <si>
    <t>TDMA S/R</t>
  </si>
  <si>
    <t>IPACT</t>
  </si>
  <si>
    <t>_051120_184153_RSLT.csv</t>
  </si>
  <si>
    <t>SIM TIME (sec)</t>
  </si>
  <si>
    <t>ONU LOAD</t>
  </si>
  <si>
    <t>OFFERED LOAD</t>
  </si>
  <si>
    <t>CARRIED LOAD</t>
  </si>
  <si>
    <t>AVG DLY (ms)</t>
  </si>
  <si>
    <t>MAX DLY (ms)</t>
  </si>
  <si>
    <t>AVG QUEUE (bytes)</t>
  </si>
  <si>
    <t>RECV PACKETS</t>
  </si>
  <si>
    <t>SENT PACKETS</t>
  </si>
  <si>
    <t>DROP PACKETS</t>
  </si>
  <si>
    <t>RECV BYTES</t>
  </si>
  <si>
    <t>SENT BYTES</t>
  </si>
  <si>
    <t>DROP BYTES</t>
  </si>
  <si>
    <t>PACKET LOSS RATIO</t>
  </si>
  <si>
    <t>BYTE LOSS RATIO</t>
  </si>
  <si>
    <t>AVG CYCLE (ms)</t>
  </si>
  <si>
    <t>MAX CYCLE (ms)</t>
  </si>
  <si>
    <t>CYCLES</t>
  </si>
  <si>
    <t>util</t>
  </si>
  <si>
    <t>TDMA</t>
  </si>
  <si>
    <t>_051620_142356_RSLT.csv</t>
  </si>
  <si>
    <t>UTIL</t>
  </si>
  <si>
    <t>_051520_175802_RSLT.csv</t>
  </si>
  <si>
    <t>_051620_143023_RSLT.csv</t>
  </si>
  <si>
    <t>_051620_110308_RSLT.csv</t>
  </si>
  <si>
    <t>_051620_140145_RSLT.csv</t>
  </si>
  <si>
    <t>RECV bits</t>
  </si>
  <si>
    <t>SENT bits</t>
  </si>
  <si>
    <t>RECV Bits</t>
  </si>
  <si>
    <t>SENT Bits</t>
  </si>
  <si>
    <t>bps</t>
  </si>
  <si>
    <t xml:space="preserve">ONU PON rate: </t>
  </si>
  <si>
    <t>guard band:</t>
  </si>
  <si>
    <t>AVG CYCLE (s)</t>
  </si>
  <si>
    <t>MAX CYCLE (s)</t>
  </si>
  <si>
    <t>_051920_071102_RSLT.csv</t>
  </si>
  <si>
    <t>SCHD PACKETS</t>
  </si>
  <si>
    <t>SCHD BYTES</t>
  </si>
  <si>
    <t>_051920_071806_RSLT.csv</t>
  </si>
  <si>
    <t>voice</t>
  </si>
  <si>
    <t>video</t>
  </si>
  <si>
    <t>_051920_072340_RSLT.csv</t>
  </si>
  <si>
    <t>sch/sent</t>
  </si>
  <si>
    <t>1-sch/sent</t>
  </si>
  <si>
    <t>_051920_073935_RSLT.csv</t>
  </si>
  <si>
    <t>_051920_080226_RSLT.csv</t>
  </si>
  <si>
    <t>_051920_075755_RSLT.csv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</si>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</sst>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with IPACT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93027737971797"/>
          <c:y val="0.11892379195653464"/>
          <c:w val="0.75227521532739883"/>
          <c:h val="0.71561182157102809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Sheet1!$B$4:$T$4</c:f>
              <c:numCache>
                <c:formatCode>General</c:formatCode>
                <c:ptCount val="19"/>
                <c:pt idx="1">
                  <c:v>0.33361859847300002</c:v>
                </c:pt>
                <c:pt idx="2">
                  <c:v>0.334354969306</c:v>
                </c:pt>
                <c:pt idx="3">
                  <c:v>0.33586276959599998</c:v>
                </c:pt>
                <c:pt idx="4">
                  <c:v>0.33603274679200001</c:v>
                </c:pt>
                <c:pt idx="5">
                  <c:v>0.33858110906</c:v>
                </c:pt>
                <c:pt idx="6">
                  <c:v>0.343025454063</c:v>
                </c:pt>
                <c:pt idx="7">
                  <c:v>0.34469329206999999</c:v>
                </c:pt>
                <c:pt idx="8">
                  <c:v>0.35467449692000003</c:v>
                </c:pt>
                <c:pt idx="9">
                  <c:v>0.38269382985700001</c:v>
                </c:pt>
                <c:pt idx="10">
                  <c:v>0.40360533357099998</c:v>
                </c:pt>
                <c:pt idx="11">
                  <c:v>0.60368085042300001</c:v>
                </c:pt>
                <c:pt idx="12">
                  <c:v>110.230905052</c:v>
                </c:pt>
                <c:pt idx="13">
                  <c:v>486.01049245600001</c:v>
                </c:pt>
                <c:pt idx="14">
                  <c:v>1137.59192003</c:v>
                </c:pt>
                <c:pt idx="15">
                  <c:v>1469.92221378</c:v>
                </c:pt>
                <c:pt idx="16">
                  <c:v>1470.6278329500001</c:v>
                </c:pt>
                <c:pt idx="17">
                  <c:v>1470.8546965800001</c:v>
                </c:pt>
                <c:pt idx="18">
                  <c:v>1471.09009294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B-4418-8211-8AA9F4F73026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Sheet1!$B$5:$T$5</c:f>
              <c:numCache>
                <c:formatCode>General</c:formatCode>
                <c:ptCount val="19"/>
                <c:pt idx="1">
                  <c:v>0.34616524199999998</c:v>
                </c:pt>
                <c:pt idx="2">
                  <c:v>0.34840421500000002</c:v>
                </c:pt>
                <c:pt idx="3">
                  <c:v>0.35118681299999999</c:v>
                </c:pt>
                <c:pt idx="4">
                  <c:v>0.352897505</c:v>
                </c:pt>
                <c:pt idx="5">
                  <c:v>0.35597880999999998</c:v>
                </c:pt>
                <c:pt idx="6">
                  <c:v>0.36459023299999999</c:v>
                </c:pt>
                <c:pt idx="7">
                  <c:v>0.433907076</c:v>
                </c:pt>
                <c:pt idx="8">
                  <c:v>0.479129684</c:v>
                </c:pt>
                <c:pt idx="9">
                  <c:v>7.9645424900000004</c:v>
                </c:pt>
                <c:pt idx="10">
                  <c:v>33.112374869999996</c:v>
                </c:pt>
                <c:pt idx="11">
                  <c:v>265.42038589999999</c:v>
                </c:pt>
                <c:pt idx="12">
                  <c:v>742.35613260000002</c:v>
                </c:pt>
                <c:pt idx="13">
                  <c:v>1251.99944</c:v>
                </c:pt>
                <c:pt idx="14">
                  <c:v>1466.9854539999999</c:v>
                </c:pt>
                <c:pt idx="15">
                  <c:v>1468.5077859999999</c:v>
                </c:pt>
                <c:pt idx="16">
                  <c:v>1469.2630790000001</c:v>
                </c:pt>
                <c:pt idx="17">
                  <c:v>1470.5061599999999</c:v>
                </c:pt>
                <c:pt idx="18">
                  <c:v>1472.0693269999999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B-4418-8211-8AA9F4F73026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Sheet1!$C$6:$T$6</c:f>
              <c:numCache>
                <c:formatCode>General</c:formatCode>
                <c:ptCount val="18"/>
                <c:pt idx="0">
                  <c:v>0.33033182957099999</c:v>
                </c:pt>
                <c:pt idx="1">
                  <c:v>0.33273274272300002</c:v>
                </c:pt>
                <c:pt idx="2">
                  <c:v>0.33480797705499998</c:v>
                </c:pt>
                <c:pt idx="3">
                  <c:v>0.33593503773700001</c:v>
                </c:pt>
                <c:pt idx="4">
                  <c:v>0.33832617552499999</c:v>
                </c:pt>
                <c:pt idx="5">
                  <c:v>0.33843753841800001</c:v>
                </c:pt>
                <c:pt idx="6">
                  <c:v>0.344323918916</c:v>
                </c:pt>
                <c:pt idx="7">
                  <c:v>0.34314715747699998</c:v>
                </c:pt>
                <c:pt idx="8">
                  <c:v>0.34574203226799999</c:v>
                </c:pt>
                <c:pt idx="9">
                  <c:v>0.36437396337900002</c:v>
                </c:pt>
                <c:pt idx="10">
                  <c:v>0.52401559837900002</c:v>
                </c:pt>
                <c:pt idx="11">
                  <c:v>126.747515096</c:v>
                </c:pt>
                <c:pt idx="12">
                  <c:v>504.541281669</c:v>
                </c:pt>
                <c:pt idx="13">
                  <c:v>1160.8746225100001</c:v>
                </c:pt>
                <c:pt idx="14">
                  <c:v>1468.9027597300001</c:v>
                </c:pt>
                <c:pt idx="15">
                  <c:v>1470.4053147499999</c:v>
                </c:pt>
                <c:pt idx="16">
                  <c:v>1470.7507851299999</c:v>
                </c:pt>
                <c:pt idx="17">
                  <c:v>1471.3511721499999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F-483C-9B95-C0B287917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1063295738845845"/>
              <c:y val="0.93223090755903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1.7322762901570969E-2"/>
              <c:y val="0.29661937123385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44149884728607"/>
          <c:y val="0.61973667479390959"/>
          <c:w val="0.17712565986768683"/>
          <c:h val="0.203876152614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5"/>
          <c:order val="2"/>
          <c:tx>
            <c:v>Video - IPACT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Sheet1!$C$6:$T$6</c:f>
              <c:numCache>
                <c:formatCode>General</c:formatCode>
                <c:ptCount val="18"/>
                <c:pt idx="0">
                  <c:v>0.33033182957099999</c:v>
                </c:pt>
                <c:pt idx="1">
                  <c:v>0.33273274272300002</c:v>
                </c:pt>
                <c:pt idx="2">
                  <c:v>0.33480797705499998</c:v>
                </c:pt>
                <c:pt idx="3">
                  <c:v>0.33593503773700001</c:v>
                </c:pt>
                <c:pt idx="4">
                  <c:v>0.33832617552499999</c:v>
                </c:pt>
                <c:pt idx="5">
                  <c:v>0.33843753841800001</c:v>
                </c:pt>
                <c:pt idx="6">
                  <c:v>0.344323918916</c:v>
                </c:pt>
                <c:pt idx="7">
                  <c:v>0.34314715747699998</c:v>
                </c:pt>
                <c:pt idx="8">
                  <c:v>0.34574203226799999</c:v>
                </c:pt>
                <c:pt idx="9">
                  <c:v>0.36437396337900002</c:v>
                </c:pt>
                <c:pt idx="10">
                  <c:v>0.52401559837900002</c:v>
                </c:pt>
                <c:pt idx="11">
                  <c:v>126.747515096</c:v>
                </c:pt>
                <c:pt idx="12">
                  <c:v>504.541281669</c:v>
                </c:pt>
                <c:pt idx="13">
                  <c:v>1160.8746225100001</c:v>
                </c:pt>
                <c:pt idx="14">
                  <c:v>1468.9027597300001</c:v>
                </c:pt>
                <c:pt idx="15">
                  <c:v>1470.4053147499999</c:v>
                </c:pt>
                <c:pt idx="16">
                  <c:v>1470.7507851299999</c:v>
                </c:pt>
                <c:pt idx="17">
                  <c:v>1471.3511721499999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5939-43FD-9770-7F45D2C67F39}"/>
            </c:ext>
          </c:extLst>
        </c:ser>
        <c:ser>
          <c:idx val="2"/>
          <c:order val="5"/>
          <c:tx>
            <c:v>Video - TDMA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  <c:extLst xmlns:c15="http://schemas.microsoft.com/office/drawing/2012/chart"/>
            </c:numRef>
          </c:cat>
          <c:val>
            <c:numRef>
              <c:f>Sheet1!$C$16:$T$16</c:f>
              <c:numCache>
                <c:formatCode>General</c:formatCode>
                <c:ptCount val="18"/>
                <c:pt idx="0">
                  <c:v>0.99865656579600004</c:v>
                </c:pt>
                <c:pt idx="1">
                  <c:v>0.99760231265199995</c:v>
                </c:pt>
                <c:pt idx="2">
                  <c:v>0.98586023069200002</c:v>
                </c:pt>
                <c:pt idx="3">
                  <c:v>1.00783776686</c:v>
                </c:pt>
                <c:pt idx="4">
                  <c:v>1.01866588099</c:v>
                </c:pt>
                <c:pt idx="5">
                  <c:v>1.26239040963</c:v>
                </c:pt>
                <c:pt idx="6">
                  <c:v>4.0413835038799997</c:v>
                </c:pt>
                <c:pt idx="7">
                  <c:v>2.29984908579</c:v>
                </c:pt>
                <c:pt idx="8">
                  <c:v>5.2233660542200004</c:v>
                </c:pt>
                <c:pt idx="9">
                  <c:v>5.9186458963500002</c:v>
                </c:pt>
                <c:pt idx="10">
                  <c:v>12.269083265700001</c:v>
                </c:pt>
                <c:pt idx="11">
                  <c:v>61.615678015900002</c:v>
                </c:pt>
                <c:pt idx="12">
                  <c:v>392.13364210100002</c:v>
                </c:pt>
                <c:pt idx="13">
                  <c:v>1116.4725141500001</c:v>
                </c:pt>
                <c:pt idx="14">
                  <c:v>1469.76423686</c:v>
                </c:pt>
                <c:pt idx="15">
                  <c:v>1470.62229063</c:v>
                </c:pt>
                <c:pt idx="16">
                  <c:v>1470.4496658200001</c:v>
                </c:pt>
                <c:pt idx="17">
                  <c:v>1471.0118057899999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939-43FD-9770-7F45D2C67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Voice - IPACT</c:v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0.33361859847300002</c:v>
                      </c:pt>
                      <c:pt idx="1">
                        <c:v>0.334354969306</c:v>
                      </c:pt>
                      <c:pt idx="2">
                        <c:v>0.33586276959599998</c:v>
                      </c:pt>
                      <c:pt idx="3">
                        <c:v>0.33603274679200001</c:v>
                      </c:pt>
                      <c:pt idx="4">
                        <c:v>0.33858110906</c:v>
                      </c:pt>
                      <c:pt idx="5">
                        <c:v>0.343025454063</c:v>
                      </c:pt>
                      <c:pt idx="6">
                        <c:v>0.34469329206999999</c:v>
                      </c:pt>
                      <c:pt idx="7">
                        <c:v>0.35467449692000003</c:v>
                      </c:pt>
                      <c:pt idx="8">
                        <c:v>0.38269382985700001</c:v>
                      </c:pt>
                      <c:pt idx="9">
                        <c:v>0.40360533357099998</c:v>
                      </c:pt>
                      <c:pt idx="10">
                        <c:v>0.60368085042300001</c:v>
                      </c:pt>
                      <c:pt idx="11">
                        <c:v>110.230905052</c:v>
                      </c:pt>
                      <c:pt idx="12">
                        <c:v>486.01049245600001</c:v>
                      </c:pt>
                      <c:pt idx="13">
                        <c:v>1137.59192003</c:v>
                      </c:pt>
                      <c:pt idx="14">
                        <c:v>1469.92221378</c:v>
                      </c:pt>
                      <c:pt idx="15">
                        <c:v>1470.6278329500001</c:v>
                      </c:pt>
                      <c:pt idx="16">
                        <c:v>1470.8546965800001</c:v>
                      </c:pt>
                      <c:pt idx="17">
                        <c:v>1471.09009294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939-43FD-9770-7F45D2C67F39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v>Data - IPACT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0.34616524199999998</c:v>
                      </c:pt>
                      <c:pt idx="1">
                        <c:v>0.34840421500000002</c:v>
                      </c:pt>
                      <c:pt idx="2">
                        <c:v>0.35118681299999999</c:v>
                      </c:pt>
                      <c:pt idx="3">
                        <c:v>0.352897505</c:v>
                      </c:pt>
                      <c:pt idx="4">
                        <c:v>0.35597880999999998</c:v>
                      </c:pt>
                      <c:pt idx="5">
                        <c:v>0.36459023299999999</c:v>
                      </c:pt>
                      <c:pt idx="6">
                        <c:v>0.433907076</c:v>
                      </c:pt>
                      <c:pt idx="7">
                        <c:v>0.479129684</c:v>
                      </c:pt>
                      <c:pt idx="8">
                        <c:v>7.9645424900000004</c:v>
                      </c:pt>
                      <c:pt idx="9">
                        <c:v>33.112374869999996</c:v>
                      </c:pt>
                      <c:pt idx="10">
                        <c:v>265.42038589999999</c:v>
                      </c:pt>
                      <c:pt idx="11">
                        <c:v>742.35613260000002</c:v>
                      </c:pt>
                      <c:pt idx="12">
                        <c:v>1251.99944</c:v>
                      </c:pt>
                      <c:pt idx="13">
                        <c:v>1466.9854539999999</c:v>
                      </c:pt>
                      <c:pt idx="14">
                        <c:v>1468.5077859999999</c:v>
                      </c:pt>
                      <c:pt idx="15">
                        <c:v>1469.2630790000001</c:v>
                      </c:pt>
                      <c:pt idx="16">
                        <c:v>1470.5061599999999</c:v>
                      </c:pt>
                      <c:pt idx="17">
                        <c:v>1472.0693269999999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939-43FD-9770-7F45D2C67F39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v>Voice - TDMA</c:v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Sheet1!$C$14:$T$14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0.99925609245199998</c:v>
                      </c:pt>
                      <c:pt idx="1">
                        <c:v>0.99779171345499995</c:v>
                      </c:pt>
                      <c:pt idx="2">
                        <c:v>0.99434207729699997</c:v>
                      </c:pt>
                      <c:pt idx="3">
                        <c:v>0.99866410808200001</c:v>
                      </c:pt>
                      <c:pt idx="4">
                        <c:v>1.02067461413</c:v>
                      </c:pt>
                      <c:pt idx="5">
                        <c:v>1.0645037940199999</c:v>
                      </c:pt>
                      <c:pt idx="6">
                        <c:v>1.11650083965</c:v>
                      </c:pt>
                      <c:pt idx="7">
                        <c:v>1.20747290277</c:v>
                      </c:pt>
                      <c:pt idx="8">
                        <c:v>1.4074226376500001</c:v>
                      </c:pt>
                      <c:pt idx="9">
                        <c:v>1.8200219067500001</c:v>
                      </c:pt>
                      <c:pt idx="10">
                        <c:v>2.8210320328399998</c:v>
                      </c:pt>
                      <c:pt idx="11">
                        <c:v>114.038983906</c:v>
                      </c:pt>
                      <c:pt idx="12">
                        <c:v>489.20539928699998</c:v>
                      </c:pt>
                      <c:pt idx="13">
                        <c:v>1139.9428580199999</c:v>
                      </c:pt>
                      <c:pt idx="14">
                        <c:v>1469.45618227</c:v>
                      </c:pt>
                      <c:pt idx="15">
                        <c:v>1470.0086591700001</c:v>
                      </c:pt>
                      <c:pt idx="16">
                        <c:v>1470.92514792</c:v>
                      </c:pt>
                      <c:pt idx="17">
                        <c:v>1471.1591627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39-43FD-9770-7F45D2C67F39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v>Data - TDMA</c:v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Sheet1!$C$15:$T$15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24.867401725200001</c:v>
                      </c:pt>
                      <c:pt idx="1">
                        <c:v>3.22660499754</c:v>
                      </c:pt>
                      <c:pt idx="2">
                        <c:v>9.2735842247699996</c:v>
                      </c:pt>
                      <c:pt idx="3">
                        <c:v>40.9498934422</c:v>
                      </c:pt>
                      <c:pt idx="4">
                        <c:v>29.918056526699999</c:v>
                      </c:pt>
                      <c:pt idx="5">
                        <c:v>38.852290865000001</c:v>
                      </c:pt>
                      <c:pt idx="6">
                        <c:v>92.889776655199995</c:v>
                      </c:pt>
                      <c:pt idx="7">
                        <c:v>80.780044914399994</c:v>
                      </c:pt>
                      <c:pt idx="8">
                        <c:v>141.027557242</c:v>
                      </c:pt>
                      <c:pt idx="9">
                        <c:v>302.24212745199998</c:v>
                      </c:pt>
                      <c:pt idx="10">
                        <c:v>493.09190133999999</c:v>
                      </c:pt>
                      <c:pt idx="11">
                        <c:v>840.93478787699996</c:v>
                      </c:pt>
                      <c:pt idx="12">
                        <c:v>1279.52512103</c:v>
                      </c:pt>
                      <c:pt idx="13">
                        <c:v>1460.5773747799999</c:v>
                      </c:pt>
                      <c:pt idx="14">
                        <c:v>1468.37735944</c:v>
                      </c:pt>
                      <c:pt idx="15">
                        <c:v>1469.7242443499999</c:v>
                      </c:pt>
                      <c:pt idx="16">
                        <c:v>1470.3583971800001</c:v>
                      </c:pt>
                      <c:pt idx="17">
                        <c:v>1471.28318977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939-43FD-9770-7F45D2C67F39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data!$C$4:$T$4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cat>
          <c:val>
            <c:numRef>
              <c:f>data!$C$27:$T$27</c:f>
              <c:numCache>
                <c:formatCode>General</c:formatCode>
                <c:ptCount val="18"/>
                <c:pt idx="0">
                  <c:v>2.990553583262527</c:v>
                </c:pt>
                <c:pt idx="1">
                  <c:v>5.7521949438202533</c:v>
                </c:pt>
                <c:pt idx="2">
                  <c:v>8.2936467194780477</c:v>
                </c:pt>
                <c:pt idx="3">
                  <c:v>11.302039817882562</c:v>
                </c:pt>
                <c:pt idx="4">
                  <c:v>14.254675386348842</c:v>
                </c:pt>
                <c:pt idx="5">
                  <c:v>17.081809874880914</c:v>
                </c:pt>
                <c:pt idx="6">
                  <c:v>19.959493846755809</c:v>
                </c:pt>
                <c:pt idx="7">
                  <c:v>22.530236991287843</c:v>
                </c:pt>
                <c:pt idx="8">
                  <c:v>26.68011676090406</c:v>
                </c:pt>
                <c:pt idx="9">
                  <c:v>28.397370837891419</c:v>
                </c:pt>
                <c:pt idx="10">
                  <c:v>30.819418895804031</c:v>
                </c:pt>
                <c:pt idx="11">
                  <c:v>31.85610049109107</c:v>
                </c:pt>
                <c:pt idx="12">
                  <c:v>33.018413938574326</c:v>
                </c:pt>
                <c:pt idx="13">
                  <c:v>34.750024533270455</c:v>
                </c:pt>
                <c:pt idx="14">
                  <c:v>35.215345202288511</c:v>
                </c:pt>
                <c:pt idx="15">
                  <c:v>36.121489042224951</c:v>
                </c:pt>
                <c:pt idx="16">
                  <c:v>38.01217455922577</c:v>
                </c:pt>
                <c:pt idx="17">
                  <c:v>38.736050434586929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9-4E3E-A8B4-26E2B3DB39B1}"/>
            </c:ext>
          </c:extLst>
        </c:ser>
        <c:ser>
          <c:idx val="1"/>
          <c:order val="1"/>
          <c:tx>
            <c:v>tdma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data!$C$4:$T$4</c:f>
              <c:numCache>
                <c:formatCode>General</c:formatCode>
                <c:ptCount val="1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</c:numCache>
            </c:numRef>
          </c:cat>
          <c:val>
            <c:numRef>
              <c:f>data!$C$56:$T$56</c:f>
              <c:numCache>
                <c:formatCode>General</c:formatCode>
                <c:ptCount val="18"/>
                <c:pt idx="0">
                  <c:v>2.915740908096089</c:v>
                </c:pt>
                <c:pt idx="1">
                  <c:v>5.5445017956700271</c:v>
                </c:pt>
                <c:pt idx="2">
                  <c:v>8.4988418553070577</c:v>
                </c:pt>
                <c:pt idx="3">
                  <c:v>11.637221479010359</c:v>
                </c:pt>
                <c:pt idx="4">
                  <c:v>14.349554794878125</c:v>
                </c:pt>
                <c:pt idx="5">
                  <c:v>17.786753254145705</c:v>
                </c:pt>
                <c:pt idx="6">
                  <c:v>20.345490443356315</c:v>
                </c:pt>
                <c:pt idx="7">
                  <c:v>23.256940417617045</c:v>
                </c:pt>
                <c:pt idx="8">
                  <c:v>25.62315067467237</c:v>
                </c:pt>
                <c:pt idx="9">
                  <c:v>29.402455960174478</c:v>
                </c:pt>
                <c:pt idx="10">
                  <c:v>30.162510089359884</c:v>
                </c:pt>
                <c:pt idx="11">
                  <c:v>31.55264270465883</c:v>
                </c:pt>
                <c:pt idx="12">
                  <c:v>33.039736209661569</c:v>
                </c:pt>
                <c:pt idx="13">
                  <c:v>34.46079020722707</c:v>
                </c:pt>
                <c:pt idx="14">
                  <c:v>35.749398185326847</c:v>
                </c:pt>
                <c:pt idx="15">
                  <c:v>36.767983125063786</c:v>
                </c:pt>
                <c:pt idx="16">
                  <c:v>37.982260190289182</c:v>
                </c:pt>
                <c:pt idx="17">
                  <c:v>38.92853707118131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9-4E3E-A8B4-26E2B3DB3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96016"/>
        <c:axId val="734794464"/>
      </c:lineChart>
      <c:catAx>
        <c:axId val="9519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94464"/>
        <c:crosses val="autoZero"/>
        <c:auto val="1"/>
        <c:lblAlgn val="ctr"/>
        <c:lblOffset val="100"/>
        <c:noMultiLvlLbl val="0"/>
      </c:catAx>
      <c:valAx>
        <c:axId val="7347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1-sch/sent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data2!$C$25:$T$25</c:f>
              <c:numCache>
                <c:formatCode>General</c:formatCode>
                <c:ptCount val="18"/>
                <c:pt idx="0">
                  <c:v>0.31359916168151458</c:v>
                </c:pt>
                <c:pt idx="1">
                  <c:v>0.65440759066969845</c:v>
                </c:pt>
                <c:pt idx="2">
                  <c:v>0.77028823376539157</c:v>
                </c:pt>
                <c:pt idx="3">
                  <c:v>0.84169795247258872</c:v>
                </c:pt>
                <c:pt idx="4">
                  <c:v>0.86123463000622125</c:v>
                </c:pt>
                <c:pt idx="5">
                  <c:v>0.88590229715745783</c:v>
                </c:pt>
                <c:pt idx="6">
                  <c:v>0.9015734050712304</c:v>
                </c:pt>
                <c:pt idx="7">
                  <c:v>0.91112554847320193</c:v>
                </c:pt>
                <c:pt idx="8">
                  <c:v>0.92248099612538048</c:v>
                </c:pt>
                <c:pt idx="9">
                  <c:v>0.92787541811450502</c:v>
                </c:pt>
                <c:pt idx="10">
                  <c:v>0.93193595127741879</c:v>
                </c:pt>
                <c:pt idx="11">
                  <c:v>0.93216838009077407</c:v>
                </c:pt>
                <c:pt idx="12">
                  <c:v>0.93215106642370738</c:v>
                </c:pt>
                <c:pt idx="13">
                  <c:v>0.93211899930024977</c:v>
                </c:pt>
                <c:pt idx="14">
                  <c:v>0.93207430539770364</c:v>
                </c:pt>
                <c:pt idx="15">
                  <c:v>0.93208440976013562</c:v>
                </c:pt>
                <c:pt idx="16">
                  <c:v>0.93203547704584844</c:v>
                </c:pt>
                <c:pt idx="17">
                  <c:v>0.93201925398247887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A-450B-8F9C-E2584487E542}"/>
            </c:ext>
          </c:extLst>
        </c:ser>
        <c:ser>
          <c:idx val="1"/>
          <c:order val="1"/>
          <c:tx>
            <c:v>sch/sent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data2!$C$24:$T$24</c:f>
              <c:numCache>
                <c:formatCode>General</c:formatCode>
                <c:ptCount val="18"/>
                <c:pt idx="0">
                  <c:v>0.68640083831848542</c:v>
                </c:pt>
                <c:pt idx="1">
                  <c:v>0.3455924093303015</c:v>
                </c:pt>
                <c:pt idx="2">
                  <c:v>0.22971176623460846</c:v>
                </c:pt>
                <c:pt idx="3">
                  <c:v>0.15830204752741134</c:v>
                </c:pt>
                <c:pt idx="4">
                  <c:v>0.1387653699937787</c:v>
                </c:pt>
                <c:pt idx="5">
                  <c:v>0.11409770284254221</c:v>
                </c:pt>
                <c:pt idx="6">
                  <c:v>9.8426594928769609E-2</c:v>
                </c:pt>
                <c:pt idx="7">
                  <c:v>8.8874451526798098E-2</c:v>
                </c:pt>
                <c:pt idx="8">
                  <c:v>7.751900387461956E-2</c:v>
                </c:pt>
                <c:pt idx="9">
                  <c:v>7.2124581885494934E-2</c:v>
                </c:pt>
                <c:pt idx="10">
                  <c:v>6.8064048722581191E-2</c:v>
                </c:pt>
                <c:pt idx="11">
                  <c:v>6.7831619909225871E-2</c:v>
                </c:pt>
                <c:pt idx="12">
                  <c:v>6.784893357629268E-2</c:v>
                </c:pt>
                <c:pt idx="13">
                  <c:v>6.7881000699750241E-2</c:v>
                </c:pt>
                <c:pt idx="14">
                  <c:v>6.7925694602296333E-2</c:v>
                </c:pt>
                <c:pt idx="15">
                  <c:v>6.7915590239864335E-2</c:v>
                </c:pt>
                <c:pt idx="16">
                  <c:v>6.7964522954151549E-2</c:v>
                </c:pt>
                <c:pt idx="17">
                  <c:v>6.7980746017521146E-2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A-450B-8F9C-E2584487E542}"/>
            </c:ext>
          </c:extLst>
        </c:ser>
        <c:ser>
          <c:idx val="2"/>
          <c:order val="2"/>
          <c:tx>
            <c:v>voice sch/sent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data2!$C$30:$T$30</c:f>
              <c:numCache>
                <c:formatCode>General</c:formatCode>
                <c:ptCount val="18"/>
                <c:pt idx="0">
                  <c:v>0.77495796629863378</c:v>
                </c:pt>
                <c:pt idx="1">
                  <c:v>0.38756263961030529</c:v>
                </c:pt>
                <c:pt idx="2">
                  <c:v>0.25827858121796066</c:v>
                </c:pt>
                <c:pt idx="3">
                  <c:v>0.19377288165244946</c:v>
                </c:pt>
                <c:pt idx="4">
                  <c:v>0.15498517366156936</c:v>
                </c:pt>
                <c:pt idx="5">
                  <c:v>0.12916446374856652</c:v>
                </c:pt>
                <c:pt idx="6">
                  <c:v>0.11070734084684812</c:v>
                </c:pt>
                <c:pt idx="7">
                  <c:v>9.687000418157167E-2</c:v>
                </c:pt>
                <c:pt idx="8">
                  <c:v>8.6128522941035082E-2</c:v>
                </c:pt>
                <c:pt idx="9">
                  <c:v>7.7496771894949329E-2</c:v>
                </c:pt>
                <c:pt idx="10">
                  <c:v>7.0444941718689272E-2</c:v>
                </c:pt>
                <c:pt idx="11">
                  <c:v>6.7847309235933476E-2</c:v>
                </c:pt>
                <c:pt idx="12">
                  <c:v>6.7859986039761552E-2</c:v>
                </c:pt>
                <c:pt idx="13">
                  <c:v>6.7835570616660679E-2</c:v>
                </c:pt>
                <c:pt idx="14">
                  <c:v>6.7934340160993298E-2</c:v>
                </c:pt>
                <c:pt idx="15">
                  <c:v>6.7967079526971438E-2</c:v>
                </c:pt>
                <c:pt idx="16">
                  <c:v>6.797930037335434E-2</c:v>
                </c:pt>
                <c:pt idx="17">
                  <c:v>6.800424448576331E-2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A-450B-8F9C-E2584487E542}"/>
            </c:ext>
          </c:extLst>
        </c:ser>
        <c:ser>
          <c:idx val="3"/>
          <c:order val="3"/>
          <c:tx>
            <c:v>video sch/sent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data2!$C$31:$T$31</c:f>
              <c:numCache>
                <c:formatCode>General</c:formatCode>
                <c:ptCount val="18"/>
                <c:pt idx="0">
                  <c:v>0.88013985946934659</c:v>
                </c:pt>
                <c:pt idx="1">
                  <c:v>0.43545900889696726</c:v>
                </c:pt>
                <c:pt idx="2">
                  <c:v>0.28952413458929688</c:v>
                </c:pt>
                <c:pt idx="3">
                  <c:v>0.2146550587219502</c:v>
                </c:pt>
                <c:pt idx="4">
                  <c:v>0.14408597301308104</c:v>
                </c:pt>
                <c:pt idx="5">
                  <c:v>0.12483382700625892</c:v>
                </c:pt>
                <c:pt idx="6">
                  <c:v>0.1092821817620882</c:v>
                </c:pt>
                <c:pt idx="7">
                  <c:v>9.6904062258270154E-2</c:v>
                </c:pt>
                <c:pt idx="8">
                  <c:v>8.6525105151240164E-2</c:v>
                </c:pt>
                <c:pt idx="9">
                  <c:v>7.888175214423522E-2</c:v>
                </c:pt>
                <c:pt idx="10">
                  <c:v>7.2573207190622671E-2</c:v>
                </c:pt>
                <c:pt idx="11">
                  <c:v>6.8219551898795652E-2</c:v>
                </c:pt>
                <c:pt idx="12">
                  <c:v>6.7822634393482115E-2</c:v>
                </c:pt>
                <c:pt idx="13">
                  <c:v>6.7875691820190917E-2</c:v>
                </c:pt>
                <c:pt idx="14">
                  <c:v>6.7918280076795637E-2</c:v>
                </c:pt>
                <c:pt idx="15">
                  <c:v>6.797269649291908E-2</c:v>
                </c:pt>
                <c:pt idx="16">
                  <c:v>6.7976443556537008E-2</c:v>
                </c:pt>
                <c:pt idx="17">
                  <c:v>6.8012987373084643E-2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A-450B-8F9C-E2584487E542}"/>
            </c:ext>
          </c:extLst>
        </c:ser>
        <c:ser>
          <c:idx val="4"/>
          <c:order val="4"/>
          <c:tx>
            <c:v>ipact-data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data2!$C$56:$T$56</c:f>
              <c:numCache>
                <c:formatCode>General</c:formatCode>
                <c:ptCount val="18"/>
                <c:pt idx="0">
                  <c:v>9.4682087681538615E-2</c:v>
                </c:pt>
                <c:pt idx="1">
                  <c:v>7.3919373731738042E-2</c:v>
                </c:pt>
                <c:pt idx="2">
                  <c:v>7.3630700319795406E-2</c:v>
                </c:pt>
                <c:pt idx="3">
                  <c:v>7.100378850199901E-2</c:v>
                </c:pt>
                <c:pt idx="4">
                  <c:v>7.2445654657672262E-2</c:v>
                </c:pt>
                <c:pt idx="5">
                  <c:v>7.0608521642019154E-2</c:v>
                </c:pt>
                <c:pt idx="6">
                  <c:v>6.4714557533561798E-2</c:v>
                </c:pt>
                <c:pt idx="7">
                  <c:v>6.4401813621263987E-2</c:v>
                </c:pt>
                <c:pt idx="8">
                  <c:v>6.3698637629296395E-2</c:v>
                </c:pt>
                <c:pt idx="9">
                  <c:v>6.3943152139054008E-2</c:v>
                </c:pt>
                <c:pt idx="10">
                  <c:v>6.8737463417570532E-2</c:v>
                </c:pt>
                <c:pt idx="11">
                  <c:v>6.7807417597854719E-2</c:v>
                </c:pt>
                <c:pt idx="12">
                  <c:v>6.7838671604109238E-2</c:v>
                </c:pt>
                <c:pt idx="13">
                  <c:v>6.7928160218587538E-2</c:v>
                </c:pt>
                <c:pt idx="14">
                  <c:v>6.7952647614567097E-2</c:v>
                </c:pt>
                <c:pt idx="15">
                  <c:v>6.7956548759472199E-2</c:v>
                </c:pt>
                <c:pt idx="16">
                  <c:v>6.7948695788993541E-2</c:v>
                </c:pt>
                <c:pt idx="17">
                  <c:v>6.7971819210626866E-2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5A-450B-8F9C-E2584487E542}"/>
            </c:ext>
          </c:extLst>
        </c:ser>
        <c:ser>
          <c:idx val="5"/>
          <c:order val="5"/>
          <c:tx>
            <c:v>ipact-voice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data2!$C$57:$T$57</c:f>
              <c:numCache>
                <c:formatCode>General</c:formatCode>
                <c:ptCount val="18"/>
                <c:pt idx="0">
                  <c:v>0.10172276825182669</c:v>
                </c:pt>
                <c:pt idx="1">
                  <c:v>8.3235551238595537E-2</c:v>
                </c:pt>
                <c:pt idx="2">
                  <c:v>7.6992727816123097E-2</c:v>
                </c:pt>
                <c:pt idx="3">
                  <c:v>7.3868911826053332E-2</c:v>
                </c:pt>
                <c:pt idx="4">
                  <c:v>7.204461402839045E-2</c:v>
                </c:pt>
                <c:pt idx="5">
                  <c:v>7.0800568916731782E-2</c:v>
                </c:pt>
                <c:pt idx="6">
                  <c:v>6.9841415313355595E-2</c:v>
                </c:pt>
                <c:pt idx="7">
                  <c:v>6.9045106968931083E-2</c:v>
                </c:pt>
                <c:pt idx="8">
                  <c:v>6.8480673161861072E-2</c:v>
                </c:pt>
                <c:pt idx="9">
                  <c:v>6.7853272103957557E-2</c:v>
                </c:pt>
                <c:pt idx="10">
                  <c:v>6.6967117264425211E-2</c:v>
                </c:pt>
                <c:pt idx="11">
                  <c:v>6.7808364329648624E-2</c:v>
                </c:pt>
                <c:pt idx="12">
                  <c:v>6.7840439581297693E-2</c:v>
                </c:pt>
                <c:pt idx="13">
                  <c:v>6.7841977809870585E-2</c:v>
                </c:pt>
                <c:pt idx="14">
                  <c:v>6.7940972826379897E-2</c:v>
                </c:pt>
                <c:pt idx="15">
                  <c:v>6.7976501656284924E-2</c:v>
                </c:pt>
                <c:pt idx="16">
                  <c:v>6.7978467590494751E-2</c:v>
                </c:pt>
                <c:pt idx="17">
                  <c:v>6.7973862590317888E-2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5A-450B-8F9C-E2584487E542}"/>
            </c:ext>
          </c:extLst>
        </c:ser>
        <c:ser>
          <c:idx val="6"/>
          <c:order val="6"/>
          <c:tx>
            <c:v>ipact-video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data2!$C$58:$T$58</c:f>
              <c:numCache>
                <c:formatCode>General</c:formatCode>
                <c:ptCount val="18"/>
                <c:pt idx="0">
                  <c:v>0.10616933479292211</c:v>
                </c:pt>
                <c:pt idx="1">
                  <c:v>8.4817906253920189E-2</c:v>
                </c:pt>
                <c:pt idx="2">
                  <c:v>7.7979443370946214E-2</c:v>
                </c:pt>
                <c:pt idx="3">
                  <c:v>7.4023642913717907E-2</c:v>
                </c:pt>
                <c:pt idx="4">
                  <c:v>6.9820062960827184E-2</c:v>
                </c:pt>
                <c:pt idx="5">
                  <c:v>7.0328377140888673E-2</c:v>
                </c:pt>
                <c:pt idx="6">
                  <c:v>7.0691536212865697E-2</c:v>
                </c:pt>
                <c:pt idx="7">
                  <c:v>6.8648042858172303E-2</c:v>
                </c:pt>
                <c:pt idx="8">
                  <c:v>6.7809974850934429E-2</c:v>
                </c:pt>
                <c:pt idx="9">
                  <c:v>6.8859400854729969E-2</c:v>
                </c:pt>
                <c:pt idx="10">
                  <c:v>6.6165073750357378E-2</c:v>
                </c:pt>
                <c:pt idx="11">
                  <c:v>6.5885455566564929E-2</c:v>
                </c:pt>
                <c:pt idx="12">
                  <c:v>6.7817608125323406E-2</c:v>
                </c:pt>
                <c:pt idx="13">
                  <c:v>6.7854326978427165E-2</c:v>
                </c:pt>
                <c:pt idx="14">
                  <c:v>6.7945453797305197E-2</c:v>
                </c:pt>
                <c:pt idx="15">
                  <c:v>6.795863220628609E-2</c:v>
                </c:pt>
                <c:pt idx="16">
                  <c:v>6.796479043502722E-2</c:v>
                </c:pt>
                <c:pt idx="17">
                  <c:v>6.8001142340463519E-2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5A-450B-8F9C-E2584487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057968"/>
        <c:axId val="951265984"/>
      </c:lineChart>
      <c:catAx>
        <c:axId val="81205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65984"/>
        <c:crosses val="autoZero"/>
        <c:auto val="1"/>
        <c:lblAlgn val="ctr"/>
        <c:lblOffset val="100"/>
        <c:noMultiLvlLbl val="0"/>
      </c:catAx>
      <c:valAx>
        <c:axId val="9512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voice!$C$3:$T$3</c:f>
              <c:numCache>
                <c:formatCode>General</c:formatCode>
                <c:ptCount val="18"/>
                <c:pt idx="0">
                  <c:v>5.0000001000000002E-2</c:v>
                </c:pt>
                <c:pt idx="1">
                  <c:v>9.9999993999999995E-2</c:v>
                </c:pt>
                <c:pt idx="2">
                  <c:v>0.149999991</c:v>
                </c:pt>
                <c:pt idx="3">
                  <c:v>0.19999998799999999</c:v>
                </c:pt>
                <c:pt idx="4">
                  <c:v>0.24999998500000001</c:v>
                </c:pt>
                <c:pt idx="5">
                  <c:v>0.299999982</c:v>
                </c:pt>
                <c:pt idx="6">
                  <c:v>0.34999999399999998</c:v>
                </c:pt>
                <c:pt idx="7">
                  <c:v>0.39999997599999998</c:v>
                </c:pt>
                <c:pt idx="8">
                  <c:v>0.44999998800000002</c:v>
                </c:pt>
                <c:pt idx="9">
                  <c:v>0.5</c:v>
                </c:pt>
                <c:pt idx="10">
                  <c:v>0.54999995199999996</c:v>
                </c:pt>
                <c:pt idx="11">
                  <c:v>0.599999964</c:v>
                </c:pt>
                <c:pt idx="12">
                  <c:v>0.64999997600000003</c:v>
                </c:pt>
                <c:pt idx="13">
                  <c:v>0.69999998799999996</c:v>
                </c:pt>
                <c:pt idx="14">
                  <c:v>0.74999994000000003</c:v>
                </c:pt>
                <c:pt idx="15">
                  <c:v>0.79999995199999996</c:v>
                </c:pt>
                <c:pt idx="16">
                  <c:v>0.849999964</c:v>
                </c:pt>
                <c:pt idx="17">
                  <c:v>0.89999997600000003</c:v>
                </c:pt>
              </c:numCache>
            </c:numRef>
          </c:cat>
          <c:val>
            <c:numRef>
              <c:f>voice!$C$24:$T$24</c:f>
              <c:numCache>
                <c:formatCode>General</c:formatCode>
                <c:ptCount val="18"/>
                <c:pt idx="0">
                  <c:v>2.5603544113477739</c:v>
                </c:pt>
                <c:pt idx="1">
                  <c:v>5.1201415013878666</c:v>
                </c:pt>
                <c:pt idx="2">
                  <c:v>7.680402602124615</c:v>
                </c:pt>
                <c:pt idx="3">
                  <c:v>10.239909721762025</c:v>
                </c:pt>
                <c:pt idx="4">
                  <c:v>12.800874601744502</c:v>
                </c:pt>
                <c:pt idx="5">
                  <c:v>15.358369630207918</c:v>
                </c:pt>
                <c:pt idx="6">
                  <c:v>17.922288217813694</c:v>
                </c:pt>
                <c:pt idx="7">
                  <c:v>20.479391560743579</c:v>
                </c:pt>
                <c:pt idx="8">
                  <c:v>23.041231995095725</c:v>
                </c:pt>
                <c:pt idx="9">
                  <c:v>25.601848977853763</c:v>
                </c:pt>
                <c:pt idx="10">
                  <c:v>28.158108365870117</c:v>
                </c:pt>
                <c:pt idx="11">
                  <c:v>29.986902998951919</c:v>
                </c:pt>
                <c:pt idx="12">
                  <c:v>31.26355024232716</c:v>
                </c:pt>
                <c:pt idx="13">
                  <c:v>32.534884602869653</c:v>
                </c:pt>
                <c:pt idx="14">
                  <c:v>33.794988407699542</c:v>
                </c:pt>
                <c:pt idx="15">
                  <c:v>35.074040366781922</c:v>
                </c:pt>
                <c:pt idx="16">
                  <c:v>36.350476705342913</c:v>
                </c:pt>
                <c:pt idx="17">
                  <c:v>37.624667288229276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0-492D-A055-54117187393B}"/>
            </c:ext>
          </c:extLst>
        </c:ser>
        <c:ser>
          <c:idx val="1"/>
          <c:order val="1"/>
          <c:tx>
            <c:v>tdma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voice!$C$3:$T$3</c:f>
              <c:numCache>
                <c:formatCode>General</c:formatCode>
                <c:ptCount val="18"/>
                <c:pt idx="0">
                  <c:v>5.0000001000000002E-2</c:v>
                </c:pt>
                <c:pt idx="1">
                  <c:v>9.9999993999999995E-2</c:v>
                </c:pt>
                <c:pt idx="2">
                  <c:v>0.149999991</c:v>
                </c:pt>
                <c:pt idx="3">
                  <c:v>0.19999998799999999</c:v>
                </c:pt>
                <c:pt idx="4">
                  <c:v>0.24999998500000001</c:v>
                </c:pt>
                <c:pt idx="5">
                  <c:v>0.299999982</c:v>
                </c:pt>
                <c:pt idx="6">
                  <c:v>0.34999999399999998</c:v>
                </c:pt>
                <c:pt idx="7">
                  <c:v>0.39999997599999998</c:v>
                </c:pt>
                <c:pt idx="8">
                  <c:v>0.44999998800000002</c:v>
                </c:pt>
                <c:pt idx="9">
                  <c:v>0.5</c:v>
                </c:pt>
                <c:pt idx="10">
                  <c:v>0.54999995199999996</c:v>
                </c:pt>
                <c:pt idx="11">
                  <c:v>0.599999964</c:v>
                </c:pt>
                <c:pt idx="12">
                  <c:v>0.64999997600000003</c:v>
                </c:pt>
                <c:pt idx="13">
                  <c:v>0.69999998799999996</c:v>
                </c:pt>
                <c:pt idx="14">
                  <c:v>0.74999994000000003</c:v>
                </c:pt>
                <c:pt idx="15">
                  <c:v>0.79999995199999996</c:v>
                </c:pt>
                <c:pt idx="16">
                  <c:v>0.849999964</c:v>
                </c:pt>
                <c:pt idx="17">
                  <c:v>0.89999997600000003</c:v>
                </c:pt>
              </c:numCache>
            </c:numRef>
          </c:cat>
          <c:val>
            <c:numRef>
              <c:f>voice!$C$49:$T$49</c:f>
              <c:numCache>
                <c:formatCode>General</c:formatCode>
                <c:ptCount val="18"/>
                <c:pt idx="0">
                  <c:v>2.5606497085511872</c:v>
                </c:pt>
                <c:pt idx="1">
                  <c:v>5.1201796219890792</c:v>
                </c:pt>
                <c:pt idx="2">
                  <c:v>7.680268334546871</c:v>
                </c:pt>
                <c:pt idx="3">
                  <c:v>10.241235643164149</c:v>
                </c:pt>
                <c:pt idx="4">
                  <c:v>12.799365317898936</c:v>
                </c:pt>
                <c:pt idx="5">
                  <c:v>15.361166800669952</c:v>
                </c:pt>
                <c:pt idx="6">
                  <c:v>17.920557866959076</c:v>
                </c:pt>
                <c:pt idx="7">
                  <c:v>20.479770185761726</c:v>
                </c:pt>
                <c:pt idx="8">
                  <c:v>23.038954823011963</c:v>
                </c:pt>
                <c:pt idx="9">
                  <c:v>25.603592770647648</c:v>
                </c:pt>
                <c:pt idx="10">
                  <c:v>28.15947851162646</c:v>
                </c:pt>
                <c:pt idx="11">
                  <c:v>29.98388133811644</c:v>
                </c:pt>
                <c:pt idx="12">
                  <c:v>31.264504739555129</c:v>
                </c:pt>
                <c:pt idx="13">
                  <c:v>32.541911826756113</c:v>
                </c:pt>
                <c:pt idx="14">
                  <c:v>33.797067089740246</c:v>
                </c:pt>
                <c:pt idx="15">
                  <c:v>35.079554110743736</c:v>
                </c:pt>
                <c:pt idx="16">
                  <c:v>36.348066369985062</c:v>
                </c:pt>
                <c:pt idx="17">
                  <c:v>37.625104728934303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0-492D-A055-541171873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287584"/>
        <c:axId val="949401472"/>
      </c:lineChart>
      <c:catAx>
        <c:axId val="9532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01472"/>
        <c:crosses val="autoZero"/>
        <c:auto val="1"/>
        <c:lblAlgn val="ctr"/>
        <c:lblOffset val="100"/>
        <c:noMultiLvlLbl val="0"/>
      </c:catAx>
      <c:valAx>
        <c:axId val="9494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8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voice2!$C$24:$T$24</c:f>
              <c:numCache>
                <c:formatCode>General</c:formatCode>
                <c:ptCount val="18"/>
                <c:pt idx="0">
                  <c:v>0.77495796629863378</c:v>
                </c:pt>
                <c:pt idx="1">
                  <c:v>0.38756263961030529</c:v>
                </c:pt>
                <c:pt idx="2">
                  <c:v>0.25827858121796066</c:v>
                </c:pt>
                <c:pt idx="3">
                  <c:v>0.19377288165244946</c:v>
                </c:pt>
                <c:pt idx="4">
                  <c:v>0.15498517366156936</c:v>
                </c:pt>
                <c:pt idx="5">
                  <c:v>0.12916446374856652</c:v>
                </c:pt>
                <c:pt idx="6">
                  <c:v>0.11070734084684812</c:v>
                </c:pt>
                <c:pt idx="7">
                  <c:v>9.687000418157167E-2</c:v>
                </c:pt>
                <c:pt idx="8">
                  <c:v>8.6128522941035082E-2</c:v>
                </c:pt>
                <c:pt idx="9">
                  <c:v>7.7496771894949329E-2</c:v>
                </c:pt>
                <c:pt idx="10">
                  <c:v>7.0444941718689272E-2</c:v>
                </c:pt>
                <c:pt idx="11">
                  <c:v>6.7847309235933476E-2</c:v>
                </c:pt>
                <c:pt idx="12">
                  <c:v>6.7859986039761552E-2</c:v>
                </c:pt>
                <c:pt idx="13">
                  <c:v>6.7835570616660679E-2</c:v>
                </c:pt>
                <c:pt idx="14">
                  <c:v>6.7934340160993298E-2</c:v>
                </c:pt>
                <c:pt idx="15">
                  <c:v>6.7967079526971438E-2</c:v>
                </c:pt>
                <c:pt idx="16">
                  <c:v>6.797930037335434E-2</c:v>
                </c:pt>
                <c:pt idx="17">
                  <c:v>6.800424448576331E-2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8-4DCE-8B35-1F9659670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419856"/>
        <c:axId val="949386496"/>
      </c:lineChart>
      <c:catAx>
        <c:axId val="105941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86496"/>
        <c:crosses val="autoZero"/>
        <c:auto val="1"/>
        <c:lblAlgn val="ctr"/>
        <c:lblOffset val="100"/>
        <c:noMultiLvlLbl val="0"/>
      </c:catAx>
      <c:valAx>
        <c:axId val="9493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1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Utilization </a:t>
            </a:r>
            <a:r>
              <a:rPr lang="en-US" baseline="0"/>
              <a:t>with IPACT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Sheet1!$C$9:$T$9</c:f>
              <c:numCache>
                <c:formatCode>General</c:formatCode>
                <c:ptCount val="18"/>
                <c:pt idx="0">
                  <c:v>1.0000026486573683</c:v>
                </c:pt>
                <c:pt idx="1">
                  <c:v>0.99999182039363144</c:v>
                </c:pt>
                <c:pt idx="2">
                  <c:v>0.99998581076857995</c:v>
                </c:pt>
                <c:pt idx="3">
                  <c:v>0.99998650762207142</c:v>
                </c:pt>
                <c:pt idx="4">
                  <c:v>1.0000298347917249</c:v>
                </c:pt>
                <c:pt idx="5">
                  <c:v>0.99998523224161118</c:v>
                </c:pt>
                <c:pt idx="6">
                  <c:v>0.99996151140646639</c:v>
                </c:pt>
                <c:pt idx="7">
                  <c:v>1.0000100449685607</c:v>
                </c:pt>
                <c:pt idx="8">
                  <c:v>1.0000001646044228</c:v>
                </c:pt>
                <c:pt idx="9">
                  <c:v>0.99996970560358567</c:v>
                </c:pt>
                <c:pt idx="10">
                  <c:v>1.0000077377985745</c:v>
                </c:pt>
                <c:pt idx="11">
                  <c:v>0.95217899021543595</c:v>
                </c:pt>
                <c:pt idx="12">
                  <c:v>0.87887727866789744</c:v>
                </c:pt>
                <c:pt idx="13">
                  <c:v>0.8159446814580491</c:v>
                </c:pt>
                <c:pt idx="14">
                  <c:v>0.7603689084123415</c:v>
                </c:pt>
                <c:pt idx="15">
                  <c:v>0.71268972762325866</c:v>
                </c:pt>
                <c:pt idx="16">
                  <c:v>0.67068689799233083</c:v>
                </c:pt>
                <c:pt idx="17">
                  <c:v>0.6332876620578235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3-4028-B18D-7D26CB889793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Sheet1!$C$10:$T$10</c:f>
              <c:numCache>
                <c:formatCode>General</c:formatCode>
                <c:ptCount val="18"/>
                <c:pt idx="0">
                  <c:v>0.99999500002499986</c:v>
                </c:pt>
                <c:pt idx="1">
                  <c:v>0.99999600001599998</c:v>
                </c:pt>
                <c:pt idx="2">
                  <c:v>0.99998000039999202</c:v>
                </c:pt>
                <c:pt idx="3">
                  <c:v>1.0000200004000079</c:v>
                </c:pt>
                <c:pt idx="4">
                  <c:v>0.99993900372077305</c:v>
                </c:pt>
                <c:pt idx="5">
                  <c:v>1.0000500025001251</c:v>
                </c:pt>
                <c:pt idx="6">
                  <c:v>0.99996500122495713</c:v>
                </c:pt>
                <c:pt idx="7">
                  <c:v>0.99999000009999905</c:v>
                </c:pt>
                <c:pt idx="8">
                  <c:v>1.0000090000810007</c:v>
                </c:pt>
                <c:pt idx="9">
                  <c:v>0.99999000009999905</c:v>
                </c:pt>
                <c:pt idx="10">
                  <c:v>0.90357499446560319</c:v>
                </c:pt>
                <c:pt idx="11">
                  <c:v>0.8570214049666105</c:v>
                </c:pt>
                <c:pt idx="12">
                  <c:v>0.81192358499987416</c:v>
                </c:pt>
                <c:pt idx="13">
                  <c:v>0.77862033148981991</c:v>
                </c:pt>
                <c:pt idx="14">
                  <c:v>0.76498451671338175</c:v>
                </c:pt>
                <c:pt idx="15">
                  <c:v>0.74077695650305864</c:v>
                </c:pt>
                <c:pt idx="16">
                  <c:v>0.6931582508012909</c:v>
                </c:pt>
                <c:pt idx="17">
                  <c:v>0.6807982222996819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3-4028-B18D-7D26CB889793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Sheet1!$C$11:$T$11</c:f>
              <c:numCache>
                <c:formatCode>General</c:formatCode>
                <c:ptCount val="18"/>
                <c:pt idx="0">
                  <c:v>0.99999400003599981</c:v>
                </c:pt>
                <c:pt idx="1">
                  <c:v>1.000001000001</c:v>
                </c:pt>
                <c:pt idx="2">
                  <c:v>0.99997400067598241</c:v>
                </c:pt>
                <c:pt idx="3">
                  <c:v>0.99999800000399997</c:v>
                </c:pt>
                <c:pt idx="4">
                  <c:v>0.99997300072898032</c:v>
                </c:pt>
                <c:pt idx="5">
                  <c:v>1.0000210004410093</c:v>
                </c:pt>
                <c:pt idx="6">
                  <c:v>0.99999900000099995</c:v>
                </c:pt>
                <c:pt idx="7">
                  <c:v>1.000005000025</c:v>
                </c:pt>
                <c:pt idx="8">
                  <c:v>0.9999590016809311</c:v>
                </c:pt>
                <c:pt idx="9">
                  <c:v>1.000001000001</c:v>
                </c:pt>
                <c:pt idx="10">
                  <c:v>0.99997500062498434</c:v>
                </c:pt>
                <c:pt idx="11">
                  <c:v>0.94680382698106869</c:v>
                </c:pt>
                <c:pt idx="12">
                  <c:v>0.85879075391522708</c:v>
                </c:pt>
                <c:pt idx="13">
                  <c:v>0.81548042806198628</c:v>
                </c:pt>
                <c:pt idx="14">
                  <c:v>0.81118921961974699</c:v>
                </c:pt>
                <c:pt idx="15">
                  <c:v>0.77831611308933124</c:v>
                </c:pt>
                <c:pt idx="16">
                  <c:v>0.75563629109527974</c:v>
                </c:pt>
                <c:pt idx="17">
                  <c:v>0.72181632084446734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3-4028-B18D-7D26CB889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0"/>
        <c:noMultiLvlLbl val="0"/>
      </c:catAx>
      <c:valAx>
        <c:axId val="6716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Utilization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with TDMA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93027737971797"/>
          <c:y val="0.13100525718141637"/>
          <c:w val="0.75227521532739883"/>
          <c:h val="0.7035303563461463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Sheet1!$C$14:$T$14</c:f>
              <c:numCache>
                <c:formatCode>General</c:formatCode>
                <c:ptCount val="18"/>
                <c:pt idx="0">
                  <c:v>0.99925609245199998</c:v>
                </c:pt>
                <c:pt idx="1">
                  <c:v>0.99779171345499995</c:v>
                </c:pt>
                <c:pt idx="2">
                  <c:v>0.99434207729699997</c:v>
                </c:pt>
                <c:pt idx="3">
                  <c:v>0.99866410808200001</c:v>
                </c:pt>
                <c:pt idx="4">
                  <c:v>1.02067461413</c:v>
                </c:pt>
                <c:pt idx="5">
                  <c:v>1.0645037940199999</c:v>
                </c:pt>
                <c:pt idx="6">
                  <c:v>1.11650083965</c:v>
                </c:pt>
                <c:pt idx="7">
                  <c:v>1.20747290277</c:v>
                </c:pt>
                <c:pt idx="8">
                  <c:v>1.4074226376500001</c:v>
                </c:pt>
                <c:pt idx="9">
                  <c:v>1.8200219067500001</c:v>
                </c:pt>
                <c:pt idx="10">
                  <c:v>2.8210320328399998</c:v>
                </c:pt>
                <c:pt idx="11">
                  <c:v>114.038983906</c:v>
                </c:pt>
                <c:pt idx="12">
                  <c:v>489.20539928699998</c:v>
                </c:pt>
                <c:pt idx="13">
                  <c:v>1139.9428580199999</c:v>
                </c:pt>
                <c:pt idx="14">
                  <c:v>1469.45618227</c:v>
                </c:pt>
                <c:pt idx="15">
                  <c:v>1470.0086591700001</c:v>
                </c:pt>
                <c:pt idx="16">
                  <c:v>1470.92514792</c:v>
                </c:pt>
                <c:pt idx="17">
                  <c:v>1471.1591627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8-40CE-A132-1228FACA509B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Sheet1!$C$15:$T$15</c:f>
              <c:numCache>
                <c:formatCode>General</c:formatCode>
                <c:ptCount val="18"/>
                <c:pt idx="0">
                  <c:v>24.867401725200001</c:v>
                </c:pt>
                <c:pt idx="1">
                  <c:v>3.22660499754</c:v>
                </c:pt>
                <c:pt idx="2">
                  <c:v>9.2735842247699996</c:v>
                </c:pt>
                <c:pt idx="3">
                  <c:v>40.9498934422</c:v>
                </c:pt>
                <c:pt idx="4">
                  <c:v>29.918056526699999</c:v>
                </c:pt>
                <c:pt idx="5">
                  <c:v>38.852290865000001</c:v>
                </c:pt>
                <c:pt idx="6">
                  <c:v>92.889776655199995</c:v>
                </c:pt>
                <c:pt idx="7">
                  <c:v>80.780044914399994</c:v>
                </c:pt>
                <c:pt idx="8">
                  <c:v>141.027557242</c:v>
                </c:pt>
                <c:pt idx="9">
                  <c:v>302.24212745199998</c:v>
                </c:pt>
                <c:pt idx="10">
                  <c:v>493.09190133999999</c:v>
                </c:pt>
                <c:pt idx="11">
                  <c:v>840.93478787699996</c:v>
                </c:pt>
                <c:pt idx="12">
                  <c:v>1279.52512103</c:v>
                </c:pt>
                <c:pt idx="13">
                  <c:v>1460.5773747799999</c:v>
                </c:pt>
                <c:pt idx="14">
                  <c:v>1468.37735944</c:v>
                </c:pt>
                <c:pt idx="15">
                  <c:v>1469.7242443499999</c:v>
                </c:pt>
                <c:pt idx="16">
                  <c:v>1470.3583971800001</c:v>
                </c:pt>
                <c:pt idx="17">
                  <c:v>1471.28318977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8-40CE-A132-1228FACA509B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Sheet1!$C$16:$T$16</c:f>
              <c:numCache>
                <c:formatCode>General</c:formatCode>
                <c:ptCount val="18"/>
                <c:pt idx="0">
                  <c:v>0.99865656579600004</c:v>
                </c:pt>
                <c:pt idx="1">
                  <c:v>0.99760231265199995</c:v>
                </c:pt>
                <c:pt idx="2">
                  <c:v>0.98586023069200002</c:v>
                </c:pt>
                <c:pt idx="3">
                  <c:v>1.00783776686</c:v>
                </c:pt>
                <c:pt idx="4">
                  <c:v>1.01866588099</c:v>
                </c:pt>
                <c:pt idx="5">
                  <c:v>1.26239040963</c:v>
                </c:pt>
                <c:pt idx="6">
                  <c:v>4.0413835038799997</c:v>
                </c:pt>
                <c:pt idx="7">
                  <c:v>2.29984908579</c:v>
                </c:pt>
                <c:pt idx="8">
                  <c:v>5.2233660542200004</c:v>
                </c:pt>
                <c:pt idx="9">
                  <c:v>5.9186458963500002</c:v>
                </c:pt>
                <c:pt idx="10">
                  <c:v>12.269083265700001</c:v>
                </c:pt>
                <c:pt idx="11">
                  <c:v>61.615678015900002</c:v>
                </c:pt>
                <c:pt idx="12">
                  <c:v>392.13364210100002</c:v>
                </c:pt>
                <c:pt idx="13">
                  <c:v>1116.4725141500001</c:v>
                </c:pt>
                <c:pt idx="14">
                  <c:v>1469.76423686</c:v>
                </c:pt>
                <c:pt idx="15">
                  <c:v>1470.62229063</c:v>
                </c:pt>
                <c:pt idx="16">
                  <c:v>1470.4496658200001</c:v>
                </c:pt>
                <c:pt idx="17">
                  <c:v>1471.0118057899999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8-40CE-A132-1228FACA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1929433883924394"/>
              <c:y val="0.93473979346085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1.7322762901570969E-2"/>
              <c:y val="0.29661937123385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9970916854286"/>
          <c:y val="0.64389960524367307"/>
          <c:w val="0.17712565986768683"/>
          <c:h val="0.203876152614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5114099429502853"/>
          <c:w val="0.61022855953451705"/>
          <c:h val="0.63506856875164441"/>
        </c:manualLayout>
      </c:layout>
      <c:lineChart>
        <c:grouping val="standard"/>
        <c:varyColors val="0"/>
        <c:ser>
          <c:idx val="2"/>
          <c:order val="0"/>
          <c:tx>
            <c:v>Video - TDMA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Sheet1!$C$16:$T$16</c:f>
              <c:numCache>
                <c:formatCode>General</c:formatCode>
                <c:ptCount val="18"/>
                <c:pt idx="0">
                  <c:v>0.99865656579600004</c:v>
                </c:pt>
                <c:pt idx="1">
                  <c:v>0.99760231265199995</c:v>
                </c:pt>
                <c:pt idx="2">
                  <c:v>0.98586023069200002</c:v>
                </c:pt>
                <c:pt idx="3">
                  <c:v>1.00783776686</c:v>
                </c:pt>
                <c:pt idx="4">
                  <c:v>1.01866588099</c:v>
                </c:pt>
                <c:pt idx="5">
                  <c:v>1.26239040963</c:v>
                </c:pt>
                <c:pt idx="6">
                  <c:v>4.0413835038799997</c:v>
                </c:pt>
                <c:pt idx="7">
                  <c:v>2.29984908579</c:v>
                </c:pt>
                <c:pt idx="8">
                  <c:v>5.2233660542200004</c:v>
                </c:pt>
                <c:pt idx="9">
                  <c:v>5.9186458963500002</c:v>
                </c:pt>
                <c:pt idx="10">
                  <c:v>12.269083265700001</c:v>
                </c:pt>
                <c:pt idx="11">
                  <c:v>61.615678015900002</c:v>
                </c:pt>
                <c:pt idx="12">
                  <c:v>392.13364210100002</c:v>
                </c:pt>
                <c:pt idx="13">
                  <c:v>1116.4725141500001</c:v>
                </c:pt>
                <c:pt idx="14">
                  <c:v>1469.76423686</c:v>
                </c:pt>
                <c:pt idx="15">
                  <c:v>1470.62229063</c:v>
                </c:pt>
                <c:pt idx="16">
                  <c:v>1470.4496658200001</c:v>
                </c:pt>
                <c:pt idx="17">
                  <c:v>1471.0118057899999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DB-4F2B-847F-361F1853DB0D}"/>
            </c:ext>
          </c:extLst>
        </c:ser>
        <c:ser>
          <c:idx val="5"/>
          <c:order val="1"/>
          <c:tx>
            <c:v>Video - IPACT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Sheet1!$C$6:$T$6</c:f>
              <c:numCache>
                <c:formatCode>General</c:formatCode>
                <c:ptCount val="18"/>
                <c:pt idx="0">
                  <c:v>0.33033182957099999</c:v>
                </c:pt>
                <c:pt idx="1">
                  <c:v>0.33273274272300002</c:v>
                </c:pt>
                <c:pt idx="2">
                  <c:v>0.33480797705499998</c:v>
                </c:pt>
                <c:pt idx="3">
                  <c:v>0.33593503773700001</c:v>
                </c:pt>
                <c:pt idx="4">
                  <c:v>0.33832617552499999</c:v>
                </c:pt>
                <c:pt idx="5">
                  <c:v>0.33843753841800001</c:v>
                </c:pt>
                <c:pt idx="6">
                  <c:v>0.344323918916</c:v>
                </c:pt>
                <c:pt idx="7">
                  <c:v>0.34314715747699998</c:v>
                </c:pt>
                <c:pt idx="8">
                  <c:v>0.34574203226799999</c:v>
                </c:pt>
                <c:pt idx="9">
                  <c:v>0.36437396337900002</c:v>
                </c:pt>
                <c:pt idx="10">
                  <c:v>0.52401559837900002</c:v>
                </c:pt>
                <c:pt idx="11">
                  <c:v>126.747515096</c:v>
                </c:pt>
                <c:pt idx="12">
                  <c:v>504.541281669</c:v>
                </c:pt>
                <c:pt idx="13">
                  <c:v>1160.8746225100001</c:v>
                </c:pt>
                <c:pt idx="14">
                  <c:v>1468.9027597300001</c:v>
                </c:pt>
                <c:pt idx="15">
                  <c:v>1470.4053147499999</c:v>
                </c:pt>
                <c:pt idx="16">
                  <c:v>1470.7507851299999</c:v>
                </c:pt>
                <c:pt idx="17">
                  <c:v>1471.3511721499999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DB-4F2B-847F-361F1853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36969449466222"/>
          <c:y val="0.24906115036353949"/>
          <c:w val="0.18977209518408092"/>
          <c:h val="0.50224412657464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Average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81318631109217"/>
          <c:y val="8.3597640248239999E-2"/>
          <c:w val="0.82073744650390656"/>
          <c:h val="0.79539072656805754"/>
        </c:manualLayout>
      </c:layout>
      <c:lineChart>
        <c:grouping val="standard"/>
        <c:varyColors val="0"/>
        <c:ser>
          <c:idx val="3"/>
          <c:order val="0"/>
          <c:tx>
            <c:v>Voice - IPACT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Sheet1!$C$4:$T$4</c:f>
              <c:numCache>
                <c:formatCode>General</c:formatCode>
                <c:ptCount val="18"/>
                <c:pt idx="0">
                  <c:v>0.33361859847300002</c:v>
                </c:pt>
                <c:pt idx="1">
                  <c:v>0.334354969306</c:v>
                </c:pt>
                <c:pt idx="2">
                  <c:v>0.33586276959599998</c:v>
                </c:pt>
                <c:pt idx="3">
                  <c:v>0.33603274679200001</c:v>
                </c:pt>
                <c:pt idx="4">
                  <c:v>0.33858110906</c:v>
                </c:pt>
                <c:pt idx="5">
                  <c:v>0.343025454063</c:v>
                </c:pt>
                <c:pt idx="6">
                  <c:v>0.34469329206999999</c:v>
                </c:pt>
                <c:pt idx="7">
                  <c:v>0.35467449692000003</c:v>
                </c:pt>
                <c:pt idx="8">
                  <c:v>0.38269382985700001</c:v>
                </c:pt>
                <c:pt idx="9">
                  <c:v>0.40360533357099998</c:v>
                </c:pt>
                <c:pt idx="10">
                  <c:v>0.60368085042300001</c:v>
                </c:pt>
                <c:pt idx="11">
                  <c:v>110.230905052</c:v>
                </c:pt>
                <c:pt idx="12">
                  <c:v>486.01049245600001</c:v>
                </c:pt>
                <c:pt idx="13">
                  <c:v>1137.59192003</c:v>
                </c:pt>
                <c:pt idx="14">
                  <c:v>1469.92221378</c:v>
                </c:pt>
                <c:pt idx="15">
                  <c:v>1470.6278329500001</c:v>
                </c:pt>
                <c:pt idx="16">
                  <c:v>1470.8546965800001</c:v>
                </c:pt>
                <c:pt idx="17">
                  <c:v>1471.09009294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32-44E4-BBFC-C63540AD65DA}"/>
            </c:ext>
          </c:extLst>
        </c:ser>
        <c:ser>
          <c:idx val="0"/>
          <c:order val="1"/>
          <c:tx>
            <c:v>Voice - TDMA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Sheet1!$C$14:$T$14</c:f>
              <c:numCache>
                <c:formatCode>General</c:formatCode>
                <c:ptCount val="18"/>
                <c:pt idx="0">
                  <c:v>0.99925609245199998</c:v>
                </c:pt>
                <c:pt idx="1">
                  <c:v>0.99779171345499995</c:v>
                </c:pt>
                <c:pt idx="2">
                  <c:v>0.99434207729699997</c:v>
                </c:pt>
                <c:pt idx="3">
                  <c:v>0.99866410808200001</c:v>
                </c:pt>
                <c:pt idx="4">
                  <c:v>1.02067461413</c:v>
                </c:pt>
                <c:pt idx="5">
                  <c:v>1.0645037940199999</c:v>
                </c:pt>
                <c:pt idx="6">
                  <c:v>1.11650083965</c:v>
                </c:pt>
                <c:pt idx="7">
                  <c:v>1.20747290277</c:v>
                </c:pt>
                <c:pt idx="8">
                  <c:v>1.4074226376500001</c:v>
                </c:pt>
                <c:pt idx="9">
                  <c:v>1.8200219067500001</c:v>
                </c:pt>
                <c:pt idx="10">
                  <c:v>2.8210320328399998</c:v>
                </c:pt>
                <c:pt idx="11">
                  <c:v>114.038983906</c:v>
                </c:pt>
                <c:pt idx="12">
                  <c:v>489.20539928699998</c:v>
                </c:pt>
                <c:pt idx="13">
                  <c:v>1139.9428580199999</c:v>
                </c:pt>
                <c:pt idx="14">
                  <c:v>1469.45618227</c:v>
                </c:pt>
                <c:pt idx="15">
                  <c:v>1470.0086591700001</c:v>
                </c:pt>
                <c:pt idx="16">
                  <c:v>1470.92514792</c:v>
                </c:pt>
                <c:pt idx="17">
                  <c:v>1471.1591627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2-44E4-BBFC-C63540AD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4"/>
                <c:order val="2"/>
                <c:tx>
                  <c:v>Data - IPACT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0.34616524199999998</c:v>
                      </c:pt>
                      <c:pt idx="1">
                        <c:v>0.34840421500000002</c:v>
                      </c:pt>
                      <c:pt idx="2">
                        <c:v>0.35118681299999999</c:v>
                      </c:pt>
                      <c:pt idx="3">
                        <c:v>0.352897505</c:v>
                      </c:pt>
                      <c:pt idx="4">
                        <c:v>0.35597880999999998</c:v>
                      </c:pt>
                      <c:pt idx="5">
                        <c:v>0.36459023299999999</c:v>
                      </c:pt>
                      <c:pt idx="6">
                        <c:v>0.433907076</c:v>
                      </c:pt>
                      <c:pt idx="7">
                        <c:v>0.479129684</c:v>
                      </c:pt>
                      <c:pt idx="8">
                        <c:v>7.9645424900000004</c:v>
                      </c:pt>
                      <c:pt idx="9">
                        <c:v>33.112374869999996</c:v>
                      </c:pt>
                      <c:pt idx="10">
                        <c:v>265.42038589999999</c:v>
                      </c:pt>
                      <c:pt idx="11">
                        <c:v>742.35613260000002</c:v>
                      </c:pt>
                      <c:pt idx="12">
                        <c:v>1251.99944</c:v>
                      </c:pt>
                      <c:pt idx="13">
                        <c:v>1466.9854539999999</c:v>
                      </c:pt>
                      <c:pt idx="14">
                        <c:v>1468.5077859999999</c:v>
                      </c:pt>
                      <c:pt idx="15">
                        <c:v>1469.2630790000001</c:v>
                      </c:pt>
                      <c:pt idx="16">
                        <c:v>1470.5061599999999</c:v>
                      </c:pt>
                      <c:pt idx="17">
                        <c:v>1472.0693269999999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32-44E4-BBFC-C63540AD65DA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v>Data - TDMA</c:v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Sheet1!$C$15:$T$15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24.867401725200001</c:v>
                      </c:pt>
                      <c:pt idx="1">
                        <c:v>3.22660499754</c:v>
                      </c:pt>
                      <c:pt idx="2">
                        <c:v>9.2735842247699996</c:v>
                      </c:pt>
                      <c:pt idx="3">
                        <c:v>40.9498934422</c:v>
                      </c:pt>
                      <c:pt idx="4">
                        <c:v>29.918056526699999</c:v>
                      </c:pt>
                      <c:pt idx="5">
                        <c:v>38.852290865000001</c:v>
                      </c:pt>
                      <c:pt idx="6">
                        <c:v>92.889776655199995</c:v>
                      </c:pt>
                      <c:pt idx="7">
                        <c:v>80.780044914399994</c:v>
                      </c:pt>
                      <c:pt idx="8">
                        <c:v>141.027557242</c:v>
                      </c:pt>
                      <c:pt idx="9">
                        <c:v>302.24212745199998</c:v>
                      </c:pt>
                      <c:pt idx="10">
                        <c:v>493.09190133999999</c:v>
                      </c:pt>
                      <c:pt idx="11">
                        <c:v>840.93478787699996</c:v>
                      </c:pt>
                      <c:pt idx="12">
                        <c:v>1279.52512103</c:v>
                      </c:pt>
                      <c:pt idx="13">
                        <c:v>1460.5773747799999</c:v>
                      </c:pt>
                      <c:pt idx="14">
                        <c:v>1468.37735944</c:v>
                      </c:pt>
                      <c:pt idx="15">
                        <c:v>1469.7242443499999</c:v>
                      </c:pt>
                      <c:pt idx="16">
                        <c:v>1470.3583971800001</c:v>
                      </c:pt>
                      <c:pt idx="17">
                        <c:v>1471.28318977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32-44E4-BBFC-C63540AD65D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v>Video - IPACT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Sheet1!$C$6:$T$6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0.33033182957099999</c:v>
                      </c:pt>
                      <c:pt idx="1">
                        <c:v>0.33273274272300002</c:v>
                      </c:pt>
                      <c:pt idx="2">
                        <c:v>0.33480797705499998</c:v>
                      </c:pt>
                      <c:pt idx="3">
                        <c:v>0.33593503773700001</c:v>
                      </c:pt>
                      <c:pt idx="4">
                        <c:v>0.33832617552499999</c:v>
                      </c:pt>
                      <c:pt idx="5">
                        <c:v>0.33843753841800001</c:v>
                      </c:pt>
                      <c:pt idx="6">
                        <c:v>0.344323918916</c:v>
                      </c:pt>
                      <c:pt idx="7">
                        <c:v>0.34314715747699998</c:v>
                      </c:pt>
                      <c:pt idx="8">
                        <c:v>0.34574203226799999</c:v>
                      </c:pt>
                      <c:pt idx="9">
                        <c:v>0.36437396337900002</c:v>
                      </c:pt>
                      <c:pt idx="10">
                        <c:v>0.52401559837900002</c:v>
                      </c:pt>
                      <c:pt idx="11">
                        <c:v>126.747515096</c:v>
                      </c:pt>
                      <c:pt idx="12">
                        <c:v>504.541281669</c:v>
                      </c:pt>
                      <c:pt idx="13">
                        <c:v>1160.8746225100001</c:v>
                      </c:pt>
                      <c:pt idx="14">
                        <c:v>1468.9027597300001</c:v>
                      </c:pt>
                      <c:pt idx="15">
                        <c:v>1470.4053147499999</c:v>
                      </c:pt>
                      <c:pt idx="16">
                        <c:v>1470.7507851299999</c:v>
                      </c:pt>
                      <c:pt idx="17">
                        <c:v>1471.3511721499999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32-44E4-BBFC-C63540AD65DA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Video - TDMA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Sheet1!$C$16:$T$16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0.99865656579600004</c:v>
                      </c:pt>
                      <c:pt idx="1">
                        <c:v>0.99760231265199995</c:v>
                      </c:pt>
                      <c:pt idx="2">
                        <c:v>0.98586023069200002</c:v>
                      </c:pt>
                      <c:pt idx="3">
                        <c:v>1.00783776686</c:v>
                      </c:pt>
                      <c:pt idx="4">
                        <c:v>1.01866588099</c:v>
                      </c:pt>
                      <c:pt idx="5">
                        <c:v>1.26239040963</c:v>
                      </c:pt>
                      <c:pt idx="6">
                        <c:v>4.0413835038799997</c:v>
                      </c:pt>
                      <c:pt idx="7">
                        <c:v>2.29984908579</c:v>
                      </c:pt>
                      <c:pt idx="8">
                        <c:v>5.2233660542200004</c:v>
                      </c:pt>
                      <c:pt idx="9">
                        <c:v>5.9186458963500002</c:v>
                      </c:pt>
                      <c:pt idx="10">
                        <c:v>12.269083265700001</c:v>
                      </c:pt>
                      <c:pt idx="11">
                        <c:v>61.615678015900002</c:v>
                      </c:pt>
                      <c:pt idx="12">
                        <c:v>392.13364210100002</c:v>
                      </c:pt>
                      <c:pt idx="13">
                        <c:v>1116.4725141500001</c:v>
                      </c:pt>
                      <c:pt idx="14">
                        <c:v>1469.76423686</c:v>
                      </c:pt>
                      <c:pt idx="15">
                        <c:v>1470.62229063</c:v>
                      </c:pt>
                      <c:pt idx="16">
                        <c:v>1470.4496658200001</c:v>
                      </c:pt>
                      <c:pt idx="17">
                        <c:v>1471.0118057899999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32-44E4-BBFC-C63540AD65DA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Target Load</a:t>
                </a:r>
              </a:p>
            </c:rich>
          </c:tx>
          <c:layout>
            <c:manualLayout>
              <c:xMode val="edge"/>
              <c:yMode val="edge"/>
              <c:x val="0.42530968082568016"/>
              <c:y val="0.9466218080800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1.1275174258923631E-2"/>
              <c:y val="0.34336043859003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00840997189779"/>
          <c:y val="0.4012314508641332"/>
          <c:w val="0.18977209518408092"/>
          <c:h val="0.30645355808856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 Utilization </a:t>
            </a:r>
            <a:r>
              <a:rPr lang="en-US" baseline="0"/>
              <a:t>with TDMA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Voice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Sheet1!$C$19:$T$19</c:f>
              <c:numCache>
                <c:formatCode>General</c:formatCode>
                <c:ptCount val="18"/>
                <c:pt idx="0">
                  <c:v>0.99996833824578746</c:v>
                </c:pt>
                <c:pt idx="1">
                  <c:v>0.99999940976015445</c:v>
                </c:pt>
                <c:pt idx="2">
                  <c:v>0.99995791840731674</c:v>
                </c:pt>
                <c:pt idx="3">
                  <c:v>0.99999674687701845</c:v>
                </c:pt>
                <c:pt idx="4">
                  <c:v>0.99998778337171534</c:v>
                </c:pt>
                <c:pt idx="5">
                  <c:v>1.0000024963970886</c:v>
                </c:pt>
                <c:pt idx="6">
                  <c:v>0.9999430384478446</c:v>
                </c:pt>
                <c:pt idx="7">
                  <c:v>1.0000017467953122</c:v>
                </c:pt>
                <c:pt idx="8">
                  <c:v>0.99989878746014182</c:v>
                </c:pt>
                <c:pt idx="9">
                  <c:v>0.99989677636708063</c:v>
                </c:pt>
                <c:pt idx="10">
                  <c:v>0.99977990707810804</c:v>
                </c:pt>
                <c:pt idx="11">
                  <c:v>0.95199491767897326</c:v>
                </c:pt>
                <c:pt idx="12">
                  <c:v>0.87893450456107158</c:v>
                </c:pt>
                <c:pt idx="13">
                  <c:v>0.81585668722708937</c:v>
                </c:pt>
                <c:pt idx="14">
                  <c:v>0.76064000536600018</c:v>
                </c:pt>
                <c:pt idx="15">
                  <c:v>0.71288647918590531</c:v>
                </c:pt>
                <c:pt idx="16">
                  <c:v>0.67065282131124315</c:v>
                </c:pt>
                <c:pt idx="17">
                  <c:v>0.63334642368763017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2-4A3D-9DCD-CD41F671D3FC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Sheet1!$C$20:$T$20</c:f>
              <c:numCache>
                <c:formatCode>General</c:formatCode>
                <c:ptCount val="18"/>
                <c:pt idx="0">
                  <c:v>1.0000070000490004</c:v>
                </c:pt>
                <c:pt idx="1">
                  <c:v>0.99996300136894933</c:v>
                </c:pt>
                <c:pt idx="2">
                  <c:v>1.000001000001</c:v>
                </c:pt>
                <c:pt idx="3">
                  <c:v>0.99949125894919488</c:v>
                </c:pt>
                <c:pt idx="4">
                  <c:v>1.0003711376920839</c:v>
                </c:pt>
                <c:pt idx="5">
                  <c:v>0.9679689398126593</c:v>
                </c:pt>
                <c:pt idx="6">
                  <c:v>1.0317553666755397</c:v>
                </c:pt>
                <c:pt idx="7">
                  <c:v>0.97913368210075091</c:v>
                </c:pt>
                <c:pt idx="8">
                  <c:v>1.0001960384235311</c:v>
                </c:pt>
                <c:pt idx="9">
                  <c:v>0.91988534549053802</c:v>
                </c:pt>
                <c:pt idx="10">
                  <c:v>0.93763683637580864</c:v>
                </c:pt>
                <c:pt idx="11">
                  <c:v>0.86969226808785982</c:v>
                </c:pt>
                <c:pt idx="12">
                  <c:v>0.81301407896480549</c:v>
                </c:pt>
                <c:pt idx="13">
                  <c:v>0.7857644623878125</c:v>
                </c:pt>
                <c:pt idx="14">
                  <c:v>0.74952180508835364</c:v>
                </c:pt>
                <c:pt idx="15">
                  <c:v>0.72750711683837044</c:v>
                </c:pt>
                <c:pt idx="16">
                  <c:v>0.69415376755428104</c:v>
                </c:pt>
                <c:pt idx="17">
                  <c:v>0.6759670722919745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2-4A3D-9DCD-CD41F671D3FC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Video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Sheet1!$C$21:$T$21</c:f>
              <c:numCache>
                <c:formatCode>General</c:formatCode>
                <c:ptCount val="18"/>
                <c:pt idx="0">
                  <c:v>1.0000070000490004</c:v>
                </c:pt>
                <c:pt idx="1">
                  <c:v>0.99996900096097019</c:v>
                </c:pt>
                <c:pt idx="2">
                  <c:v>0.99999000009999905</c:v>
                </c:pt>
                <c:pt idx="3">
                  <c:v>1.0000130001690022</c:v>
                </c:pt>
                <c:pt idx="4">
                  <c:v>0.9999610015209407</c:v>
                </c:pt>
                <c:pt idx="5">
                  <c:v>0.99995200230388936</c:v>
                </c:pt>
                <c:pt idx="6">
                  <c:v>0.99997200078397808</c:v>
                </c:pt>
                <c:pt idx="7">
                  <c:v>0.99849028269256879</c:v>
                </c:pt>
                <c:pt idx="8">
                  <c:v>1.0014882114822627</c:v>
                </c:pt>
                <c:pt idx="9">
                  <c:v>0.99927552524419794</c:v>
                </c:pt>
                <c:pt idx="10">
                  <c:v>0.99850623467292932</c:v>
                </c:pt>
                <c:pt idx="11">
                  <c:v>0.98217065608017651</c:v>
                </c:pt>
                <c:pt idx="12">
                  <c:v>0.86425866916264571</c:v>
                </c:pt>
                <c:pt idx="13">
                  <c:v>0.80040596590590751</c:v>
                </c:pt>
                <c:pt idx="14">
                  <c:v>0.81298367447483288</c:v>
                </c:pt>
                <c:pt idx="15">
                  <c:v>0.78152414401614312</c:v>
                </c:pt>
                <c:pt idx="16">
                  <c:v>0.74461771698718737</c:v>
                </c:pt>
                <c:pt idx="17">
                  <c:v>0.71441584002800507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2-4A3D-9DCD-CD41F671D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0"/>
        <c:noMultiLvlLbl val="0"/>
      </c:catAx>
      <c:valAx>
        <c:axId val="6716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Utilization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3"/>
          <c:order val="0"/>
          <c:tx>
            <c:v>Voice - IPACT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Sheet1!$C$4:$T$4</c:f>
              <c:numCache>
                <c:formatCode>General</c:formatCode>
                <c:ptCount val="18"/>
                <c:pt idx="0">
                  <c:v>0.33361859847300002</c:v>
                </c:pt>
                <c:pt idx="1">
                  <c:v>0.334354969306</c:v>
                </c:pt>
                <c:pt idx="2">
                  <c:v>0.33586276959599998</c:v>
                </c:pt>
                <c:pt idx="3">
                  <c:v>0.33603274679200001</c:v>
                </c:pt>
                <c:pt idx="4">
                  <c:v>0.33858110906</c:v>
                </c:pt>
                <c:pt idx="5">
                  <c:v>0.343025454063</c:v>
                </c:pt>
                <c:pt idx="6">
                  <c:v>0.34469329206999999</c:v>
                </c:pt>
                <c:pt idx="7">
                  <c:v>0.35467449692000003</c:v>
                </c:pt>
                <c:pt idx="8">
                  <c:v>0.38269382985700001</c:v>
                </c:pt>
                <c:pt idx="9">
                  <c:v>0.40360533357099998</c:v>
                </c:pt>
                <c:pt idx="10">
                  <c:v>0.60368085042300001</c:v>
                </c:pt>
                <c:pt idx="11">
                  <c:v>110.230905052</c:v>
                </c:pt>
                <c:pt idx="12">
                  <c:v>486.01049245600001</c:v>
                </c:pt>
                <c:pt idx="13">
                  <c:v>1137.59192003</c:v>
                </c:pt>
                <c:pt idx="14">
                  <c:v>1469.92221378</c:v>
                </c:pt>
                <c:pt idx="15">
                  <c:v>1470.6278329500001</c:v>
                </c:pt>
                <c:pt idx="16">
                  <c:v>1470.8546965800001</c:v>
                </c:pt>
                <c:pt idx="17">
                  <c:v>1471.09009294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8-4C28-AEC6-B8647F2B9709}"/>
            </c:ext>
          </c:extLst>
        </c:ser>
        <c:ser>
          <c:idx val="0"/>
          <c:order val="3"/>
          <c:tx>
            <c:v>Voice - TDMA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Sheet1!$C$14:$T$14</c:f>
              <c:numCache>
                <c:formatCode>General</c:formatCode>
                <c:ptCount val="18"/>
                <c:pt idx="0">
                  <c:v>0.99925609245199998</c:v>
                </c:pt>
                <c:pt idx="1">
                  <c:v>0.99779171345499995</c:v>
                </c:pt>
                <c:pt idx="2">
                  <c:v>0.99434207729699997</c:v>
                </c:pt>
                <c:pt idx="3">
                  <c:v>0.99866410808200001</c:v>
                </c:pt>
                <c:pt idx="4">
                  <c:v>1.02067461413</c:v>
                </c:pt>
                <c:pt idx="5">
                  <c:v>1.0645037940199999</c:v>
                </c:pt>
                <c:pt idx="6">
                  <c:v>1.11650083965</c:v>
                </c:pt>
                <c:pt idx="7">
                  <c:v>1.20747290277</c:v>
                </c:pt>
                <c:pt idx="8">
                  <c:v>1.4074226376500001</c:v>
                </c:pt>
                <c:pt idx="9">
                  <c:v>1.8200219067500001</c:v>
                </c:pt>
                <c:pt idx="10">
                  <c:v>2.8210320328399998</c:v>
                </c:pt>
                <c:pt idx="11">
                  <c:v>114.038983906</c:v>
                </c:pt>
                <c:pt idx="12">
                  <c:v>489.20539928699998</c:v>
                </c:pt>
                <c:pt idx="13">
                  <c:v>1139.9428580199999</c:v>
                </c:pt>
                <c:pt idx="14">
                  <c:v>1469.45618227</c:v>
                </c:pt>
                <c:pt idx="15">
                  <c:v>1470.0086591700001</c:v>
                </c:pt>
                <c:pt idx="16">
                  <c:v>1470.92514792</c:v>
                </c:pt>
                <c:pt idx="17">
                  <c:v>1471.1591627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A8-4C28-AEC6-B8647F2B9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v>Data - IPACT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0.34616524199999998</c:v>
                      </c:pt>
                      <c:pt idx="1">
                        <c:v>0.34840421500000002</c:v>
                      </c:pt>
                      <c:pt idx="2">
                        <c:v>0.35118681299999999</c:v>
                      </c:pt>
                      <c:pt idx="3">
                        <c:v>0.352897505</c:v>
                      </c:pt>
                      <c:pt idx="4">
                        <c:v>0.35597880999999998</c:v>
                      </c:pt>
                      <c:pt idx="5">
                        <c:v>0.36459023299999999</c:v>
                      </c:pt>
                      <c:pt idx="6">
                        <c:v>0.433907076</c:v>
                      </c:pt>
                      <c:pt idx="7">
                        <c:v>0.479129684</c:v>
                      </c:pt>
                      <c:pt idx="8">
                        <c:v>7.9645424900000004</c:v>
                      </c:pt>
                      <c:pt idx="9">
                        <c:v>33.112374869999996</c:v>
                      </c:pt>
                      <c:pt idx="10">
                        <c:v>265.42038589999999</c:v>
                      </c:pt>
                      <c:pt idx="11">
                        <c:v>742.35613260000002</c:v>
                      </c:pt>
                      <c:pt idx="12">
                        <c:v>1251.99944</c:v>
                      </c:pt>
                      <c:pt idx="13">
                        <c:v>1466.9854539999999</c:v>
                      </c:pt>
                      <c:pt idx="14">
                        <c:v>1468.5077859999999</c:v>
                      </c:pt>
                      <c:pt idx="15">
                        <c:v>1469.2630790000001</c:v>
                      </c:pt>
                      <c:pt idx="16">
                        <c:v>1470.5061599999999</c:v>
                      </c:pt>
                      <c:pt idx="17">
                        <c:v>1472.0693269999999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4A8-4C28-AEC6-B8647F2B9709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Video - IPACT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Sheet1!$C$6:$T$6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0.33033182957099999</c:v>
                      </c:pt>
                      <c:pt idx="1">
                        <c:v>0.33273274272300002</c:v>
                      </c:pt>
                      <c:pt idx="2">
                        <c:v>0.33480797705499998</c:v>
                      </c:pt>
                      <c:pt idx="3">
                        <c:v>0.33593503773700001</c:v>
                      </c:pt>
                      <c:pt idx="4">
                        <c:v>0.33832617552499999</c:v>
                      </c:pt>
                      <c:pt idx="5">
                        <c:v>0.33843753841800001</c:v>
                      </c:pt>
                      <c:pt idx="6">
                        <c:v>0.344323918916</c:v>
                      </c:pt>
                      <c:pt idx="7">
                        <c:v>0.34314715747699998</c:v>
                      </c:pt>
                      <c:pt idx="8">
                        <c:v>0.34574203226799999</c:v>
                      </c:pt>
                      <c:pt idx="9">
                        <c:v>0.36437396337900002</c:v>
                      </c:pt>
                      <c:pt idx="10">
                        <c:v>0.52401559837900002</c:v>
                      </c:pt>
                      <c:pt idx="11">
                        <c:v>126.747515096</c:v>
                      </c:pt>
                      <c:pt idx="12">
                        <c:v>504.541281669</c:v>
                      </c:pt>
                      <c:pt idx="13">
                        <c:v>1160.8746225100001</c:v>
                      </c:pt>
                      <c:pt idx="14">
                        <c:v>1468.9027597300001</c:v>
                      </c:pt>
                      <c:pt idx="15">
                        <c:v>1470.4053147499999</c:v>
                      </c:pt>
                      <c:pt idx="16">
                        <c:v>1470.7507851299999</c:v>
                      </c:pt>
                      <c:pt idx="17">
                        <c:v>1471.3511721499999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A8-4C28-AEC6-B8647F2B9709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v>Data - TDMA</c:v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Sheet1!$C$15:$T$15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24.867401725200001</c:v>
                      </c:pt>
                      <c:pt idx="1">
                        <c:v>3.22660499754</c:v>
                      </c:pt>
                      <c:pt idx="2">
                        <c:v>9.2735842247699996</c:v>
                      </c:pt>
                      <c:pt idx="3">
                        <c:v>40.9498934422</c:v>
                      </c:pt>
                      <c:pt idx="4">
                        <c:v>29.918056526699999</c:v>
                      </c:pt>
                      <c:pt idx="5">
                        <c:v>38.852290865000001</c:v>
                      </c:pt>
                      <c:pt idx="6">
                        <c:v>92.889776655199995</c:v>
                      </c:pt>
                      <c:pt idx="7">
                        <c:v>80.780044914399994</c:v>
                      </c:pt>
                      <c:pt idx="8">
                        <c:v>141.027557242</c:v>
                      </c:pt>
                      <c:pt idx="9">
                        <c:v>302.24212745199998</c:v>
                      </c:pt>
                      <c:pt idx="10">
                        <c:v>493.09190133999999</c:v>
                      </c:pt>
                      <c:pt idx="11">
                        <c:v>840.93478787699996</c:v>
                      </c:pt>
                      <c:pt idx="12">
                        <c:v>1279.52512103</c:v>
                      </c:pt>
                      <c:pt idx="13">
                        <c:v>1460.5773747799999</c:v>
                      </c:pt>
                      <c:pt idx="14">
                        <c:v>1468.37735944</c:v>
                      </c:pt>
                      <c:pt idx="15">
                        <c:v>1469.7242443499999</c:v>
                      </c:pt>
                      <c:pt idx="16">
                        <c:v>1470.3583971800001</c:v>
                      </c:pt>
                      <c:pt idx="17">
                        <c:v>1471.28318977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A8-4C28-AEC6-B8647F2B9709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Video - TDMA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Sheet1!$C$16:$T$16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0.99865656579600004</c:v>
                      </c:pt>
                      <c:pt idx="1">
                        <c:v>0.99760231265199995</c:v>
                      </c:pt>
                      <c:pt idx="2">
                        <c:v>0.98586023069200002</c:v>
                      </c:pt>
                      <c:pt idx="3">
                        <c:v>1.00783776686</c:v>
                      </c:pt>
                      <c:pt idx="4">
                        <c:v>1.01866588099</c:v>
                      </c:pt>
                      <c:pt idx="5">
                        <c:v>1.26239040963</c:v>
                      </c:pt>
                      <c:pt idx="6">
                        <c:v>4.0413835038799997</c:v>
                      </c:pt>
                      <c:pt idx="7">
                        <c:v>2.29984908579</c:v>
                      </c:pt>
                      <c:pt idx="8">
                        <c:v>5.2233660542200004</c:v>
                      </c:pt>
                      <c:pt idx="9">
                        <c:v>5.9186458963500002</c:v>
                      </c:pt>
                      <c:pt idx="10">
                        <c:v>12.269083265700001</c:v>
                      </c:pt>
                      <c:pt idx="11">
                        <c:v>61.615678015900002</c:v>
                      </c:pt>
                      <c:pt idx="12">
                        <c:v>392.13364210100002</c:v>
                      </c:pt>
                      <c:pt idx="13">
                        <c:v>1116.4725141500001</c:v>
                      </c:pt>
                      <c:pt idx="14">
                        <c:v>1469.76423686</c:v>
                      </c:pt>
                      <c:pt idx="15">
                        <c:v>1470.62229063</c:v>
                      </c:pt>
                      <c:pt idx="16">
                        <c:v>1470.4496658200001</c:v>
                      </c:pt>
                      <c:pt idx="17">
                        <c:v>1471.0118057899999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A8-4C28-AEC6-B8647F2B9709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5114099429502853"/>
          <c:w val="0.61022855953451705"/>
          <c:h val="0.63506856875164441"/>
        </c:manualLayout>
      </c:layout>
      <c:lineChart>
        <c:grouping val="standard"/>
        <c:varyColors val="0"/>
        <c:ser>
          <c:idx val="4"/>
          <c:order val="1"/>
          <c:tx>
            <c:v>Data - IPACT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Sheet1!$C$5:$T$5</c:f>
              <c:numCache>
                <c:formatCode>General</c:formatCode>
                <c:ptCount val="18"/>
                <c:pt idx="0">
                  <c:v>0.34616524199999998</c:v>
                </c:pt>
                <c:pt idx="1">
                  <c:v>0.34840421500000002</c:v>
                </c:pt>
                <c:pt idx="2">
                  <c:v>0.35118681299999999</c:v>
                </c:pt>
                <c:pt idx="3">
                  <c:v>0.352897505</c:v>
                </c:pt>
                <c:pt idx="4">
                  <c:v>0.35597880999999998</c:v>
                </c:pt>
                <c:pt idx="5">
                  <c:v>0.36459023299999999</c:v>
                </c:pt>
                <c:pt idx="6">
                  <c:v>0.433907076</c:v>
                </c:pt>
                <c:pt idx="7">
                  <c:v>0.479129684</c:v>
                </c:pt>
                <c:pt idx="8">
                  <c:v>7.9645424900000004</c:v>
                </c:pt>
                <c:pt idx="9">
                  <c:v>33.112374869999996</c:v>
                </c:pt>
                <c:pt idx="10">
                  <c:v>265.42038589999999</c:v>
                </c:pt>
                <c:pt idx="11">
                  <c:v>742.35613260000002</c:v>
                </c:pt>
                <c:pt idx="12">
                  <c:v>1251.99944</c:v>
                </c:pt>
                <c:pt idx="13">
                  <c:v>1466.9854539999999</c:v>
                </c:pt>
                <c:pt idx="14">
                  <c:v>1468.5077859999999</c:v>
                </c:pt>
                <c:pt idx="15">
                  <c:v>1469.2630790000001</c:v>
                </c:pt>
                <c:pt idx="16">
                  <c:v>1470.5061599999999</c:v>
                </c:pt>
                <c:pt idx="17">
                  <c:v>1472.0693269999999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2-4E08-82C2-CDB4C683FB0D}"/>
            </c:ext>
          </c:extLst>
        </c:ser>
        <c:ser>
          <c:idx val="1"/>
          <c:order val="4"/>
          <c:tx>
            <c:v>Data - TDMA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</c:numRef>
          </c:cat>
          <c:val>
            <c:numRef>
              <c:f>Sheet1!$C$15:$T$15</c:f>
              <c:numCache>
                <c:formatCode>General</c:formatCode>
                <c:ptCount val="18"/>
                <c:pt idx="0">
                  <c:v>24.867401725200001</c:v>
                </c:pt>
                <c:pt idx="1">
                  <c:v>3.22660499754</c:v>
                </c:pt>
                <c:pt idx="2">
                  <c:v>9.2735842247699996</c:v>
                </c:pt>
                <c:pt idx="3">
                  <c:v>40.9498934422</c:v>
                </c:pt>
                <c:pt idx="4">
                  <c:v>29.918056526699999</c:v>
                </c:pt>
                <c:pt idx="5">
                  <c:v>38.852290865000001</c:v>
                </c:pt>
                <c:pt idx="6">
                  <c:v>92.889776655199995</c:v>
                </c:pt>
                <c:pt idx="7">
                  <c:v>80.780044914399994</c:v>
                </c:pt>
                <c:pt idx="8">
                  <c:v>141.027557242</c:v>
                </c:pt>
                <c:pt idx="9">
                  <c:v>302.24212745199998</c:v>
                </c:pt>
                <c:pt idx="10">
                  <c:v>493.09190133999999</c:v>
                </c:pt>
                <c:pt idx="11">
                  <c:v>840.93478787699996</c:v>
                </c:pt>
                <c:pt idx="12">
                  <c:v>1279.52512103</c:v>
                </c:pt>
                <c:pt idx="13">
                  <c:v>1460.5773747799999</c:v>
                </c:pt>
                <c:pt idx="14">
                  <c:v>1468.37735944</c:v>
                </c:pt>
                <c:pt idx="15">
                  <c:v>1469.7242443499999</c:v>
                </c:pt>
                <c:pt idx="16">
                  <c:v>1470.3583971800001</c:v>
                </c:pt>
                <c:pt idx="17">
                  <c:v>1471.28318977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92-4E08-82C2-CDB4C683F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Voice - IPACT</c:v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0.33361859847300002</c:v>
                      </c:pt>
                      <c:pt idx="1">
                        <c:v>0.334354969306</c:v>
                      </c:pt>
                      <c:pt idx="2">
                        <c:v>0.33586276959599998</c:v>
                      </c:pt>
                      <c:pt idx="3">
                        <c:v>0.33603274679200001</c:v>
                      </c:pt>
                      <c:pt idx="4">
                        <c:v>0.33858110906</c:v>
                      </c:pt>
                      <c:pt idx="5">
                        <c:v>0.343025454063</c:v>
                      </c:pt>
                      <c:pt idx="6">
                        <c:v>0.34469329206999999</c:v>
                      </c:pt>
                      <c:pt idx="7">
                        <c:v>0.35467449692000003</c:v>
                      </c:pt>
                      <c:pt idx="8">
                        <c:v>0.38269382985700001</c:v>
                      </c:pt>
                      <c:pt idx="9">
                        <c:v>0.40360533357099998</c:v>
                      </c:pt>
                      <c:pt idx="10">
                        <c:v>0.60368085042300001</c:v>
                      </c:pt>
                      <c:pt idx="11">
                        <c:v>110.230905052</c:v>
                      </c:pt>
                      <c:pt idx="12">
                        <c:v>486.01049245600001</c:v>
                      </c:pt>
                      <c:pt idx="13">
                        <c:v>1137.59192003</c:v>
                      </c:pt>
                      <c:pt idx="14">
                        <c:v>1469.92221378</c:v>
                      </c:pt>
                      <c:pt idx="15">
                        <c:v>1470.6278329500001</c:v>
                      </c:pt>
                      <c:pt idx="16">
                        <c:v>1470.8546965800001</c:v>
                      </c:pt>
                      <c:pt idx="17">
                        <c:v>1471.09009294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B92-4E08-82C2-CDB4C683FB0D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Video - IPACT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Sheet1!$C$6:$T$6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0.33033182957099999</c:v>
                      </c:pt>
                      <c:pt idx="1">
                        <c:v>0.33273274272300002</c:v>
                      </c:pt>
                      <c:pt idx="2">
                        <c:v>0.33480797705499998</c:v>
                      </c:pt>
                      <c:pt idx="3">
                        <c:v>0.33593503773700001</c:v>
                      </c:pt>
                      <c:pt idx="4">
                        <c:v>0.33832617552499999</c:v>
                      </c:pt>
                      <c:pt idx="5">
                        <c:v>0.33843753841800001</c:v>
                      </c:pt>
                      <c:pt idx="6">
                        <c:v>0.344323918916</c:v>
                      </c:pt>
                      <c:pt idx="7">
                        <c:v>0.34314715747699998</c:v>
                      </c:pt>
                      <c:pt idx="8">
                        <c:v>0.34574203226799999</c:v>
                      </c:pt>
                      <c:pt idx="9">
                        <c:v>0.36437396337900002</c:v>
                      </c:pt>
                      <c:pt idx="10">
                        <c:v>0.52401559837900002</c:v>
                      </c:pt>
                      <c:pt idx="11">
                        <c:v>126.747515096</c:v>
                      </c:pt>
                      <c:pt idx="12">
                        <c:v>504.541281669</c:v>
                      </c:pt>
                      <c:pt idx="13">
                        <c:v>1160.8746225100001</c:v>
                      </c:pt>
                      <c:pt idx="14">
                        <c:v>1468.9027597300001</c:v>
                      </c:pt>
                      <c:pt idx="15">
                        <c:v>1470.4053147499999</c:v>
                      </c:pt>
                      <c:pt idx="16">
                        <c:v>1470.7507851299999</c:v>
                      </c:pt>
                      <c:pt idx="17">
                        <c:v>1471.3511721499999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92-4E08-82C2-CDB4C683FB0D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v>Voice - TDMA</c:v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Sheet1!$C$14:$T$14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0.99925609245199998</c:v>
                      </c:pt>
                      <c:pt idx="1">
                        <c:v>0.99779171345499995</c:v>
                      </c:pt>
                      <c:pt idx="2">
                        <c:v>0.99434207729699997</c:v>
                      </c:pt>
                      <c:pt idx="3">
                        <c:v>0.99866410808200001</c:v>
                      </c:pt>
                      <c:pt idx="4">
                        <c:v>1.02067461413</c:v>
                      </c:pt>
                      <c:pt idx="5">
                        <c:v>1.0645037940199999</c:v>
                      </c:pt>
                      <c:pt idx="6">
                        <c:v>1.11650083965</c:v>
                      </c:pt>
                      <c:pt idx="7">
                        <c:v>1.20747290277</c:v>
                      </c:pt>
                      <c:pt idx="8">
                        <c:v>1.4074226376500001</c:v>
                      </c:pt>
                      <c:pt idx="9">
                        <c:v>1.8200219067500001</c:v>
                      </c:pt>
                      <c:pt idx="10">
                        <c:v>2.8210320328399998</c:v>
                      </c:pt>
                      <c:pt idx="11">
                        <c:v>114.038983906</c:v>
                      </c:pt>
                      <c:pt idx="12">
                        <c:v>489.20539928699998</c:v>
                      </c:pt>
                      <c:pt idx="13">
                        <c:v>1139.9428580199999</c:v>
                      </c:pt>
                      <c:pt idx="14">
                        <c:v>1469.45618227</c:v>
                      </c:pt>
                      <c:pt idx="15">
                        <c:v>1470.0086591700001</c:v>
                      </c:pt>
                      <c:pt idx="16">
                        <c:v>1470.92514792</c:v>
                      </c:pt>
                      <c:pt idx="17">
                        <c:v>1471.1591627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92-4E08-82C2-CDB4C683FB0D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Video - TDMA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Sheet1!$C$16:$T$16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0.99865656579600004</c:v>
                      </c:pt>
                      <c:pt idx="1">
                        <c:v>0.99760231265199995</c:v>
                      </c:pt>
                      <c:pt idx="2">
                        <c:v>0.98586023069200002</c:v>
                      </c:pt>
                      <c:pt idx="3">
                        <c:v>1.00783776686</c:v>
                      </c:pt>
                      <c:pt idx="4">
                        <c:v>1.01866588099</c:v>
                      </c:pt>
                      <c:pt idx="5">
                        <c:v>1.26239040963</c:v>
                      </c:pt>
                      <c:pt idx="6">
                        <c:v>4.0413835038799997</c:v>
                      </c:pt>
                      <c:pt idx="7">
                        <c:v>2.29984908579</c:v>
                      </c:pt>
                      <c:pt idx="8">
                        <c:v>5.2233660542200004</c:v>
                      </c:pt>
                      <c:pt idx="9">
                        <c:v>5.9186458963500002</c:v>
                      </c:pt>
                      <c:pt idx="10">
                        <c:v>12.269083265700001</c:v>
                      </c:pt>
                      <c:pt idx="11">
                        <c:v>61.615678015900002</c:v>
                      </c:pt>
                      <c:pt idx="12">
                        <c:v>392.13364210100002</c:v>
                      </c:pt>
                      <c:pt idx="13">
                        <c:v>1116.4725141500001</c:v>
                      </c:pt>
                      <c:pt idx="14">
                        <c:v>1469.76423686</c:v>
                      </c:pt>
                      <c:pt idx="15">
                        <c:v>1470.62229063</c:v>
                      </c:pt>
                      <c:pt idx="16">
                        <c:v>1470.4496658200001</c:v>
                      </c:pt>
                      <c:pt idx="17">
                        <c:v>1471.0118057899999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92-4E08-82C2-CDB4C683FB0D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36969449466222"/>
          <c:y val="0.24906115036353949"/>
          <c:w val="0.18977209518408092"/>
          <c:h val="0.50224412657464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Delay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60751447814697"/>
          <c:y val="0.13484107579462104"/>
          <c:w val="0.76959797822896991"/>
          <c:h val="0.67174338537756129"/>
        </c:manualLayout>
      </c:layout>
      <c:lineChart>
        <c:grouping val="standard"/>
        <c:varyColors val="0"/>
        <c:ser>
          <c:idx val="4"/>
          <c:order val="1"/>
          <c:tx>
            <c:v>Data - IPACT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Sheet1!$C$5:$T$5</c:f>
              <c:numCache>
                <c:formatCode>General</c:formatCode>
                <c:ptCount val="18"/>
                <c:pt idx="0">
                  <c:v>0.34616524199999998</c:v>
                </c:pt>
                <c:pt idx="1">
                  <c:v>0.34840421500000002</c:v>
                </c:pt>
                <c:pt idx="2">
                  <c:v>0.35118681299999999</c:v>
                </c:pt>
                <c:pt idx="3">
                  <c:v>0.352897505</c:v>
                </c:pt>
                <c:pt idx="4">
                  <c:v>0.35597880999999998</c:v>
                </c:pt>
                <c:pt idx="5">
                  <c:v>0.36459023299999999</c:v>
                </c:pt>
                <c:pt idx="6">
                  <c:v>0.433907076</c:v>
                </c:pt>
                <c:pt idx="7">
                  <c:v>0.479129684</c:v>
                </c:pt>
                <c:pt idx="8">
                  <c:v>7.9645424900000004</c:v>
                </c:pt>
                <c:pt idx="9">
                  <c:v>33.112374869999996</c:v>
                </c:pt>
                <c:pt idx="10">
                  <c:v>265.42038589999999</c:v>
                </c:pt>
                <c:pt idx="11">
                  <c:v>742.35613260000002</c:v>
                </c:pt>
                <c:pt idx="12">
                  <c:v>1251.99944</c:v>
                </c:pt>
                <c:pt idx="13">
                  <c:v>1466.9854539999999</c:v>
                </c:pt>
                <c:pt idx="14">
                  <c:v>1468.5077859999999</c:v>
                </c:pt>
                <c:pt idx="15">
                  <c:v>1469.2630790000001</c:v>
                </c:pt>
                <c:pt idx="16">
                  <c:v>1470.5061599999999</c:v>
                </c:pt>
                <c:pt idx="17">
                  <c:v>1472.0693269999999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B08E-4F04-ACE8-1B066ADBE3CD}"/>
            </c:ext>
          </c:extLst>
        </c:ser>
        <c:ser>
          <c:idx val="1"/>
          <c:order val="4"/>
          <c:tx>
            <c:v>Data - TDMA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Sheet1!$C$2:$T$2</c:f>
              <c:numCache>
                <c:formatCode>0.00</c:formatCode>
                <c:ptCount val="18"/>
                <c:pt idx="0">
                  <c:v>5.0000000745099998E-2</c:v>
                </c:pt>
                <c:pt idx="1">
                  <c:v>9.9999994039499995E-2</c:v>
                </c:pt>
                <c:pt idx="2">
                  <c:v>0.149999991059</c:v>
                </c:pt>
                <c:pt idx="3">
                  <c:v>0.19999998807899999</c:v>
                </c:pt>
                <c:pt idx="4">
                  <c:v>0.24999998509900001</c:v>
                </c:pt>
                <c:pt idx="5">
                  <c:v>0.29999998211899997</c:v>
                </c:pt>
                <c:pt idx="6">
                  <c:v>0.34999999403999998</c:v>
                </c:pt>
                <c:pt idx="7">
                  <c:v>0.39999997615799998</c:v>
                </c:pt>
                <c:pt idx="8">
                  <c:v>0.44999998807899999</c:v>
                </c:pt>
                <c:pt idx="9">
                  <c:v>0.5</c:v>
                </c:pt>
                <c:pt idx="10">
                  <c:v>0.54999995231599996</c:v>
                </c:pt>
                <c:pt idx="11">
                  <c:v>0.59999996423699997</c:v>
                </c:pt>
                <c:pt idx="12">
                  <c:v>0.64999997615799998</c:v>
                </c:pt>
                <c:pt idx="13">
                  <c:v>0.69999998807899999</c:v>
                </c:pt>
                <c:pt idx="14">
                  <c:v>0.74999994039499995</c:v>
                </c:pt>
                <c:pt idx="15">
                  <c:v>0.79999995231599996</c:v>
                </c:pt>
                <c:pt idx="16">
                  <c:v>0.84999996423699997</c:v>
                </c:pt>
                <c:pt idx="17">
                  <c:v>0.89999997615799998</c:v>
                </c:pt>
              </c:numCache>
              <c:extLst xmlns:c15="http://schemas.microsoft.com/office/drawing/2012/chart"/>
            </c:numRef>
          </c:cat>
          <c:val>
            <c:numRef>
              <c:f>Sheet1!$C$15:$T$15</c:f>
              <c:numCache>
                <c:formatCode>General</c:formatCode>
                <c:ptCount val="18"/>
                <c:pt idx="0">
                  <c:v>24.867401725200001</c:v>
                </c:pt>
                <c:pt idx="1">
                  <c:v>3.22660499754</c:v>
                </c:pt>
                <c:pt idx="2">
                  <c:v>9.2735842247699996</c:v>
                </c:pt>
                <c:pt idx="3">
                  <c:v>40.9498934422</c:v>
                </c:pt>
                <c:pt idx="4">
                  <c:v>29.918056526699999</c:v>
                </c:pt>
                <c:pt idx="5">
                  <c:v>38.852290865000001</c:v>
                </c:pt>
                <c:pt idx="6">
                  <c:v>92.889776655199995</c:v>
                </c:pt>
                <c:pt idx="7">
                  <c:v>80.780044914399994</c:v>
                </c:pt>
                <c:pt idx="8">
                  <c:v>141.027557242</c:v>
                </c:pt>
                <c:pt idx="9">
                  <c:v>302.24212745199998</c:v>
                </c:pt>
                <c:pt idx="10">
                  <c:v>493.09190133999999</c:v>
                </c:pt>
                <c:pt idx="11">
                  <c:v>840.93478787699996</c:v>
                </c:pt>
                <c:pt idx="12">
                  <c:v>1279.52512103</c:v>
                </c:pt>
                <c:pt idx="13">
                  <c:v>1460.5773747799999</c:v>
                </c:pt>
                <c:pt idx="14">
                  <c:v>1468.37735944</c:v>
                </c:pt>
                <c:pt idx="15">
                  <c:v>1469.7242443499999</c:v>
                </c:pt>
                <c:pt idx="16">
                  <c:v>1470.3583971800001</c:v>
                </c:pt>
                <c:pt idx="17">
                  <c:v>1471.28318977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08E-4F04-ACE8-1B066ADB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7407"/>
        <c:axId val="671648431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v>Voice - IPACT</c:v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0.33361859847300002</c:v>
                      </c:pt>
                      <c:pt idx="1">
                        <c:v>0.334354969306</c:v>
                      </c:pt>
                      <c:pt idx="2">
                        <c:v>0.33586276959599998</c:v>
                      </c:pt>
                      <c:pt idx="3">
                        <c:v>0.33603274679200001</c:v>
                      </c:pt>
                      <c:pt idx="4">
                        <c:v>0.33858110906</c:v>
                      </c:pt>
                      <c:pt idx="5">
                        <c:v>0.343025454063</c:v>
                      </c:pt>
                      <c:pt idx="6">
                        <c:v>0.34469329206999999</c:v>
                      </c:pt>
                      <c:pt idx="7">
                        <c:v>0.35467449692000003</c:v>
                      </c:pt>
                      <c:pt idx="8">
                        <c:v>0.38269382985700001</c:v>
                      </c:pt>
                      <c:pt idx="9">
                        <c:v>0.40360533357099998</c:v>
                      </c:pt>
                      <c:pt idx="10">
                        <c:v>0.60368085042300001</c:v>
                      </c:pt>
                      <c:pt idx="11">
                        <c:v>110.230905052</c:v>
                      </c:pt>
                      <c:pt idx="12">
                        <c:v>486.01049245600001</c:v>
                      </c:pt>
                      <c:pt idx="13">
                        <c:v>1137.59192003</c:v>
                      </c:pt>
                      <c:pt idx="14">
                        <c:v>1469.92221378</c:v>
                      </c:pt>
                      <c:pt idx="15">
                        <c:v>1470.6278329500001</c:v>
                      </c:pt>
                      <c:pt idx="16">
                        <c:v>1470.8546965800001</c:v>
                      </c:pt>
                      <c:pt idx="17">
                        <c:v>1471.09009294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8E-4F04-ACE8-1B066ADBE3CD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Video - IPACT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Sheet1!$C$6:$T$6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0.33033182957099999</c:v>
                      </c:pt>
                      <c:pt idx="1">
                        <c:v>0.33273274272300002</c:v>
                      </c:pt>
                      <c:pt idx="2">
                        <c:v>0.33480797705499998</c:v>
                      </c:pt>
                      <c:pt idx="3">
                        <c:v>0.33593503773700001</c:v>
                      </c:pt>
                      <c:pt idx="4">
                        <c:v>0.33832617552499999</c:v>
                      </c:pt>
                      <c:pt idx="5">
                        <c:v>0.33843753841800001</c:v>
                      </c:pt>
                      <c:pt idx="6">
                        <c:v>0.344323918916</c:v>
                      </c:pt>
                      <c:pt idx="7">
                        <c:v>0.34314715747699998</c:v>
                      </c:pt>
                      <c:pt idx="8">
                        <c:v>0.34574203226799999</c:v>
                      </c:pt>
                      <c:pt idx="9">
                        <c:v>0.36437396337900002</c:v>
                      </c:pt>
                      <c:pt idx="10">
                        <c:v>0.52401559837900002</c:v>
                      </c:pt>
                      <c:pt idx="11">
                        <c:v>126.747515096</c:v>
                      </c:pt>
                      <c:pt idx="12">
                        <c:v>504.541281669</c:v>
                      </c:pt>
                      <c:pt idx="13">
                        <c:v>1160.8746225100001</c:v>
                      </c:pt>
                      <c:pt idx="14">
                        <c:v>1468.9027597300001</c:v>
                      </c:pt>
                      <c:pt idx="15">
                        <c:v>1470.4053147499999</c:v>
                      </c:pt>
                      <c:pt idx="16">
                        <c:v>1470.7507851299999</c:v>
                      </c:pt>
                      <c:pt idx="17">
                        <c:v>1471.3511721499999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08E-4F04-ACE8-1B066ADBE3CD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v>Voice - TDMA</c:v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Sheet1!$C$14:$T$14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0.99925609245199998</c:v>
                      </c:pt>
                      <c:pt idx="1">
                        <c:v>0.99779171345499995</c:v>
                      </c:pt>
                      <c:pt idx="2">
                        <c:v>0.99434207729699997</c:v>
                      </c:pt>
                      <c:pt idx="3">
                        <c:v>0.99866410808200001</c:v>
                      </c:pt>
                      <c:pt idx="4">
                        <c:v>1.02067461413</c:v>
                      </c:pt>
                      <c:pt idx="5">
                        <c:v>1.0645037940199999</c:v>
                      </c:pt>
                      <c:pt idx="6">
                        <c:v>1.11650083965</c:v>
                      </c:pt>
                      <c:pt idx="7">
                        <c:v>1.20747290277</c:v>
                      </c:pt>
                      <c:pt idx="8">
                        <c:v>1.4074226376500001</c:v>
                      </c:pt>
                      <c:pt idx="9">
                        <c:v>1.8200219067500001</c:v>
                      </c:pt>
                      <c:pt idx="10">
                        <c:v>2.8210320328399998</c:v>
                      </c:pt>
                      <c:pt idx="11">
                        <c:v>114.038983906</c:v>
                      </c:pt>
                      <c:pt idx="12">
                        <c:v>489.20539928699998</c:v>
                      </c:pt>
                      <c:pt idx="13">
                        <c:v>1139.9428580199999</c:v>
                      </c:pt>
                      <c:pt idx="14">
                        <c:v>1469.45618227</c:v>
                      </c:pt>
                      <c:pt idx="15">
                        <c:v>1470.0086591700001</c:v>
                      </c:pt>
                      <c:pt idx="16">
                        <c:v>1470.92514792</c:v>
                      </c:pt>
                      <c:pt idx="17">
                        <c:v>1471.1591627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08E-4F04-ACE8-1B066ADBE3CD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v>Video - TDMA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Sheet1!$C$2:$T$2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5.0000000745099998E-2</c:v>
                      </c:pt>
                      <c:pt idx="1">
                        <c:v>9.9999994039499995E-2</c:v>
                      </c:pt>
                      <c:pt idx="2">
                        <c:v>0.149999991059</c:v>
                      </c:pt>
                      <c:pt idx="3">
                        <c:v>0.19999998807899999</c:v>
                      </c:pt>
                      <c:pt idx="4">
                        <c:v>0.24999998509900001</c:v>
                      </c:pt>
                      <c:pt idx="5">
                        <c:v>0.29999998211899997</c:v>
                      </c:pt>
                      <c:pt idx="6">
                        <c:v>0.34999999403999998</c:v>
                      </c:pt>
                      <c:pt idx="7">
                        <c:v>0.39999997615799998</c:v>
                      </c:pt>
                      <c:pt idx="8">
                        <c:v>0.44999998807899999</c:v>
                      </c:pt>
                      <c:pt idx="9">
                        <c:v>0.5</c:v>
                      </c:pt>
                      <c:pt idx="10">
                        <c:v>0.54999995231599996</c:v>
                      </c:pt>
                      <c:pt idx="11">
                        <c:v>0.59999996423699997</c:v>
                      </c:pt>
                      <c:pt idx="12">
                        <c:v>0.64999997615799998</c:v>
                      </c:pt>
                      <c:pt idx="13">
                        <c:v>0.69999998807899999</c:v>
                      </c:pt>
                      <c:pt idx="14">
                        <c:v>0.74999994039499995</c:v>
                      </c:pt>
                      <c:pt idx="15">
                        <c:v>0.79999995231599996</c:v>
                      </c:pt>
                      <c:pt idx="16">
                        <c:v>0.84999996423699997</c:v>
                      </c:pt>
                      <c:pt idx="17">
                        <c:v>0.89999997615799998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Sheet1!$C$16:$T$16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0.99865656579600004</c:v>
                      </c:pt>
                      <c:pt idx="1">
                        <c:v>0.99760231265199995</c:v>
                      </c:pt>
                      <c:pt idx="2">
                        <c:v>0.98586023069200002</c:v>
                      </c:pt>
                      <c:pt idx="3">
                        <c:v>1.00783776686</c:v>
                      </c:pt>
                      <c:pt idx="4">
                        <c:v>1.01866588099</c:v>
                      </c:pt>
                      <c:pt idx="5">
                        <c:v>1.26239040963</c:v>
                      </c:pt>
                      <c:pt idx="6">
                        <c:v>4.0413835038799997</c:v>
                      </c:pt>
                      <c:pt idx="7">
                        <c:v>2.29984908579</c:v>
                      </c:pt>
                      <c:pt idx="8">
                        <c:v>5.2233660542200004</c:v>
                      </c:pt>
                      <c:pt idx="9">
                        <c:v>5.9186458963500002</c:v>
                      </c:pt>
                      <c:pt idx="10">
                        <c:v>12.269083265700001</c:v>
                      </c:pt>
                      <c:pt idx="11">
                        <c:v>61.615678015900002</c:v>
                      </c:pt>
                      <c:pt idx="12">
                        <c:v>392.13364210100002</c:v>
                      </c:pt>
                      <c:pt idx="13">
                        <c:v>1116.4725141500001</c:v>
                      </c:pt>
                      <c:pt idx="14">
                        <c:v>1469.76423686</c:v>
                      </c:pt>
                      <c:pt idx="15">
                        <c:v>1470.62229063</c:v>
                      </c:pt>
                      <c:pt idx="16">
                        <c:v>1470.4496658200001</c:v>
                      </c:pt>
                      <c:pt idx="17">
                        <c:v>1471.0118057899999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08E-4F04-ACE8-1B066ADBE3CD}"/>
                  </c:ext>
                </c:extLst>
              </c15:ser>
            </c15:filteredLineSeries>
          </c:ext>
        </c:extLst>
      </c:lineChart>
      <c:catAx>
        <c:axId val="67517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Load</a:t>
                </a:r>
              </a:p>
            </c:rich>
          </c:tx>
          <c:layout>
            <c:manualLayout>
              <c:xMode val="edge"/>
              <c:yMode val="edge"/>
              <c:x val="0.40716840480814426"/>
              <c:y val="0.9176648762425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48431"/>
        <c:crosses val="autoZero"/>
        <c:auto val="1"/>
        <c:lblAlgn val="ctr"/>
        <c:lblOffset val="100"/>
        <c:noMultiLvlLbl val="0"/>
      </c:catAx>
      <c:valAx>
        <c:axId val="6716484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(ms)</a:t>
                </a:r>
              </a:p>
            </c:rich>
          </c:tx>
          <c:layout>
            <c:manualLayout>
              <c:xMode val="edge"/>
              <c:yMode val="edge"/>
              <c:x val="3.4645525803141939E-3"/>
              <c:y val="0.29254439160875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18872127183457"/>
          <c:y val="0.53838470374577252"/>
          <c:w val="0.18977209518408092"/>
          <c:h val="0.2455204101932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142061</xdr:colOff>
      <xdr:row>0</xdr:row>
      <xdr:rowOff>67684</xdr:rowOff>
    </xdr:from>
    <xdr:to>
      <xdr:col>26</xdr:col>
      <xdr:colOff>150158</xdr:colOff>
      <xdr:row>17</xdr:row>
      <xdr:rowOff>75304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C1631-9641-4B9F-AD65-DF30782EC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160021</xdr:colOff>
      <xdr:row>35</xdr:row>
      <xdr:rowOff>26894</xdr:rowOff>
    </xdr:from>
    <xdr:to>
      <xdr:col>26</xdr:col>
      <xdr:colOff>182881</xdr:colOff>
      <xdr:row>52</xdr:row>
      <xdr:rowOff>49754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EB329-4D95-4495-B036-407F4830E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213360</xdr:colOff>
      <xdr:row>0</xdr:row>
      <xdr:rowOff>38100</xdr:rowOff>
    </xdr:from>
    <xdr:to>
      <xdr:col>32</xdr:col>
      <xdr:colOff>221457</xdr:colOff>
      <xdr:row>17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96DE67-5C0C-42E7-A7EF-E91F6E953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40789</xdr:colOff>
      <xdr:row>18</xdr:row>
      <xdr:rowOff>84268</xdr:rowOff>
    </xdr:from>
    <xdr:to>
      <xdr:col>27</xdr:col>
      <xdr:colOff>48886</xdr:colOff>
      <xdr:row>35</xdr:row>
      <xdr:rowOff>91888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EC94A5-D093-41F6-AA99-45773EBDD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129540</xdr:rowOff>
    </xdr:from>
    <xdr:to>
      <xdr:col>12</xdr:col>
      <xdr:colOff>563880</xdr:colOff>
      <xdr:row>76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2549D0-A403-4D89-9F62-C029AC046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233081</xdr:colOff>
      <xdr:row>17</xdr:row>
      <xdr:rowOff>143436</xdr:rowOff>
    </xdr:from>
    <xdr:to>
      <xdr:col>32</xdr:col>
      <xdr:colOff>255941</xdr:colOff>
      <xdr:row>34</xdr:row>
      <xdr:rowOff>166296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14295F-F0C0-4B91-AFAC-80B415F1B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188259</xdr:colOff>
      <xdr:row>22</xdr:row>
      <xdr:rowOff>161364</xdr:rowOff>
    </xdr:from>
    <xdr:to>
      <xdr:col>7</xdr:col>
      <xdr:colOff>196356</xdr:colOff>
      <xdr:row>39</xdr:row>
      <xdr:rowOff>168984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CE49971-FD28-4EB8-91E6-80A4EB2C5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557605</xdr:colOff>
      <xdr:row>17</xdr:row>
      <xdr:rowOff>96370</xdr:rowOff>
    </xdr:from>
    <xdr:to>
      <xdr:col>26</xdr:col>
      <xdr:colOff>565702</xdr:colOff>
      <xdr:row>34</xdr:row>
      <xdr:rowOff>103990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7B5ADD8-2B80-4F8B-8470-9A28175B1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396240</xdr:colOff>
      <xdr:row>22</xdr:row>
      <xdr:rowOff>137160</xdr:rowOff>
    </xdr:from>
    <xdr:to>
      <xdr:col>13</xdr:col>
      <xdr:colOff>404337</xdr:colOff>
      <xdr:row>39</xdr:row>
      <xdr:rowOff>144780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D39FBB3-058B-4FCA-90B0-BA0A5AA60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22</xdr:row>
      <xdr:rowOff>38100</xdr:rowOff>
    </xdr:from>
    <xdr:to>
      <xdr:col>20</xdr:col>
      <xdr:colOff>46197</xdr:colOff>
      <xdr:row>39</xdr:row>
      <xdr:rowOff>45720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F2FF012-3D85-424A-B056-86FC1D107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361950</xdr:colOff>
      <xdr:row>9</xdr:row>
      <xdr:rowOff>80962</xdr:rowOff>
    </xdr:from>
    <xdr:to>
      <xdr:col>28</xdr:col>
      <xdr:colOff>57150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CB49E-97C2-4C7E-B5A9-795C37BBB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333375</xdr:colOff>
      <xdr:row>2</xdr:row>
      <xdr:rowOff>9524</xdr:rowOff>
    </xdr:from>
    <xdr:to>
      <xdr:col>30</xdr:col>
      <xdr:colOff>504825</xdr:colOff>
      <xdr:row>23</xdr:row>
      <xdr:rowOff>167639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8CC3-EA46-4B48-96C1-F0AFEA797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382905</xdr:colOff>
      <xdr:row>9</xdr:row>
      <xdr:rowOff>34290</xdr:rowOff>
    </xdr:from>
    <xdr:to>
      <xdr:col>28</xdr:col>
      <xdr:colOff>78105</xdr:colOff>
      <xdr:row>23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C8FA1-6C3A-48F3-8EC3-FEAAE099F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470535</xdr:colOff>
      <xdr:row>3</xdr:row>
      <xdr:rowOff>80010</xdr:rowOff>
    </xdr:from>
    <xdr:to>
      <xdr:col>28</xdr:col>
      <xdr:colOff>165735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71F26-CD1D-440D-8818-2EE4D3FF2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zoomScaleNormal="100" workbookViewId="0">
      <selection activeCell="G18" sqref="G18"/>
    </sheetView>
  </sheetViews>
  <sheetFormatPr defaultRowHeight="15" x14ac:dyDescent="0.25"/>
  <sheetData>
    <row r="1" spans="1:20" x14ac:dyDescent="0.25">
      <c r="A1" t="s">
        <v>0</v>
      </c>
      <c r="C1">
        <v>5.0000000745099998E-2</v>
      </c>
      <c r="D1">
        <v>9.9999994039499995E-2</v>
      </c>
      <c r="E1">
        <v>0.149999991059</v>
      </c>
      <c r="F1">
        <v>0.19999998807899999</v>
      </c>
      <c r="G1">
        <v>0.24999998509900001</v>
      </c>
      <c r="H1">
        <v>0.29999998211899997</v>
      </c>
      <c r="I1">
        <v>0.34999999403999998</v>
      </c>
      <c r="J1">
        <v>0.39999997615799998</v>
      </c>
      <c r="K1">
        <v>0.44999998807899999</v>
      </c>
      <c r="L1">
        <v>0.5</v>
      </c>
      <c r="M1">
        <v>0.54999995231599996</v>
      </c>
      <c r="N1">
        <v>0.59999996423699997</v>
      </c>
      <c r="O1">
        <v>0.64999997615799998</v>
      </c>
      <c r="P1">
        <v>0.69999998807899999</v>
      </c>
      <c r="Q1">
        <v>0.74999994039499995</v>
      </c>
      <c r="R1">
        <v>0.79999995231599996</v>
      </c>
      <c r="S1">
        <v>0.84999996423699997</v>
      </c>
      <c r="T1">
        <v>0.89999997615799998</v>
      </c>
    </row>
    <row r="2" spans="1:20" x14ac:dyDescent="0.25">
      <c r="A2" t="s">
        <v>0</v>
      </c>
      <c r="C2" s="1">
        <v>5.0000000745099998E-2</v>
      </c>
      <c r="D2" s="1">
        <v>9.9999994039499995E-2</v>
      </c>
      <c r="E2" s="1">
        <v>0.149999991059</v>
      </c>
      <c r="F2" s="1">
        <v>0.19999998807899999</v>
      </c>
      <c r="G2" s="1">
        <v>0.24999998509900001</v>
      </c>
      <c r="H2" s="1">
        <v>0.29999998211899997</v>
      </c>
      <c r="I2" s="1">
        <v>0.34999999403999998</v>
      </c>
      <c r="J2" s="1">
        <v>0.39999997615799998</v>
      </c>
      <c r="K2" s="1">
        <v>0.44999998807899999</v>
      </c>
      <c r="L2" s="1">
        <v>0.5</v>
      </c>
      <c r="M2" s="1">
        <v>0.54999995231599996</v>
      </c>
      <c r="N2" s="1">
        <v>0.59999996423699997</v>
      </c>
      <c r="O2" s="1">
        <v>0.64999997615799998</v>
      </c>
      <c r="P2" s="1">
        <v>0.69999998807899999</v>
      </c>
      <c r="Q2" s="1">
        <v>0.74999994039499995</v>
      </c>
      <c r="R2" s="1">
        <v>0.79999995231599996</v>
      </c>
      <c r="S2" s="1">
        <v>0.84999996423699997</v>
      </c>
      <c r="T2" s="1">
        <v>0.89999997615799998</v>
      </c>
    </row>
    <row r="3" spans="1:20" x14ac:dyDescent="0.25">
      <c r="A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t="s">
        <v>1</v>
      </c>
      <c r="C4">
        <v>0.33361859847300002</v>
      </c>
      <c r="D4">
        <v>0.334354969306</v>
      </c>
      <c r="E4">
        <v>0.33586276959599998</v>
      </c>
      <c r="F4">
        <v>0.33603274679200001</v>
      </c>
      <c r="G4">
        <v>0.33858110906</v>
      </c>
      <c r="H4">
        <v>0.343025454063</v>
      </c>
      <c r="I4">
        <v>0.34469329206999999</v>
      </c>
      <c r="J4">
        <v>0.35467449692000003</v>
      </c>
      <c r="K4">
        <v>0.38269382985700001</v>
      </c>
      <c r="L4">
        <v>0.40360533357099998</v>
      </c>
      <c r="M4">
        <v>0.60368085042300001</v>
      </c>
      <c r="N4">
        <v>110.230905052</v>
      </c>
      <c r="O4">
        <v>486.01049245600001</v>
      </c>
      <c r="P4">
        <v>1137.59192003</v>
      </c>
      <c r="Q4">
        <v>1469.92221378</v>
      </c>
      <c r="R4">
        <v>1470.6278329500001</v>
      </c>
      <c r="S4">
        <v>1470.8546965800001</v>
      </c>
      <c r="T4">
        <v>1471.09009294</v>
      </c>
    </row>
    <row r="5" spans="1:20" x14ac:dyDescent="0.25">
      <c r="A5" t="s">
        <v>2</v>
      </c>
      <c r="C5">
        <v>0.34616524199999998</v>
      </c>
      <c r="D5">
        <v>0.34840421500000002</v>
      </c>
      <c r="E5">
        <v>0.35118681299999999</v>
      </c>
      <c r="F5">
        <v>0.352897505</v>
      </c>
      <c r="G5">
        <v>0.35597880999999998</v>
      </c>
      <c r="H5">
        <v>0.36459023299999999</v>
      </c>
      <c r="I5">
        <v>0.433907076</v>
      </c>
      <c r="J5">
        <v>0.479129684</v>
      </c>
      <c r="K5">
        <v>7.9645424900000004</v>
      </c>
      <c r="L5">
        <v>33.112374869999996</v>
      </c>
      <c r="M5">
        <v>265.42038589999999</v>
      </c>
      <c r="N5">
        <v>742.35613260000002</v>
      </c>
      <c r="O5">
        <v>1251.99944</v>
      </c>
      <c r="P5">
        <v>1466.9854539999999</v>
      </c>
      <c r="Q5">
        <v>1468.5077859999999</v>
      </c>
      <c r="R5">
        <v>1469.2630790000001</v>
      </c>
      <c r="S5">
        <v>1470.5061599999999</v>
      </c>
      <c r="T5">
        <v>1472.0693269999999</v>
      </c>
    </row>
    <row r="6" spans="1:20" x14ac:dyDescent="0.25">
      <c r="A6" t="s">
        <v>3</v>
      </c>
      <c r="C6">
        <v>0.33033182957099999</v>
      </c>
      <c r="D6">
        <v>0.33273274272300002</v>
      </c>
      <c r="E6">
        <v>0.33480797705499998</v>
      </c>
      <c r="F6">
        <v>0.33593503773700001</v>
      </c>
      <c r="G6">
        <v>0.33832617552499999</v>
      </c>
      <c r="H6">
        <v>0.33843753841800001</v>
      </c>
      <c r="I6">
        <v>0.344323918916</v>
      </c>
      <c r="J6">
        <v>0.34314715747699998</v>
      </c>
      <c r="K6">
        <v>0.34574203226799999</v>
      </c>
      <c r="L6">
        <v>0.36437396337900002</v>
      </c>
      <c r="M6">
        <v>0.52401559837900002</v>
      </c>
      <c r="N6">
        <v>126.747515096</v>
      </c>
      <c r="O6">
        <v>504.541281669</v>
      </c>
      <c r="P6">
        <v>1160.8746225100001</v>
      </c>
      <c r="Q6">
        <v>1468.9027597300001</v>
      </c>
      <c r="R6">
        <v>1470.4053147499999</v>
      </c>
      <c r="S6">
        <v>1470.7507851299999</v>
      </c>
      <c r="T6">
        <v>1471.3511721499999</v>
      </c>
    </row>
    <row r="8" spans="1:20" x14ac:dyDescent="0.25">
      <c r="A8" t="s">
        <v>5</v>
      </c>
    </row>
    <row r="9" spans="1:20" x14ac:dyDescent="0.25">
      <c r="A9" t="s">
        <v>1</v>
      </c>
      <c r="C9">
        <v>1.0000026486573683</v>
      </c>
      <c r="D9">
        <v>0.99999182039363144</v>
      </c>
      <c r="E9">
        <v>0.99998581076857995</v>
      </c>
      <c r="F9">
        <v>0.99998650762207142</v>
      </c>
      <c r="G9">
        <v>1.0000298347917249</v>
      </c>
      <c r="H9">
        <v>0.99998523224161118</v>
      </c>
      <c r="I9">
        <v>0.99996151140646639</v>
      </c>
      <c r="J9">
        <v>1.0000100449685607</v>
      </c>
      <c r="K9">
        <v>1.0000001646044228</v>
      </c>
      <c r="L9">
        <v>0.99996970560358567</v>
      </c>
      <c r="M9">
        <v>1.0000077377985745</v>
      </c>
      <c r="N9">
        <v>0.95217899021543595</v>
      </c>
      <c r="O9">
        <v>0.87887727866789744</v>
      </c>
      <c r="P9">
        <v>0.8159446814580491</v>
      </c>
      <c r="Q9">
        <v>0.7603689084123415</v>
      </c>
      <c r="R9">
        <v>0.71268972762325866</v>
      </c>
      <c r="S9">
        <v>0.67068689799233083</v>
      </c>
      <c r="T9">
        <v>0.6332876620578235</v>
      </c>
    </row>
    <row r="10" spans="1:20" x14ac:dyDescent="0.25">
      <c r="A10" t="s">
        <v>2</v>
      </c>
      <c r="C10">
        <v>0.99999500002499986</v>
      </c>
      <c r="D10">
        <v>0.99999600001599998</v>
      </c>
      <c r="E10">
        <v>0.99998000039999202</v>
      </c>
      <c r="F10">
        <v>1.0000200004000079</v>
      </c>
      <c r="G10">
        <v>0.99993900372077305</v>
      </c>
      <c r="H10">
        <v>1.0000500025001251</v>
      </c>
      <c r="I10">
        <v>0.99996500122495713</v>
      </c>
      <c r="J10">
        <v>0.99999000009999905</v>
      </c>
      <c r="K10">
        <v>1.0000090000810007</v>
      </c>
      <c r="L10">
        <v>0.99999000009999905</v>
      </c>
      <c r="M10">
        <v>0.90357499446560319</v>
      </c>
      <c r="N10">
        <v>0.8570214049666105</v>
      </c>
      <c r="O10">
        <v>0.81192358499987416</v>
      </c>
      <c r="P10">
        <v>0.77862033148981991</v>
      </c>
      <c r="Q10">
        <v>0.76498451671338175</v>
      </c>
      <c r="R10">
        <v>0.74077695650305864</v>
      </c>
      <c r="S10">
        <v>0.6931582508012909</v>
      </c>
      <c r="T10">
        <v>0.6807982222996819</v>
      </c>
    </row>
    <row r="11" spans="1:20" x14ac:dyDescent="0.25">
      <c r="A11" t="s">
        <v>3</v>
      </c>
      <c r="C11">
        <v>0.99999400003599981</v>
      </c>
      <c r="D11">
        <v>1.000001000001</v>
      </c>
      <c r="E11">
        <v>0.99997400067598241</v>
      </c>
      <c r="F11">
        <v>0.99999800000399997</v>
      </c>
      <c r="G11">
        <v>0.99997300072898032</v>
      </c>
      <c r="H11">
        <v>1.0000210004410093</v>
      </c>
      <c r="I11">
        <v>0.99999900000099995</v>
      </c>
      <c r="J11">
        <v>1.000005000025</v>
      </c>
      <c r="K11">
        <v>0.9999590016809311</v>
      </c>
      <c r="L11">
        <v>1.000001000001</v>
      </c>
      <c r="M11">
        <v>0.99997500062498434</v>
      </c>
      <c r="N11">
        <v>0.94680382698106869</v>
      </c>
      <c r="O11">
        <v>0.85879075391522708</v>
      </c>
      <c r="P11">
        <v>0.81548042806198628</v>
      </c>
      <c r="Q11">
        <v>0.81118921961974699</v>
      </c>
      <c r="R11">
        <v>0.77831611308933124</v>
      </c>
      <c r="S11">
        <v>0.75563629109527974</v>
      </c>
      <c r="T11">
        <v>0.72181632084446734</v>
      </c>
    </row>
    <row r="13" spans="1:20" x14ac:dyDescent="0.25">
      <c r="A13" t="s">
        <v>6</v>
      </c>
    </row>
    <row r="14" spans="1:20" x14ac:dyDescent="0.25">
      <c r="A14" t="s">
        <v>1</v>
      </c>
      <c r="C14">
        <v>0.99925609245199998</v>
      </c>
      <c r="D14">
        <v>0.99779171345499995</v>
      </c>
      <c r="E14">
        <v>0.99434207729699997</v>
      </c>
      <c r="F14">
        <v>0.99866410808200001</v>
      </c>
      <c r="G14">
        <v>1.02067461413</v>
      </c>
      <c r="H14">
        <v>1.0645037940199999</v>
      </c>
      <c r="I14">
        <v>1.11650083965</v>
      </c>
      <c r="J14">
        <v>1.20747290277</v>
      </c>
      <c r="K14">
        <v>1.4074226376500001</v>
      </c>
      <c r="L14">
        <v>1.8200219067500001</v>
      </c>
      <c r="M14">
        <v>2.8210320328399998</v>
      </c>
      <c r="N14">
        <v>114.038983906</v>
      </c>
      <c r="O14">
        <v>489.20539928699998</v>
      </c>
      <c r="P14">
        <v>1139.9428580199999</v>
      </c>
      <c r="Q14">
        <v>1469.45618227</v>
      </c>
      <c r="R14">
        <v>1470.0086591700001</v>
      </c>
      <c r="S14">
        <v>1470.92514792</v>
      </c>
      <c r="T14">
        <v>1471.1591627</v>
      </c>
    </row>
    <row r="15" spans="1:20" x14ac:dyDescent="0.25">
      <c r="A15" t="s">
        <v>2</v>
      </c>
      <c r="C15">
        <v>24.867401725200001</v>
      </c>
      <c r="D15">
        <v>3.22660499754</v>
      </c>
      <c r="E15">
        <v>9.2735842247699996</v>
      </c>
      <c r="F15">
        <v>40.9498934422</v>
      </c>
      <c r="G15">
        <v>29.918056526699999</v>
      </c>
      <c r="H15">
        <v>38.852290865000001</v>
      </c>
      <c r="I15">
        <v>92.889776655199995</v>
      </c>
      <c r="J15">
        <v>80.780044914399994</v>
      </c>
      <c r="K15">
        <v>141.027557242</v>
      </c>
      <c r="L15">
        <v>302.24212745199998</v>
      </c>
      <c r="M15">
        <v>493.09190133999999</v>
      </c>
      <c r="N15">
        <v>840.93478787699996</v>
      </c>
      <c r="O15">
        <v>1279.52512103</v>
      </c>
      <c r="P15">
        <v>1460.5773747799999</v>
      </c>
      <c r="Q15">
        <v>1468.37735944</v>
      </c>
      <c r="R15">
        <v>1469.7242443499999</v>
      </c>
      <c r="S15">
        <v>1470.3583971800001</v>
      </c>
      <c r="T15">
        <v>1471.28318977</v>
      </c>
    </row>
    <row r="16" spans="1:20" x14ac:dyDescent="0.25">
      <c r="A16" t="s">
        <v>3</v>
      </c>
      <c r="C16">
        <v>0.99865656579600004</v>
      </c>
      <c r="D16">
        <v>0.99760231265199995</v>
      </c>
      <c r="E16">
        <v>0.98586023069200002</v>
      </c>
      <c r="F16">
        <v>1.00783776686</v>
      </c>
      <c r="G16">
        <v>1.01866588099</v>
      </c>
      <c r="H16">
        <v>1.26239040963</v>
      </c>
      <c r="I16">
        <v>4.0413835038799997</v>
      </c>
      <c r="J16">
        <v>2.29984908579</v>
      </c>
      <c r="K16">
        <v>5.2233660542200004</v>
      </c>
      <c r="L16">
        <v>5.9186458963500002</v>
      </c>
      <c r="M16">
        <v>12.269083265700001</v>
      </c>
      <c r="N16">
        <v>61.615678015900002</v>
      </c>
      <c r="O16">
        <v>392.13364210100002</v>
      </c>
      <c r="P16">
        <v>1116.4725141500001</v>
      </c>
      <c r="Q16">
        <v>1469.76423686</v>
      </c>
      <c r="R16">
        <v>1470.62229063</v>
      </c>
      <c r="S16">
        <v>1470.4496658200001</v>
      </c>
      <c r="T16">
        <v>1471.0118057899999</v>
      </c>
    </row>
    <row r="18" spans="1:20" x14ac:dyDescent="0.25">
      <c r="A18" t="s">
        <v>7</v>
      </c>
    </row>
    <row r="19" spans="1:20" x14ac:dyDescent="0.25">
      <c r="A19" t="s">
        <v>1</v>
      </c>
      <c r="C19">
        <v>0.99996833824578746</v>
      </c>
      <c r="D19">
        <v>0.99999940976015445</v>
      </c>
      <c r="E19">
        <v>0.99995791840731674</v>
      </c>
      <c r="F19">
        <v>0.99999674687701845</v>
      </c>
      <c r="G19">
        <v>0.99998778337171534</v>
      </c>
      <c r="H19">
        <v>1.0000024963970886</v>
      </c>
      <c r="I19">
        <v>0.9999430384478446</v>
      </c>
      <c r="J19">
        <v>1.0000017467953122</v>
      </c>
      <c r="K19">
        <v>0.99989878746014182</v>
      </c>
      <c r="L19">
        <v>0.99989677636708063</v>
      </c>
      <c r="M19">
        <v>0.99977990707810804</v>
      </c>
      <c r="N19">
        <v>0.95199491767897326</v>
      </c>
      <c r="O19">
        <v>0.87893450456107158</v>
      </c>
      <c r="P19">
        <v>0.81585668722708937</v>
      </c>
      <c r="Q19">
        <v>0.76064000536600018</v>
      </c>
      <c r="R19">
        <v>0.71288647918590531</v>
      </c>
      <c r="S19">
        <v>0.67065282131124315</v>
      </c>
      <c r="T19">
        <v>0.63334642368763017</v>
      </c>
    </row>
    <row r="20" spans="1:20" x14ac:dyDescent="0.25">
      <c r="A20" t="s">
        <v>2</v>
      </c>
      <c r="C20">
        <v>1.0000070000490004</v>
      </c>
      <c r="D20">
        <v>0.99996300136894933</v>
      </c>
      <c r="E20">
        <v>1.000001000001</v>
      </c>
      <c r="F20">
        <v>0.99949125894919488</v>
      </c>
      <c r="G20">
        <v>1.0003711376920839</v>
      </c>
      <c r="H20">
        <v>0.9679689398126593</v>
      </c>
      <c r="I20">
        <v>1.0317553666755397</v>
      </c>
      <c r="J20">
        <v>0.97913368210075091</v>
      </c>
      <c r="K20">
        <v>1.0001960384235311</v>
      </c>
      <c r="L20">
        <v>0.91988534549053802</v>
      </c>
      <c r="M20">
        <v>0.93763683637580864</v>
      </c>
      <c r="N20">
        <v>0.86969226808785982</v>
      </c>
      <c r="O20">
        <v>0.81301407896480549</v>
      </c>
      <c r="P20">
        <v>0.7857644623878125</v>
      </c>
      <c r="Q20">
        <v>0.74952180508835364</v>
      </c>
      <c r="R20">
        <v>0.72750711683837044</v>
      </c>
      <c r="S20">
        <v>0.69415376755428104</v>
      </c>
      <c r="T20">
        <v>0.6759670722919745</v>
      </c>
    </row>
    <row r="21" spans="1:20" x14ac:dyDescent="0.25">
      <c r="A21" t="s">
        <v>3</v>
      </c>
      <c r="C21">
        <v>1.0000070000490004</v>
      </c>
      <c r="D21">
        <v>0.99996900096097019</v>
      </c>
      <c r="E21">
        <v>0.99999000009999905</v>
      </c>
      <c r="F21">
        <v>1.0000130001690022</v>
      </c>
      <c r="G21">
        <v>0.9999610015209407</v>
      </c>
      <c r="H21">
        <v>0.99995200230388936</v>
      </c>
      <c r="I21">
        <v>0.99997200078397808</v>
      </c>
      <c r="J21">
        <v>0.99849028269256879</v>
      </c>
      <c r="K21">
        <v>1.0014882114822627</v>
      </c>
      <c r="L21">
        <v>0.99927552524419794</v>
      </c>
      <c r="M21">
        <v>0.99850623467292932</v>
      </c>
      <c r="N21">
        <v>0.98217065608017651</v>
      </c>
      <c r="O21">
        <v>0.86425866916264571</v>
      </c>
      <c r="P21">
        <v>0.80040596590590751</v>
      </c>
      <c r="Q21">
        <v>0.81298367447483288</v>
      </c>
      <c r="R21">
        <v>0.78152414401614312</v>
      </c>
      <c r="S21">
        <v>0.74461771698718737</v>
      </c>
      <c r="T21">
        <v>0.71441584002800507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4C8C-06BE-45C7-9E13-C71C99E8C12D}">
  <dimension ref="A1:T57"/>
  <sheetViews>
    <sheetView topLeftCell="A22" workbookViewId="0">
      <selection activeCell="A42" sqref="A42:XFD42"/>
    </sheetView>
  </sheetViews>
  <sheetFormatPr defaultRowHeight="15" x14ac:dyDescent="0.25"/>
  <cols>
    <col min="3" max="3" width="14.140625" customWidth="1"/>
    <col min="4" max="4" width="11.140625" bestFit="1" customWidth="1"/>
    <col min="5" max="6" width="10.85546875" bestFit="1" customWidth="1"/>
    <col min="7" max="20" width="9.85546875" bestFit="1" customWidth="1"/>
  </cols>
  <sheetData>
    <row r="1" spans="1:20" x14ac:dyDescent="0.25">
      <c r="A1" t="s">
        <v>8</v>
      </c>
      <c r="C1" t="s">
        <v>41</v>
      </c>
      <c r="D1">
        <f>(10^9)/16</f>
        <v>62500000</v>
      </c>
      <c r="E1" t="s">
        <v>40</v>
      </c>
      <c r="G1" t="s">
        <v>42</v>
      </c>
      <c r="H1">
        <f>10^(-6)</f>
        <v>9.9999999999999995E-7</v>
      </c>
    </row>
    <row r="2" spans="1:20" x14ac:dyDescent="0.25">
      <c r="A2" t="s">
        <v>9</v>
      </c>
    </row>
    <row r="3" spans="1:20" x14ac:dyDescent="0.25">
      <c r="A3" t="s">
        <v>0</v>
      </c>
      <c r="C3">
        <v>5.0000001000000002E-2</v>
      </c>
      <c r="D3">
        <v>9.9999993999999995E-2</v>
      </c>
      <c r="E3">
        <v>0.149999991</v>
      </c>
      <c r="F3">
        <v>0.19999998799999999</v>
      </c>
      <c r="G3">
        <v>0.24999998500000001</v>
      </c>
      <c r="H3">
        <v>0.299999982</v>
      </c>
      <c r="I3">
        <v>0.34999999399999998</v>
      </c>
      <c r="J3">
        <v>0.39999997599999998</v>
      </c>
      <c r="K3">
        <v>0.44999998800000002</v>
      </c>
      <c r="L3">
        <v>0.5</v>
      </c>
      <c r="M3">
        <v>0.54999995199999996</v>
      </c>
      <c r="N3">
        <v>0.599999964</v>
      </c>
      <c r="O3">
        <v>0.64999997600000003</v>
      </c>
      <c r="P3">
        <v>0.69999998799999996</v>
      </c>
      <c r="Q3">
        <v>0.74999994000000003</v>
      </c>
      <c r="R3">
        <v>0.79999995199999996</v>
      </c>
      <c r="S3">
        <v>0.849999964</v>
      </c>
      <c r="T3">
        <v>0.89999997600000003</v>
      </c>
    </row>
    <row r="4" spans="1:20" x14ac:dyDescent="0.25">
      <c r="A4" t="s">
        <v>0</v>
      </c>
      <c r="C4">
        <v>0.05</v>
      </c>
      <c r="D4">
        <v>0.1</v>
      </c>
      <c r="E4">
        <v>0.15</v>
      </c>
      <c r="F4">
        <v>0.2</v>
      </c>
      <c r="G4">
        <v>0.25</v>
      </c>
      <c r="H4">
        <v>0.3</v>
      </c>
      <c r="I4">
        <v>0.35</v>
      </c>
      <c r="J4">
        <v>0.4</v>
      </c>
      <c r="K4">
        <v>0.45</v>
      </c>
      <c r="L4">
        <v>0.5</v>
      </c>
      <c r="M4">
        <v>0.55000000000000004</v>
      </c>
      <c r="N4">
        <v>0.6</v>
      </c>
      <c r="O4">
        <v>0.65</v>
      </c>
      <c r="P4">
        <v>0.7</v>
      </c>
      <c r="Q4">
        <v>0.75</v>
      </c>
      <c r="R4">
        <v>0.8</v>
      </c>
      <c r="S4">
        <v>0.85</v>
      </c>
      <c r="T4">
        <v>0.9</v>
      </c>
    </row>
    <row r="5" spans="1:20" x14ac:dyDescent="0.25">
      <c r="A5" t="s">
        <v>10</v>
      </c>
      <c r="C5">
        <v>45.344560790000003</v>
      </c>
      <c r="D5">
        <v>23.580567540000001</v>
      </c>
      <c r="E5">
        <v>16.344044409999999</v>
      </c>
      <c r="F5">
        <v>11.98640634</v>
      </c>
      <c r="G5">
        <v>9.5179776450000002</v>
      </c>
      <c r="H5">
        <v>7.9547171529999998</v>
      </c>
      <c r="I5">
        <v>6.7848838259999997</v>
      </c>
      <c r="J5">
        <v>6.0107463990000003</v>
      </c>
      <c r="K5">
        <v>5.0696455699999996</v>
      </c>
      <c r="L5">
        <v>4.770886344</v>
      </c>
      <c r="M5">
        <v>4.6268661260000004</v>
      </c>
      <c r="N5">
        <v>4.5955543629999998</v>
      </c>
      <c r="O5">
        <v>4.5358900630000001</v>
      </c>
      <c r="P5">
        <v>4.327480521</v>
      </c>
      <c r="Q5">
        <v>4.3086342399999999</v>
      </c>
      <c r="R5">
        <v>4.2528919690000002</v>
      </c>
      <c r="S5">
        <v>4.1779030400000003</v>
      </c>
      <c r="T5">
        <v>4.1188524910000002</v>
      </c>
    </row>
    <row r="6" spans="1:20" x14ac:dyDescent="0.25">
      <c r="A6" t="s">
        <v>11</v>
      </c>
      <c r="C6">
        <v>5.8409266000000001E-2</v>
      </c>
      <c r="D6">
        <v>0.112347684</v>
      </c>
      <c r="E6">
        <v>0.16198664800000001</v>
      </c>
      <c r="F6">
        <v>0.220741985</v>
      </c>
      <c r="G6">
        <v>0.278416318</v>
      </c>
      <c r="H6">
        <v>0.33362458299999997</v>
      </c>
      <c r="I6">
        <v>0.38983901599999998</v>
      </c>
      <c r="J6">
        <v>0.44004970999999998</v>
      </c>
      <c r="K6">
        <v>0.521087788</v>
      </c>
      <c r="L6">
        <v>0.55464542100000003</v>
      </c>
      <c r="M6">
        <v>0.63264171000000002</v>
      </c>
      <c r="N6">
        <v>0.67297941100000003</v>
      </c>
      <c r="O6">
        <v>0.71892401399999994</v>
      </c>
      <c r="P6">
        <v>0.78694537099999995</v>
      </c>
      <c r="Q6">
        <v>0.80513251600000002</v>
      </c>
      <c r="R6">
        <v>0.84057249300000003</v>
      </c>
      <c r="S6">
        <v>0.91488848</v>
      </c>
      <c r="T6">
        <v>0.94357384600000005</v>
      </c>
    </row>
    <row r="7" spans="1:20" x14ac:dyDescent="0.25">
      <c r="A7" t="s">
        <v>12</v>
      </c>
      <c r="C7">
        <v>9.3454826000000005E-2</v>
      </c>
      <c r="D7">
        <v>0.17975629500000001</v>
      </c>
      <c r="E7">
        <v>0.25917863699999999</v>
      </c>
      <c r="F7">
        <v>0.35318717599999999</v>
      </c>
      <c r="G7">
        <v>0.44546611000000003</v>
      </c>
      <c r="H7">
        <v>0.53379933300000004</v>
      </c>
      <c r="I7">
        <v>0.62374242599999996</v>
      </c>
      <c r="J7">
        <v>0.70407953599999995</v>
      </c>
      <c r="K7">
        <v>0.83374046000000002</v>
      </c>
      <c r="L7">
        <v>0.88743267400000003</v>
      </c>
      <c r="M7">
        <v>1.012226737</v>
      </c>
      <c r="N7">
        <v>1.0767670579999999</v>
      </c>
      <c r="O7">
        <v>1.150278422</v>
      </c>
      <c r="P7">
        <v>1.2591125940000001</v>
      </c>
      <c r="Q7">
        <v>1.288212025</v>
      </c>
      <c r="R7">
        <v>1.344915989</v>
      </c>
      <c r="S7">
        <v>1.4638215670000001</v>
      </c>
      <c r="T7">
        <v>1.5097181529999999</v>
      </c>
    </row>
    <row r="8" spans="1:20" x14ac:dyDescent="0.25">
      <c r="A8" t="s">
        <v>13</v>
      </c>
      <c r="C8">
        <v>9.3454773000000005E-2</v>
      </c>
      <c r="D8">
        <v>0.179755889</v>
      </c>
      <c r="E8">
        <v>0.25917428199999998</v>
      </c>
      <c r="F8">
        <v>0.35319031299999998</v>
      </c>
      <c r="G8">
        <v>0.44545110199999999</v>
      </c>
      <c r="H8">
        <v>0.53381378400000001</v>
      </c>
      <c r="I8">
        <v>0.62372594000000003</v>
      </c>
      <c r="J8">
        <v>0.70406027599999998</v>
      </c>
      <c r="K8">
        <v>0.83376683699999998</v>
      </c>
      <c r="L8">
        <v>0.88740300400000005</v>
      </c>
      <c r="M8">
        <v>0.91398694400000002</v>
      </c>
      <c r="N8">
        <v>0.91423922300000005</v>
      </c>
      <c r="O8">
        <v>0.91337244900000003</v>
      </c>
      <c r="P8">
        <v>0.91276393899999997</v>
      </c>
      <c r="Q8">
        <v>0.91274705</v>
      </c>
      <c r="R8">
        <v>0.91267707600000003</v>
      </c>
      <c r="S8">
        <v>0.91193934300000001</v>
      </c>
      <c r="T8">
        <v>0.91128499900000004</v>
      </c>
    </row>
    <row r="9" spans="1:20" x14ac:dyDescent="0.25">
      <c r="A9" t="s">
        <v>14</v>
      </c>
      <c r="C9">
        <v>0.34616524199999998</v>
      </c>
      <c r="D9">
        <v>0.34840421500000002</v>
      </c>
      <c r="E9">
        <v>0.35118681299999999</v>
      </c>
      <c r="F9">
        <v>0.352897505</v>
      </c>
      <c r="G9">
        <v>0.35597880999999998</v>
      </c>
      <c r="H9">
        <v>0.36459023299999999</v>
      </c>
      <c r="I9">
        <v>0.433907076</v>
      </c>
      <c r="J9">
        <v>0.479129684</v>
      </c>
      <c r="K9">
        <v>7.9645424900000004</v>
      </c>
      <c r="L9">
        <v>33.112374869999996</v>
      </c>
      <c r="M9">
        <v>265.42038589999999</v>
      </c>
      <c r="N9">
        <v>742.35613260000002</v>
      </c>
      <c r="O9">
        <v>1251.99944</v>
      </c>
      <c r="P9">
        <v>1466.9854539999999</v>
      </c>
      <c r="Q9">
        <v>1468.5077859999999</v>
      </c>
      <c r="R9">
        <v>1469.2630790000001</v>
      </c>
      <c r="S9">
        <v>1470.5061599999999</v>
      </c>
      <c r="T9">
        <v>1472.0693269999999</v>
      </c>
    </row>
    <row r="10" spans="1:20" x14ac:dyDescent="0.25">
      <c r="A10" t="s">
        <v>15</v>
      </c>
      <c r="C10">
        <v>0.56106800000000001</v>
      </c>
      <c r="D10">
        <v>0.58513599999999999</v>
      </c>
      <c r="E10">
        <v>0.61818300000000004</v>
      </c>
      <c r="F10">
        <v>0.705654</v>
      </c>
      <c r="G10">
        <v>0.88265499999999997</v>
      </c>
      <c r="H10">
        <v>1.8078179999999999</v>
      </c>
      <c r="I10">
        <v>7.7785690000000001</v>
      </c>
      <c r="J10">
        <v>13.193110000000001</v>
      </c>
      <c r="K10">
        <v>215.971554</v>
      </c>
      <c r="L10">
        <v>466.56110899999999</v>
      </c>
      <c r="M10">
        <v>1271.5177900000001</v>
      </c>
      <c r="N10">
        <v>1474.896616</v>
      </c>
      <c r="O10">
        <v>1475.2251160000001</v>
      </c>
      <c r="P10">
        <v>1475.8222699999999</v>
      </c>
      <c r="Q10">
        <v>1475.6397099999999</v>
      </c>
      <c r="R10">
        <v>1476.6806670000001</v>
      </c>
      <c r="S10">
        <v>1475.5333000000001</v>
      </c>
      <c r="T10">
        <v>1477.3871999999999</v>
      </c>
    </row>
    <row r="11" spans="1:20" x14ac:dyDescent="0.25">
      <c r="A11" t="s">
        <v>16</v>
      </c>
      <c r="C11">
        <v>253.07253460000001</v>
      </c>
      <c r="D11">
        <v>489.8256389</v>
      </c>
      <c r="E11">
        <v>711.8948987</v>
      </c>
      <c r="F11">
        <v>974.70102129999998</v>
      </c>
      <c r="G11">
        <v>1239.8788770000001</v>
      </c>
      <c r="H11">
        <v>1522.722321</v>
      </c>
      <c r="I11">
        <v>2116.4953129999999</v>
      </c>
      <c r="J11">
        <v>2645.045087</v>
      </c>
      <c r="K11">
        <v>51869.130729999997</v>
      </c>
      <c r="L11">
        <v>229971.96609999999</v>
      </c>
      <c r="M11">
        <v>2143166.452</v>
      </c>
      <c r="N11">
        <v>5880724.3459999999</v>
      </c>
      <c r="O11">
        <v>9700766.6329999994</v>
      </c>
      <c r="P11">
        <v>10468089.460000001</v>
      </c>
      <c r="Q11">
        <v>10474165.130000001</v>
      </c>
      <c r="R11">
        <v>10477195.779999999</v>
      </c>
      <c r="S11">
        <v>10480531.699999999</v>
      </c>
      <c r="T11">
        <v>10481439.609999999</v>
      </c>
    </row>
    <row r="12" spans="1:20" x14ac:dyDescent="0.25">
      <c r="A12" t="s">
        <v>17</v>
      </c>
      <c r="C12">
        <v>1000005</v>
      </c>
      <c r="D12">
        <v>1000004</v>
      </c>
      <c r="E12">
        <v>1000020</v>
      </c>
      <c r="F12">
        <v>999980</v>
      </c>
      <c r="G12">
        <v>1000061</v>
      </c>
      <c r="H12">
        <v>999950</v>
      </c>
      <c r="I12">
        <v>1000035</v>
      </c>
      <c r="J12">
        <v>1000010</v>
      </c>
      <c r="K12">
        <v>999991</v>
      </c>
      <c r="L12">
        <v>1000010</v>
      </c>
      <c r="M12">
        <v>1106715</v>
      </c>
      <c r="N12">
        <v>1166832</v>
      </c>
      <c r="O12">
        <v>1231643</v>
      </c>
      <c r="P12">
        <v>1284323</v>
      </c>
      <c r="Q12">
        <v>1307216</v>
      </c>
      <c r="R12">
        <v>1349934</v>
      </c>
      <c r="S12">
        <v>1442672</v>
      </c>
      <c r="T12">
        <v>1468864</v>
      </c>
    </row>
    <row r="13" spans="1:20" x14ac:dyDescent="0.25">
      <c r="A13" t="s">
        <v>18</v>
      </c>
      <c r="C13">
        <v>1000000</v>
      </c>
      <c r="D13">
        <v>1000000</v>
      </c>
      <c r="E13">
        <v>1000000</v>
      </c>
      <c r="F13">
        <v>1000000</v>
      </c>
      <c r="G13">
        <v>1000000</v>
      </c>
      <c r="H13">
        <v>1000000</v>
      </c>
      <c r="I13">
        <v>1000000</v>
      </c>
      <c r="J13">
        <v>1000000</v>
      </c>
      <c r="K13">
        <v>1000000</v>
      </c>
      <c r="L13">
        <v>1000000</v>
      </c>
      <c r="M13">
        <v>1000000</v>
      </c>
      <c r="N13">
        <v>1000000</v>
      </c>
      <c r="O13">
        <v>1000000</v>
      </c>
      <c r="P13">
        <v>1000000</v>
      </c>
      <c r="Q13">
        <v>1000000</v>
      </c>
      <c r="R13">
        <v>1000000</v>
      </c>
      <c r="S13">
        <v>1000000</v>
      </c>
      <c r="T13">
        <v>1000000</v>
      </c>
    </row>
    <row r="14" spans="1:20" x14ac:dyDescent="0.25">
      <c r="A14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5487</v>
      </c>
      <c r="N14">
        <v>46391</v>
      </c>
      <c r="O14">
        <v>124082</v>
      </c>
      <c r="P14">
        <v>279031</v>
      </c>
      <c r="Q14">
        <v>301370</v>
      </c>
      <c r="R14">
        <v>344566</v>
      </c>
      <c r="S14">
        <v>434289</v>
      </c>
      <c r="T14">
        <v>465208</v>
      </c>
    </row>
    <row r="15" spans="1:20" x14ac:dyDescent="0.25">
      <c r="A15" t="s">
        <v>20</v>
      </c>
      <c r="C15">
        <v>529708503</v>
      </c>
      <c r="D15">
        <v>529844431</v>
      </c>
      <c r="E15">
        <v>529503395</v>
      </c>
      <c r="F15">
        <v>529180625</v>
      </c>
      <c r="G15">
        <v>529992059</v>
      </c>
      <c r="H15">
        <v>530777839</v>
      </c>
      <c r="I15">
        <v>529002487</v>
      </c>
      <c r="J15">
        <v>529005442</v>
      </c>
      <c r="K15">
        <v>528346079</v>
      </c>
      <c r="L15">
        <v>529230053</v>
      </c>
      <c r="M15">
        <v>585429700</v>
      </c>
      <c r="N15">
        <v>618542694</v>
      </c>
      <c r="O15">
        <v>652192058</v>
      </c>
      <c r="P15">
        <v>681098153</v>
      </c>
      <c r="Q15">
        <v>693804305</v>
      </c>
      <c r="R15">
        <v>714972801</v>
      </c>
      <c r="S15">
        <v>764463072</v>
      </c>
      <c r="T15">
        <v>777288297</v>
      </c>
    </row>
    <row r="16" spans="1:20" x14ac:dyDescent="0.25">
      <c r="A16" t="s">
        <v>21</v>
      </c>
      <c r="C16">
        <v>529708206</v>
      </c>
      <c r="D16">
        <v>529843236</v>
      </c>
      <c r="E16">
        <v>529494498</v>
      </c>
      <c r="F16">
        <v>529185326</v>
      </c>
      <c r="G16">
        <v>529974204</v>
      </c>
      <c r="H16">
        <v>530792208</v>
      </c>
      <c r="I16">
        <v>528988505</v>
      </c>
      <c r="J16">
        <v>528990971</v>
      </c>
      <c r="K16">
        <v>528362794</v>
      </c>
      <c r="L16">
        <v>529212359</v>
      </c>
      <c r="M16">
        <v>528611904</v>
      </c>
      <c r="N16">
        <v>525179506</v>
      </c>
      <c r="O16">
        <v>517869627</v>
      </c>
      <c r="P16">
        <v>493746021</v>
      </c>
      <c r="Q16">
        <v>491586649</v>
      </c>
      <c r="R16">
        <v>485189626</v>
      </c>
      <c r="S16">
        <v>476249269</v>
      </c>
      <c r="T16">
        <v>469181061</v>
      </c>
    </row>
    <row r="17" spans="1:20" x14ac:dyDescent="0.25">
      <c r="A17" t="s">
        <v>36</v>
      </c>
      <c r="C17">
        <f>C15*8</f>
        <v>4237668024</v>
      </c>
      <c r="D17">
        <f t="shared" ref="D17:T17" si="0">D15*8</f>
        <v>4238755448</v>
      </c>
      <c r="E17">
        <f t="shared" si="0"/>
        <v>4236027160</v>
      </c>
      <c r="F17">
        <f t="shared" si="0"/>
        <v>4233445000</v>
      </c>
      <c r="G17">
        <f t="shared" si="0"/>
        <v>4239936472</v>
      </c>
      <c r="H17">
        <f t="shared" si="0"/>
        <v>4246222712</v>
      </c>
      <c r="I17">
        <f t="shared" si="0"/>
        <v>4232019896</v>
      </c>
      <c r="J17">
        <f t="shared" si="0"/>
        <v>4232043536</v>
      </c>
      <c r="K17">
        <f t="shared" si="0"/>
        <v>4226768632</v>
      </c>
      <c r="L17">
        <f t="shared" si="0"/>
        <v>4233840424</v>
      </c>
      <c r="M17">
        <f t="shared" si="0"/>
        <v>4683437600</v>
      </c>
      <c r="N17">
        <f t="shared" si="0"/>
        <v>4948341552</v>
      </c>
      <c r="O17">
        <f t="shared" si="0"/>
        <v>5217536464</v>
      </c>
      <c r="P17">
        <f t="shared" si="0"/>
        <v>5448785224</v>
      </c>
      <c r="Q17">
        <f t="shared" si="0"/>
        <v>5550434440</v>
      </c>
      <c r="R17">
        <f t="shared" si="0"/>
        <v>5719782408</v>
      </c>
      <c r="S17">
        <f t="shared" si="0"/>
        <v>6115704576</v>
      </c>
      <c r="T17">
        <f t="shared" si="0"/>
        <v>6218306376</v>
      </c>
    </row>
    <row r="18" spans="1:20" x14ac:dyDescent="0.25">
      <c r="A18" t="s">
        <v>37</v>
      </c>
      <c r="C18">
        <f>C16*8</f>
        <v>4237665648</v>
      </c>
      <c r="D18">
        <f t="shared" ref="D18:T18" si="1">D16*8</f>
        <v>4238745888</v>
      </c>
      <c r="E18">
        <f t="shared" si="1"/>
        <v>4235955984</v>
      </c>
      <c r="F18">
        <f t="shared" si="1"/>
        <v>4233482608</v>
      </c>
      <c r="G18">
        <f t="shared" si="1"/>
        <v>4239793632</v>
      </c>
      <c r="H18">
        <f t="shared" si="1"/>
        <v>4246337664</v>
      </c>
      <c r="I18">
        <f t="shared" si="1"/>
        <v>4231908040</v>
      </c>
      <c r="J18">
        <f t="shared" si="1"/>
        <v>4231927768</v>
      </c>
      <c r="K18">
        <f t="shared" si="1"/>
        <v>4226902352</v>
      </c>
      <c r="L18">
        <f t="shared" si="1"/>
        <v>4233698872</v>
      </c>
      <c r="M18">
        <f t="shared" si="1"/>
        <v>4228895232</v>
      </c>
      <c r="N18">
        <f t="shared" si="1"/>
        <v>4201436048</v>
      </c>
      <c r="O18">
        <f t="shared" si="1"/>
        <v>4142957016</v>
      </c>
      <c r="P18">
        <f t="shared" si="1"/>
        <v>3949968168</v>
      </c>
      <c r="Q18">
        <f t="shared" si="1"/>
        <v>3932693192</v>
      </c>
      <c r="R18">
        <f t="shared" si="1"/>
        <v>3881517008</v>
      </c>
      <c r="S18">
        <f t="shared" si="1"/>
        <v>3809994152</v>
      </c>
      <c r="T18">
        <f t="shared" si="1"/>
        <v>3753448488</v>
      </c>
    </row>
    <row r="19" spans="1:20" x14ac:dyDescent="0.25">
      <c r="A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3716974</v>
      </c>
      <c r="N19">
        <v>31179485</v>
      </c>
      <c r="O19">
        <v>83198144</v>
      </c>
      <c r="P19">
        <v>186487508</v>
      </c>
      <c r="Q19">
        <v>202008639</v>
      </c>
      <c r="R19">
        <v>229784704</v>
      </c>
      <c r="S19">
        <v>288061249</v>
      </c>
      <c r="T19">
        <v>308071142</v>
      </c>
    </row>
    <row r="20" spans="1:20" x14ac:dyDescent="0.25">
      <c r="A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4.9579159999999997E-3</v>
      </c>
      <c r="N20">
        <v>3.9758080000000001E-2</v>
      </c>
      <c r="O20">
        <v>0.100745102</v>
      </c>
      <c r="P20">
        <v>0.21725921000000001</v>
      </c>
      <c r="Q20">
        <v>0.23054338399999999</v>
      </c>
      <c r="R20">
        <v>0.25524655299999999</v>
      </c>
      <c r="S20">
        <v>0.30103100399999999</v>
      </c>
      <c r="T20">
        <v>0.316712779</v>
      </c>
    </row>
    <row r="21" spans="1:20" x14ac:dyDescent="0.25">
      <c r="A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6.3491379999999998E-3</v>
      </c>
      <c r="N21">
        <v>5.0407976E-2</v>
      </c>
      <c r="O21">
        <v>0.12756693799999999</v>
      </c>
      <c r="P21">
        <v>0.27380416099999999</v>
      </c>
      <c r="Q21">
        <v>0.29116083199999998</v>
      </c>
      <c r="R21">
        <v>0.32138943399999997</v>
      </c>
      <c r="S21">
        <v>0.376815126</v>
      </c>
      <c r="T21">
        <v>0.396340898</v>
      </c>
    </row>
    <row r="22" spans="1:20" x14ac:dyDescent="0.25">
      <c r="A22" t="s">
        <v>25</v>
      </c>
      <c r="C22">
        <v>0.227029062</v>
      </c>
      <c r="D22">
        <v>0.22867726499999999</v>
      </c>
      <c r="E22">
        <v>0.23046086800000001</v>
      </c>
      <c r="F22">
        <v>0.23230495100000001</v>
      </c>
      <c r="G22">
        <v>0.234500971</v>
      </c>
      <c r="H22">
        <v>0.23893408399999999</v>
      </c>
      <c r="I22">
        <v>0.248739922</v>
      </c>
      <c r="J22">
        <v>0.25995798599999997</v>
      </c>
      <c r="K22">
        <v>0.38608689099999999</v>
      </c>
      <c r="L22">
        <v>0.66634195200000002</v>
      </c>
      <c r="M22">
        <v>1.9900561859999999</v>
      </c>
      <c r="N22">
        <v>1.9998936430000001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</row>
    <row r="23" spans="1:20" x14ac:dyDescent="0.25">
      <c r="A23" t="s">
        <v>26</v>
      </c>
      <c r="C23">
        <v>0.32774399999999998</v>
      </c>
      <c r="D23">
        <v>0.32927200000000001</v>
      </c>
      <c r="E23">
        <v>0.33513799999999999</v>
      </c>
      <c r="F23">
        <v>0.38587199999999999</v>
      </c>
      <c r="G23">
        <v>0.46496799999999999</v>
      </c>
      <c r="H23">
        <v>0.92200800000000005</v>
      </c>
      <c r="I23">
        <v>1.6133439999999999</v>
      </c>
      <c r="J23">
        <v>1.8782799999999999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</row>
    <row r="24" spans="1:20" x14ac:dyDescent="0.25">
      <c r="A24" t="s">
        <v>43</v>
      </c>
      <c r="C24">
        <f>C22*10^(-3)</f>
        <v>2.2702906200000001E-4</v>
      </c>
      <c r="D24">
        <f t="shared" ref="D24:T24" si="2">D22*10^(-3)</f>
        <v>2.2867726499999999E-4</v>
      </c>
      <c r="E24">
        <f t="shared" si="2"/>
        <v>2.3046086800000001E-4</v>
      </c>
      <c r="F24">
        <f t="shared" si="2"/>
        <v>2.3230495100000001E-4</v>
      </c>
      <c r="G24">
        <f t="shared" si="2"/>
        <v>2.34500971E-4</v>
      </c>
      <c r="H24">
        <f t="shared" si="2"/>
        <v>2.3893408399999999E-4</v>
      </c>
      <c r="I24">
        <f t="shared" si="2"/>
        <v>2.4873992199999999E-4</v>
      </c>
      <c r="J24">
        <f t="shared" si="2"/>
        <v>2.5995798599999997E-4</v>
      </c>
      <c r="K24">
        <f t="shared" si="2"/>
        <v>3.8608689100000002E-4</v>
      </c>
      <c r="L24">
        <f t="shared" si="2"/>
        <v>6.6634195200000008E-4</v>
      </c>
      <c r="M24">
        <f t="shared" si="2"/>
        <v>1.9900561859999997E-3</v>
      </c>
      <c r="N24">
        <f t="shared" si="2"/>
        <v>1.999893643E-3</v>
      </c>
      <c r="O24">
        <f t="shared" si="2"/>
        <v>2E-3</v>
      </c>
      <c r="P24">
        <f t="shared" si="2"/>
        <v>2E-3</v>
      </c>
      <c r="Q24">
        <f t="shared" si="2"/>
        <v>2E-3</v>
      </c>
      <c r="R24">
        <f t="shared" si="2"/>
        <v>2E-3</v>
      </c>
      <c r="S24">
        <f t="shared" si="2"/>
        <v>2E-3</v>
      </c>
      <c r="T24">
        <f t="shared" si="2"/>
        <v>2E-3</v>
      </c>
    </row>
    <row r="25" spans="1:20" x14ac:dyDescent="0.25">
      <c r="A25" t="s">
        <v>44</v>
      </c>
      <c r="C25">
        <f>C23*10^(-3)</f>
        <v>3.2774399999999998E-4</v>
      </c>
      <c r="D25">
        <f t="shared" ref="D25:T25" si="3">D23*10^(-3)</f>
        <v>3.2927200000000003E-4</v>
      </c>
      <c r="E25">
        <f t="shared" si="3"/>
        <v>3.3513800000000002E-4</v>
      </c>
      <c r="F25">
        <f t="shared" si="3"/>
        <v>3.8587199999999999E-4</v>
      </c>
      <c r="G25">
        <f t="shared" si="3"/>
        <v>4.6496800000000001E-4</v>
      </c>
      <c r="H25">
        <f t="shared" si="3"/>
        <v>9.2200800000000009E-4</v>
      </c>
      <c r="I25">
        <f t="shared" si="3"/>
        <v>1.6133439999999998E-3</v>
      </c>
      <c r="J25">
        <f t="shared" si="3"/>
        <v>1.87828E-3</v>
      </c>
      <c r="K25">
        <f t="shared" si="3"/>
        <v>2E-3</v>
      </c>
      <c r="L25">
        <f t="shared" si="3"/>
        <v>2E-3</v>
      </c>
      <c r="M25">
        <f t="shared" si="3"/>
        <v>2E-3</v>
      </c>
      <c r="N25">
        <f t="shared" si="3"/>
        <v>2E-3</v>
      </c>
      <c r="O25">
        <f t="shared" si="3"/>
        <v>2E-3</v>
      </c>
      <c r="P25">
        <f t="shared" si="3"/>
        <v>2E-3</v>
      </c>
      <c r="Q25">
        <f t="shared" si="3"/>
        <v>2E-3</v>
      </c>
      <c r="R25">
        <f t="shared" si="3"/>
        <v>2E-3</v>
      </c>
      <c r="S25">
        <f t="shared" si="3"/>
        <v>2E-3</v>
      </c>
      <c r="T25">
        <f t="shared" si="3"/>
        <v>2E-3</v>
      </c>
    </row>
    <row r="26" spans="1:20" x14ac:dyDescent="0.25">
      <c r="A26" t="s">
        <v>27</v>
      </c>
      <c r="C26">
        <v>199730</v>
      </c>
      <c r="D26">
        <v>103117</v>
      </c>
      <c r="E26">
        <v>70919</v>
      </c>
      <c r="F26">
        <v>51598</v>
      </c>
      <c r="G26">
        <v>40588</v>
      </c>
      <c r="H26">
        <v>33292</v>
      </c>
      <c r="I26">
        <v>27277</v>
      </c>
      <c r="J26">
        <v>23122</v>
      </c>
      <c r="K26">
        <v>13131</v>
      </c>
      <c r="L26">
        <v>7160</v>
      </c>
      <c r="M26">
        <v>2325</v>
      </c>
      <c r="N26">
        <v>2298</v>
      </c>
      <c r="O26">
        <v>2268</v>
      </c>
      <c r="P26">
        <v>2164</v>
      </c>
      <c r="Q26">
        <v>2154</v>
      </c>
      <c r="R26">
        <v>2127</v>
      </c>
      <c r="S26">
        <v>2089</v>
      </c>
      <c r="T26">
        <v>2059</v>
      </c>
    </row>
    <row r="27" spans="1:20" x14ac:dyDescent="0.25">
      <c r="A27" t="s">
        <v>28</v>
      </c>
      <c r="C27">
        <f>(C17+C18)/C5/$D$1</f>
        <v>2.990553583262527</v>
      </c>
      <c r="D27">
        <f t="shared" ref="D27:T27" si="4">(D17+D18)/D5/$D$1</f>
        <v>5.7521949438202533</v>
      </c>
      <c r="E27">
        <f t="shared" si="4"/>
        <v>8.2936467194780477</v>
      </c>
      <c r="F27">
        <f t="shared" si="4"/>
        <v>11.302039817882562</v>
      </c>
      <c r="G27">
        <f t="shared" si="4"/>
        <v>14.254675386348842</v>
      </c>
      <c r="H27">
        <f t="shared" si="4"/>
        <v>17.081809874880914</v>
      </c>
      <c r="I27">
        <f t="shared" si="4"/>
        <v>19.959493846755809</v>
      </c>
      <c r="J27">
        <f t="shared" si="4"/>
        <v>22.530236991287843</v>
      </c>
      <c r="K27">
        <f t="shared" si="4"/>
        <v>26.68011676090406</v>
      </c>
      <c r="L27">
        <f t="shared" si="4"/>
        <v>28.397370837891419</v>
      </c>
      <c r="M27">
        <f t="shared" si="4"/>
        <v>30.819418895804031</v>
      </c>
      <c r="N27">
        <f t="shared" si="4"/>
        <v>31.85610049109107</v>
      </c>
      <c r="O27">
        <f t="shared" si="4"/>
        <v>33.018413938574326</v>
      </c>
      <c r="P27">
        <f t="shared" si="4"/>
        <v>34.750024533270455</v>
      </c>
      <c r="Q27">
        <f t="shared" si="4"/>
        <v>35.215345202288511</v>
      </c>
      <c r="R27">
        <f t="shared" si="4"/>
        <v>36.121489042224951</v>
      </c>
      <c r="S27">
        <f t="shared" si="4"/>
        <v>38.01217455922577</v>
      </c>
      <c r="T27">
        <f t="shared" si="4"/>
        <v>38.736050434586929</v>
      </c>
    </row>
    <row r="28" spans="1:20" x14ac:dyDescent="0.25">
      <c r="C28" s="2">
        <f>C18/(($H$1+C24)*C26*$D$1)</f>
        <v>1.4887204965868024</v>
      </c>
      <c r="D28" s="2">
        <f t="shared" ref="D28:T28" si="5">D18/(($H$1+D24)*D26*$D$1)</f>
        <v>2.863578458030767</v>
      </c>
      <c r="E28" s="2">
        <f t="shared" si="5"/>
        <v>4.128870301210263</v>
      </c>
      <c r="F28" s="2">
        <f t="shared" si="5"/>
        <v>5.6267930102574359</v>
      </c>
      <c r="G28" s="2">
        <f t="shared" si="5"/>
        <v>7.0969925129050013</v>
      </c>
      <c r="H28" s="2">
        <f t="shared" si="5"/>
        <v>8.5055553707393212</v>
      </c>
      <c r="I28" s="2">
        <f t="shared" si="5"/>
        <v>9.9396622900523397</v>
      </c>
      <c r="J28" s="2">
        <f t="shared" si="5"/>
        <v>11.221792662137847</v>
      </c>
      <c r="K28" s="2">
        <f t="shared" si="5"/>
        <v>13.305645013298514</v>
      </c>
      <c r="L28" s="2">
        <f t="shared" si="5"/>
        <v>14.176809316244869</v>
      </c>
      <c r="M28" s="2">
        <f t="shared" si="5"/>
        <v>14.616400541314865</v>
      </c>
      <c r="N28" s="2">
        <f t="shared" si="5"/>
        <v>14.619876743194617</v>
      </c>
      <c r="O28" s="2">
        <f t="shared" si="5"/>
        <v>14.606301843787101</v>
      </c>
      <c r="P28" s="2">
        <f t="shared" si="5"/>
        <v>14.595172535728436</v>
      </c>
      <c r="Q28" s="2">
        <f t="shared" si="5"/>
        <v>14.5988034469302</v>
      </c>
      <c r="R28" s="2">
        <f t="shared" si="5"/>
        <v>14.591733782380084</v>
      </c>
      <c r="S28" s="2">
        <f t="shared" si="5"/>
        <v>14.583399164946007</v>
      </c>
      <c r="T28" s="2">
        <f t="shared" si="5"/>
        <v>14.576290244387275</v>
      </c>
    </row>
    <row r="31" spans="1:20" x14ac:dyDescent="0.25">
      <c r="A31" t="s">
        <v>29</v>
      </c>
    </row>
    <row r="32" spans="1:20" x14ac:dyDescent="0.25">
      <c r="A32" t="s">
        <v>30</v>
      </c>
    </row>
    <row r="33" spans="1:20" x14ac:dyDescent="0.25">
      <c r="A33" t="s">
        <v>0</v>
      </c>
      <c r="C33">
        <v>5.0000001000000002E-2</v>
      </c>
      <c r="D33">
        <v>9.9999993999999995E-2</v>
      </c>
      <c r="E33">
        <v>0.149999991</v>
      </c>
      <c r="F33">
        <v>0.19999998799999999</v>
      </c>
      <c r="G33">
        <v>0.24999998500000001</v>
      </c>
      <c r="H33">
        <v>0.299999982</v>
      </c>
      <c r="I33">
        <v>0.34999999399999998</v>
      </c>
      <c r="J33">
        <v>0.39999997599999998</v>
      </c>
      <c r="K33">
        <v>0.44999998800000002</v>
      </c>
      <c r="L33">
        <v>0.5</v>
      </c>
      <c r="M33">
        <v>0.54999995199999996</v>
      </c>
      <c r="N33">
        <v>0.599999964</v>
      </c>
      <c r="O33">
        <v>0.64999997600000003</v>
      </c>
      <c r="P33">
        <v>0.69999998799999996</v>
      </c>
      <c r="Q33">
        <v>0.74999994000000003</v>
      </c>
      <c r="R33">
        <v>0.79999995199999996</v>
      </c>
      <c r="S33">
        <v>0.849999964</v>
      </c>
      <c r="T33">
        <v>0.89999997600000003</v>
      </c>
    </row>
    <row r="34" spans="1:20" x14ac:dyDescent="0.25">
      <c r="A34" t="s">
        <v>10</v>
      </c>
      <c r="C34">
        <v>46.433300070000001</v>
      </c>
      <c r="D34">
        <v>24.413555580000001</v>
      </c>
      <c r="E34">
        <v>15.96484974</v>
      </c>
      <c r="F34">
        <v>11.64315077</v>
      </c>
      <c r="G34">
        <v>9.4278476229999999</v>
      </c>
      <c r="H34">
        <v>7.7535998749999999</v>
      </c>
      <c r="I34">
        <v>6.567283303</v>
      </c>
      <c r="J34">
        <v>5.8882117770000004</v>
      </c>
      <c r="K34">
        <v>5.290412592</v>
      </c>
      <c r="L34">
        <v>4.8099178980000001</v>
      </c>
      <c r="M34">
        <v>4.6283895169999996</v>
      </c>
      <c r="N34">
        <v>4.5992493369999998</v>
      </c>
      <c r="O34">
        <v>4.5369497880000003</v>
      </c>
      <c r="P34">
        <v>4.3510735440000001</v>
      </c>
      <c r="Q34">
        <v>4.2817919949999999</v>
      </c>
      <c r="R34">
        <v>4.1946327449999998</v>
      </c>
      <c r="S34">
        <v>4.1718758659999997</v>
      </c>
      <c r="T34">
        <v>4.1247520199999999</v>
      </c>
    </row>
    <row r="35" spans="1:20" x14ac:dyDescent="0.25">
      <c r="A35" t="s">
        <v>11</v>
      </c>
      <c r="C35">
        <v>5.6947671999999998E-2</v>
      </c>
      <c r="D35">
        <v>0.108293758</v>
      </c>
      <c r="E35">
        <v>0.165992953</v>
      </c>
      <c r="F35">
        <v>0.227346089</v>
      </c>
      <c r="G35">
        <v>0.280214766</v>
      </c>
      <c r="H35">
        <v>0.35309363700000002</v>
      </c>
      <c r="I35">
        <v>0.39110410699999998</v>
      </c>
      <c r="J35">
        <v>0.459228411</v>
      </c>
      <c r="K35">
        <v>0.50064474000000003</v>
      </c>
      <c r="L35">
        <v>0.59920947800000002</v>
      </c>
      <c r="M35">
        <v>0.61003474300000005</v>
      </c>
      <c r="N35">
        <v>0.66138224000000001</v>
      </c>
      <c r="O35">
        <v>0.71958379800000005</v>
      </c>
      <c r="P35">
        <v>0.77537344699999999</v>
      </c>
      <c r="Q35">
        <v>0.82592059799999995</v>
      </c>
      <c r="R35">
        <v>0.86600966400000001</v>
      </c>
      <c r="S35">
        <v>0.91357933000000002</v>
      </c>
      <c r="T35">
        <v>0.95070740499999995</v>
      </c>
    </row>
    <row r="36" spans="1:20" x14ac:dyDescent="0.25">
      <c r="A36" t="s">
        <v>12</v>
      </c>
      <c r="C36">
        <v>9.1116273999999997E-2</v>
      </c>
      <c r="D36">
        <v>0.173270013</v>
      </c>
      <c r="E36">
        <v>0.26558872500000003</v>
      </c>
      <c r="F36">
        <v>0.36375374199999999</v>
      </c>
      <c r="G36">
        <v>0.448343626</v>
      </c>
      <c r="H36">
        <v>0.56494981899999996</v>
      </c>
      <c r="I36">
        <v>0.62576657099999999</v>
      </c>
      <c r="J36">
        <v>0.73476545800000004</v>
      </c>
      <c r="K36">
        <v>0.80103158399999996</v>
      </c>
      <c r="L36">
        <v>0.95873516599999997</v>
      </c>
      <c r="M36">
        <v>0.976055589</v>
      </c>
      <c r="N36">
        <v>1.0582115839999999</v>
      </c>
      <c r="O36">
        <v>1.151334077</v>
      </c>
      <c r="P36">
        <v>1.2405975140000001</v>
      </c>
      <c r="Q36">
        <v>1.3214729569999999</v>
      </c>
      <c r="R36">
        <v>1.3856154629999999</v>
      </c>
      <c r="S36">
        <v>1.4617269289999999</v>
      </c>
      <c r="T36">
        <v>1.521131848</v>
      </c>
    </row>
    <row r="37" spans="1:20" x14ac:dyDescent="0.25">
      <c r="A37" t="s">
        <v>13</v>
      </c>
      <c r="C37">
        <v>9.1117532000000001E-2</v>
      </c>
      <c r="D37">
        <v>0.17326134900000001</v>
      </c>
      <c r="E37">
        <v>0.26558889099999999</v>
      </c>
      <c r="F37">
        <v>0.36357260000000002</v>
      </c>
      <c r="G37">
        <v>0.448503549</v>
      </c>
      <c r="H37">
        <v>0.54672225900000004</v>
      </c>
      <c r="I37">
        <v>0.64582658199999998</v>
      </c>
      <c r="J37">
        <v>0.71879331800000001</v>
      </c>
      <c r="K37">
        <v>0.80041533399999998</v>
      </c>
      <c r="L37">
        <v>0.87891833200000002</v>
      </c>
      <c r="M37">
        <v>0.90910129200000001</v>
      </c>
      <c r="N37">
        <v>0.91382858499999997</v>
      </c>
      <c r="O37">
        <v>0.91364943600000004</v>
      </c>
      <c r="P37">
        <v>0.913201873</v>
      </c>
      <c r="Q37">
        <v>0.91286442999999995</v>
      </c>
      <c r="R37">
        <v>0.91238348300000005</v>
      </c>
      <c r="S37">
        <v>0.91216433299999999</v>
      </c>
      <c r="T37">
        <v>0.91190171900000006</v>
      </c>
    </row>
    <row r="38" spans="1:20" x14ac:dyDescent="0.25">
      <c r="A38" t="s">
        <v>14</v>
      </c>
      <c r="C38">
        <v>24.867401730000001</v>
      </c>
      <c r="D38">
        <v>3.226604998</v>
      </c>
      <c r="E38">
        <v>9.2735842250000005</v>
      </c>
      <c r="F38">
        <v>40.949893439999997</v>
      </c>
      <c r="G38">
        <v>29.918056530000001</v>
      </c>
      <c r="H38">
        <v>38.852290869999997</v>
      </c>
      <c r="I38">
        <v>92.889776659999995</v>
      </c>
      <c r="J38">
        <v>80.780044910000001</v>
      </c>
      <c r="K38">
        <v>141.02755719999999</v>
      </c>
      <c r="L38">
        <v>302.24212749999998</v>
      </c>
      <c r="M38">
        <v>493.09190130000002</v>
      </c>
      <c r="N38">
        <v>840.93478789999995</v>
      </c>
      <c r="O38">
        <v>1279.5251209999999</v>
      </c>
      <c r="P38">
        <v>1460.5773750000001</v>
      </c>
      <c r="Q38">
        <v>1468.3773590000001</v>
      </c>
      <c r="R38">
        <v>1469.724244</v>
      </c>
      <c r="S38">
        <v>1470.358397</v>
      </c>
      <c r="T38">
        <v>1471.2831900000001</v>
      </c>
    </row>
    <row r="39" spans="1:20" x14ac:dyDescent="0.25">
      <c r="A39" t="s">
        <v>15</v>
      </c>
      <c r="C39">
        <v>1106.621936</v>
      </c>
      <c r="D39">
        <v>161.49601899999999</v>
      </c>
      <c r="E39">
        <v>496.80863599999998</v>
      </c>
      <c r="F39">
        <v>1328.046938</v>
      </c>
      <c r="G39">
        <v>962.58256900000003</v>
      </c>
      <c r="H39">
        <v>830.08703100000002</v>
      </c>
      <c r="I39">
        <v>1158.3457060000001</v>
      </c>
      <c r="J39">
        <v>1472.906896</v>
      </c>
      <c r="K39">
        <v>1473.3929909999999</v>
      </c>
      <c r="L39">
        <v>1470.763582</v>
      </c>
      <c r="M39">
        <v>1471.118142</v>
      </c>
      <c r="N39">
        <v>1473.154059</v>
      </c>
      <c r="O39">
        <v>1475.2774899999999</v>
      </c>
      <c r="P39">
        <v>1474.8770119999999</v>
      </c>
      <c r="Q39">
        <v>1475.3715259999999</v>
      </c>
      <c r="R39">
        <v>1476.6876930000001</v>
      </c>
      <c r="S39">
        <v>1476.102813</v>
      </c>
      <c r="T39">
        <v>1476.8666499999999</v>
      </c>
    </row>
    <row r="40" spans="1:20" x14ac:dyDescent="0.25">
      <c r="A40" t="s">
        <v>16</v>
      </c>
      <c r="C40">
        <v>17630.809020000001</v>
      </c>
      <c r="D40">
        <v>4350.7434169999997</v>
      </c>
      <c r="E40">
        <v>19282.148939999999</v>
      </c>
      <c r="F40">
        <v>116505.9664</v>
      </c>
      <c r="G40">
        <v>104870.46739999999</v>
      </c>
      <c r="H40">
        <v>207454.3155</v>
      </c>
      <c r="I40">
        <v>423758.27519999997</v>
      </c>
      <c r="J40">
        <v>498417.87359999999</v>
      </c>
      <c r="K40">
        <v>851832.23699999996</v>
      </c>
      <c r="L40">
        <v>2288537.3969999999</v>
      </c>
      <c r="M40">
        <v>3642987.3149999999</v>
      </c>
      <c r="N40">
        <v>6510261.3020000001</v>
      </c>
      <c r="O40">
        <v>9724479.8990000002</v>
      </c>
      <c r="P40">
        <v>10465968.960000001</v>
      </c>
      <c r="Q40">
        <v>10475645.75</v>
      </c>
      <c r="R40">
        <v>10478415.470000001</v>
      </c>
      <c r="S40">
        <v>10480621.060000001</v>
      </c>
      <c r="T40">
        <v>10481619.93</v>
      </c>
    </row>
    <row r="41" spans="1:20" x14ac:dyDescent="0.25">
      <c r="A41" t="s">
        <v>17</v>
      </c>
      <c r="C41">
        <v>999993</v>
      </c>
      <c r="D41">
        <v>1000037</v>
      </c>
      <c r="E41">
        <v>999999</v>
      </c>
      <c r="F41">
        <v>1000509</v>
      </c>
      <c r="G41">
        <v>999629</v>
      </c>
      <c r="H41">
        <v>1033091</v>
      </c>
      <c r="I41">
        <v>969222</v>
      </c>
      <c r="J41">
        <v>1021311</v>
      </c>
      <c r="K41">
        <v>999804</v>
      </c>
      <c r="L41">
        <v>1087092</v>
      </c>
      <c r="M41">
        <v>1066511</v>
      </c>
      <c r="N41">
        <v>1149832</v>
      </c>
      <c r="O41">
        <v>1229991</v>
      </c>
      <c r="P41">
        <v>1272646</v>
      </c>
      <c r="Q41">
        <v>1334184</v>
      </c>
      <c r="R41">
        <v>1374557</v>
      </c>
      <c r="S41">
        <v>1440603</v>
      </c>
      <c r="T41">
        <v>1479362</v>
      </c>
    </row>
    <row r="42" spans="1:20" x14ac:dyDescent="0.25">
      <c r="A42" t="s">
        <v>18</v>
      </c>
      <c r="C42">
        <v>1000000</v>
      </c>
      <c r="D42">
        <v>1000000</v>
      </c>
      <c r="E42">
        <v>1000000</v>
      </c>
      <c r="F42">
        <v>1000000</v>
      </c>
      <c r="G42">
        <v>1000000</v>
      </c>
      <c r="H42">
        <v>1000000</v>
      </c>
      <c r="I42">
        <v>1000000</v>
      </c>
      <c r="J42">
        <v>1000000</v>
      </c>
      <c r="K42">
        <v>1000000</v>
      </c>
      <c r="L42">
        <v>1000000</v>
      </c>
      <c r="M42">
        <v>1000000</v>
      </c>
      <c r="N42">
        <v>1000000</v>
      </c>
      <c r="O42">
        <v>1000000</v>
      </c>
      <c r="P42">
        <v>1000000</v>
      </c>
      <c r="Q42">
        <v>1000000</v>
      </c>
      <c r="R42">
        <v>1000000</v>
      </c>
      <c r="S42">
        <v>1000000</v>
      </c>
      <c r="T42">
        <v>1000000</v>
      </c>
    </row>
    <row r="43" spans="1:20" x14ac:dyDescent="0.25">
      <c r="A43" t="s">
        <v>19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3405</v>
      </c>
      <c r="K43">
        <v>3235</v>
      </c>
      <c r="L43">
        <v>32080</v>
      </c>
      <c r="M43">
        <v>10867</v>
      </c>
      <c r="N43">
        <v>33905</v>
      </c>
      <c r="O43">
        <v>143681</v>
      </c>
      <c r="P43">
        <v>265238</v>
      </c>
      <c r="Q43">
        <v>327499</v>
      </c>
      <c r="R43">
        <v>373468</v>
      </c>
      <c r="S43">
        <v>432128</v>
      </c>
      <c r="T43">
        <v>474453</v>
      </c>
    </row>
    <row r="44" spans="1:20" x14ac:dyDescent="0.25">
      <c r="A44" t="s">
        <v>20</v>
      </c>
      <c r="C44">
        <v>528853664</v>
      </c>
      <c r="D44">
        <v>528767137</v>
      </c>
      <c r="E44">
        <v>530010511</v>
      </c>
      <c r="F44">
        <v>529404958</v>
      </c>
      <c r="G44">
        <v>528364423</v>
      </c>
      <c r="H44">
        <v>547549356</v>
      </c>
      <c r="I44">
        <v>513698294</v>
      </c>
      <c r="J44">
        <v>540806828</v>
      </c>
      <c r="K44">
        <v>529723447</v>
      </c>
      <c r="L44">
        <v>576429679</v>
      </c>
      <c r="M44">
        <v>564695682</v>
      </c>
      <c r="N44">
        <v>608372366</v>
      </c>
      <c r="O44">
        <v>652943112</v>
      </c>
      <c r="P44">
        <v>674741378</v>
      </c>
      <c r="Q44">
        <v>707284041</v>
      </c>
      <c r="R44">
        <v>726518499</v>
      </c>
      <c r="S44">
        <v>762267912</v>
      </c>
      <c r="T44">
        <v>784286458</v>
      </c>
    </row>
    <row r="45" spans="1:20" x14ac:dyDescent="0.25">
      <c r="A45" t="s">
        <v>21</v>
      </c>
      <c r="C45">
        <v>528860965</v>
      </c>
      <c r="D45">
        <v>528740697</v>
      </c>
      <c r="E45">
        <v>530010842</v>
      </c>
      <c r="F45">
        <v>529141325</v>
      </c>
      <c r="G45">
        <v>528552890</v>
      </c>
      <c r="H45">
        <v>529883205</v>
      </c>
      <c r="I45">
        <v>530165766</v>
      </c>
      <c r="J45">
        <v>529050910</v>
      </c>
      <c r="K45">
        <v>529315920</v>
      </c>
      <c r="L45">
        <v>528440627</v>
      </c>
      <c r="M45">
        <v>525959361</v>
      </c>
      <c r="N45">
        <v>525365689</v>
      </c>
      <c r="O45">
        <v>518147702</v>
      </c>
      <c r="P45">
        <v>496676064</v>
      </c>
      <c r="Q45">
        <v>488586951</v>
      </c>
      <c r="R45">
        <v>478389204</v>
      </c>
      <c r="S45">
        <v>475679546</v>
      </c>
      <c r="T45">
        <v>470171057</v>
      </c>
    </row>
    <row r="46" spans="1:20" x14ac:dyDescent="0.25">
      <c r="A46" t="s">
        <v>38</v>
      </c>
      <c r="C46">
        <f>C44*8</f>
        <v>4230829312</v>
      </c>
      <c r="D46">
        <f t="shared" ref="D46:T47" si="6">D44*8</f>
        <v>4230137096</v>
      </c>
      <c r="E46">
        <f t="shared" si="6"/>
        <v>4240084088</v>
      </c>
      <c r="F46">
        <f t="shared" si="6"/>
        <v>4235239664</v>
      </c>
      <c r="G46">
        <f t="shared" si="6"/>
        <v>4226915384</v>
      </c>
      <c r="H46">
        <f t="shared" si="6"/>
        <v>4380394848</v>
      </c>
      <c r="I46">
        <f t="shared" si="6"/>
        <v>4109586352</v>
      </c>
      <c r="J46">
        <f t="shared" si="6"/>
        <v>4326454624</v>
      </c>
      <c r="K46">
        <f t="shared" si="6"/>
        <v>4237787576</v>
      </c>
      <c r="L46">
        <f t="shared" si="6"/>
        <v>4611437432</v>
      </c>
      <c r="M46">
        <f t="shared" si="6"/>
        <v>4517565456</v>
      </c>
      <c r="N46">
        <f t="shared" si="6"/>
        <v>4866978928</v>
      </c>
      <c r="O46">
        <f t="shared" si="6"/>
        <v>5223544896</v>
      </c>
      <c r="P46">
        <f t="shared" si="6"/>
        <v>5397931024</v>
      </c>
      <c r="Q46">
        <f t="shared" si="6"/>
        <v>5658272328</v>
      </c>
      <c r="R46">
        <f t="shared" si="6"/>
        <v>5812147992</v>
      </c>
      <c r="S46">
        <f t="shared" si="6"/>
        <v>6098143296</v>
      </c>
      <c r="T46">
        <f t="shared" si="6"/>
        <v>6274291664</v>
      </c>
    </row>
    <row r="47" spans="1:20" x14ac:dyDescent="0.25">
      <c r="A47" t="s">
        <v>39</v>
      </c>
      <c r="C47">
        <f>C45*8</f>
        <v>4230887720</v>
      </c>
      <c r="D47">
        <f t="shared" si="6"/>
        <v>4229925576</v>
      </c>
      <c r="E47">
        <f t="shared" si="6"/>
        <v>4240086736</v>
      </c>
      <c r="F47">
        <f t="shared" si="6"/>
        <v>4233130600</v>
      </c>
      <c r="G47">
        <f t="shared" si="6"/>
        <v>4228423120</v>
      </c>
      <c r="H47">
        <f t="shared" si="6"/>
        <v>4239065640</v>
      </c>
      <c r="I47">
        <f t="shared" si="6"/>
        <v>4241326128</v>
      </c>
      <c r="J47">
        <f t="shared" si="6"/>
        <v>4232407280</v>
      </c>
      <c r="K47">
        <f t="shared" si="6"/>
        <v>4234527360</v>
      </c>
      <c r="L47">
        <f t="shared" si="6"/>
        <v>4227525016</v>
      </c>
      <c r="M47">
        <f t="shared" si="6"/>
        <v>4207674888</v>
      </c>
      <c r="N47">
        <f t="shared" si="6"/>
        <v>4202925512</v>
      </c>
      <c r="O47">
        <f t="shared" si="6"/>
        <v>4145181616</v>
      </c>
      <c r="P47">
        <f t="shared" si="6"/>
        <v>3973408512</v>
      </c>
      <c r="Q47">
        <f t="shared" si="6"/>
        <v>3908695608</v>
      </c>
      <c r="R47">
        <f t="shared" si="6"/>
        <v>3827113632</v>
      </c>
      <c r="S47">
        <f t="shared" si="6"/>
        <v>3805436368</v>
      </c>
      <c r="T47">
        <f t="shared" si="6"/>
        <v>3761368456</v>
      </c>
    </row>
    <row r="48" spans="1:20" x14ac:dyDescent="0.25">
      <c r="A48" t="s">
        <v>22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2284036</v>
      </c>
      <c r="K48">
        <v>2150564</v>
      </c>
      <c r="L48">
        <v>21413190</v>
      </c>
      <c r="M48">
        <v>7384578</v>
      </c>
      <c r="N48">
        <v>22252395</v>
      </c>
      <c r="O48">
        <v>95997909</v>
      </c>
      <c r="P48">
        <v>177215242</v>
      </c>
      <c r="Q48">
        <v>218700692</v>
      </c>
      <c r="R48">
        <v>247902927</v>
      </c>
      <c r="S48">
        <v>286508597</v>
      </c>
      <c r="T48">
        <v>314072997</v>
      </c>
    </row>
    <row r="49" spans="1:20" x14ac:dyDescent="0.25">
      <c r="A49" t="s">
        <v>23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3.33395E-3</v>
      </c>
      <c r="K49">
        <v>3.2356339999999998E-3</v>
      </c>
      <c r="L49">
        <v>2.9509922000000001E-2</v>
      </c>
      <c r="M49">
        <v>1.01893E-2</v>
      </c>
      <c r="N49">
        <v>2.9486915999999998E-2</v>
      </c>
      <c r="O49">
        <v>0.11681467600000001</v>
      </c>
      <c r="P49">
        <v>0.20841459400000001</v>
      </c>
      <c r="Q49">
        <v>0.24546764200000001</v>
      </c>
      <c r="R49">
        <v>0.271700628</v>
      </c>
      <c r="S49">
        <v>0.29996327900000003</v>
      </c>
      <c r="T49">
        <v>0.32071460499999999</v>
      </c>
    </row>
    <row r="50" spans="1:20" x14ac:dyDescent="0.25">
      <c r="A50" t="s">
        <v>24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4.223386E-3</v>
      </c>
      <c r="K50">
        <v>4.0597860000000001E-3</v>
      </c>
      <c r="L50">
        <v>3.7147965999999998E-2</v>
      </c>
      <c r="M50">
        <v>1.3077093E-2</v>
      </c>
      <c r="N50">
        <v>3.6576932999999999E-2</v>
      </c>
      <c r="O50">
        <v>0.147023389</v>
      </c>
      <c r="P50">
        <v>0.26264172899999999</v>
      </c>
      <c r="Q50">
        <v>0.30921197</v>
      </c>
      <c r="R50">
        <v>0.34122039199999998</v>
      </c>
      <c r="S50">
        <v>0.37586338400000002</v>
      </c>
      <c r="T50">
        <v>0.40045699299999998</v>
      </c>
    </row>
    <row r="51" spans="1:20" x14ac:dyDescent="0.25">
      <c r="A51" t="s">
        <v>25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</row>
    <row r="52" spans="1:20" x14ac:dyDescent="0.25">
      <c r="A52" t="s">
        <v>26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</row>
    <row r="53" spans="1:20" x14ac:dyDescent="0.25">
      <c r="A53" t="s">
        <v>43</v>
      </c>
      <c r="C53">
        <f>C51*10^(-3)</f>
        <v>2E-3</v>
      </c>
      <c r="D53">
        <f t="shared" ref="D53:T53" si="7">D51*10^(-3)</f>
        <v>2E-3</v>
      </c>
      <c r="E53">
        <f t="shared" si="7"/>
        <v>2E-3</v>
      </c>
      <c r="F53">
        <f t="shared" si="7"/>
        <v>2E-3</v>
      </c>
      <c r="G53">
        <f t="shared" si="7"/>
        <v>2E-3</v>
      </c>
      <c r="H53">
        <f t="shared" si="7"/>
        <v>2E-3</v>
      </c>
      <c r="I53">
        <f t="shared" si="7"/>
        <v>2E-3</v>
      </c>
      <c r="J53">
        <f t="shared" si="7"/>
        <v>2E-3</v>
      </c>
      <c r="K53">
        <f t="shared" si="7"/>
        <v>2E-3</v>
      </c>
      <c r="L53">
        <f t="shared" si="7"/>
        <v>2E-3</v>
      </c>
      <c r="M53">
        <f t="shared" si="7"/>
        <v>2E-3</v>
      </c>
      <c r="N53">
        <f t="shared" si="7"/>
        <v>2E-3</v>
      </c>
      <c r="O53">
        <f t="shared" si="7"/>
        <v>2E-3</v>
      </c>
      <c r="P53">
        <f t="shared" si="7"/>
        <v>2E-3</v>
      </c>
      <c r="Q53">
        <f t="shared" si="7"/>
        <v>2E-3</v>
      </c>
      <c r="R53">
        <f t="shared" si="7"/>
        <v>2E-3</v>
      </c>
      <c r="S53">
        <f t="shared" si="7"/>
        <v>2E-3</v>
      </c>
      <c r="T53">
        <f t="shared" si="7"/>
        <v>2E-3</v>
      </c>
    </row>
    <row r="54" spans="1:20" x14ac:dyDescent="0.25">
      <c r="A54" t="s">
        <v>44</v>
      </c>
      <c r="C54">
        <f>C52*10^(-3)</f>
        <v>2E-3</v>
      </c>
      <c r="D54">
        <f t="shared" ref="D54:T54" si="8">D52*10^(-3)</f>
        <v>2E-3</v>
      </c>
      <c r="E54">
        <f t="shared" si="8"/>
        <v>2E-3</v>
      </c>
      <c r="F54">
        <f t="shared" si="8"/>
        <v>2E-3</v>
      </c>
      <c r="G54">
        <f t="shared" si="8"/>
        <v>2E-3</v>
      </c>
      <c r="H54">
        <f t="shared" si="8"/>
        <v>2E-3</v>
      </c>
      <c r="I54">
        <f t="shared" si="8"/>
        <v>2E-3</v>
      </c>
      <c r="J54">
        <f t="shared" si="8"/>
        <v>2E-3</v>
      </c>
      <c r="K54">
        <f t="shared" si="8"/>
        <v>2E-3</v>
      </c>
      <c r="L54">
        <f t="shared" si="8"/>
        <v>2E-3</v>
      </c>
      <c r="M54">
        <f t="shared" si="8"/>
        <v>2E-3</v>
      </c>
      <c r="N54">
        <f t="shared" si="8"/>
        <v>2E-3</v>
      </c>
      <c r="O54">
        <f t="shared" si="8"/>
        <v>2E-3</v>
      </c>
      <c r="P54">
        <f t="shared" si="8"/>
        <v>2E-3</v>
      </c>
      <c r="Q54">
        <f t="shared" si="8"/>
        <v>2E-3</v>
      </c>
      <c r="R54">
        <f t="shared" si="8"/>
        <v>2E-3</v>
      </c>
      <c r="S54">
        <f t="shared" si="8"/>
        <v>2E-3</v>
      </c>
      <c r="T54">
        <f t="shared" si="8"/>
        <v>2E-3</v>
      </c>
    </row>
    <row r="55" spans="1:20" x14ac:dyDescent="0.25">
      <c r="A55" t="s">
        <v>27</v>
      </c>
      <c r="C55">
        <v>23215</v>
      </c>
      <c r="D55">
        <v>12207</v>
      </c>
      <c r="E55">
        <v>7983</v>
      </c>
      <c r="F55">
        <v>5821</v>
      </c>
      <c r="G55">
        <v>4714</v>
      </c>
      <c r="H55">
        <v>3877</v>
      </c>
      <c r="I55">
        <v>3284</v>
      </c>
      <c r="J55">
        <v>2944</v>
      </c>
      <c r="K55">
        <v>2645</v>
      </c>
      <c r="L55">
        <v>2405</v>
      </c>
      <c r="M55">
        <v>2314</v>
      </c>
      <c r="N55">
        <v>2300</v>
      </c>
      <c r="O55">
        <v>2268</v>
      </c>
      <c r="P55">
        <v>2176</v>
      </c>
      <c r="Q55">
        <v>2141</v>
      </c>
      <c r="R55">
        <v>2097</v>
      </c>
      <c r="S55">
        <v>2086</v>
      </c>
      <c r="T55">
        <v>2062</v>
      </c>
    </row>
    <row r="56" spans="1:20" x14ac:dyDescent="0.25">
      <c r="A56" t="s">
        <v>31</v>
      </c>
      <c r="C56">
        <f>(C46+C47)/C34/$D$1</f>
        <v>2.915740908096089</v>
      </c>
      <c r="D56">
        <f t="shared" ref="D56:T56" si="9">(D46+D47)/D34/$D$1</f>
        <v>5.5445017956700271</v>
      </c>
      <c r="E56">
        <f t="shared" si="9"/>
        <v>8.4988418553070577</v>
      </c>
      <c r="F56">
        <f t="shared" si="9"/>
        <v>11.637221479010359</v>
      </c>
      <c r="G56">
        <f t="shared" si="9"/>
        <v>14.349554794878125</v>
      </c>
      <c r="H56">
        <f t="shared" si="9"/>
        <v>17.786753254145705</v>
      </c>
      <c r="I56">
        <f t="shared" si="9"/>
        <v>20.345490443356315</v>
      </c>
      <c r="J56">
        <f t="shared" si="9"/>
        <v>23.256940417617045</v>
      </c>
      <c r="K56">
        <f t="shared" si="9"/>
        <v>25.62315067467237</v>
      </c>
      <c r="L56">
        <f t="shared" si="9"/>
        <v>29.402455960174478</v>
      </c>
      <c r="M56">
        <f t="shared" si="9"/>
        <v>30.162510089359884</v>
      </c>
      <c r="N56">
        <f t="shared" si="9"/>
        <v>31.55264270465883</v>
      </c>
      <c r="O56">
        <f t="shared" si="9"/>
        <v>33.039736209661569</v>
      </c>
      <c r="P56">
        <f t="shared" si="9"/>
        <v>34.46079020722707</v>
      </c>
      <c r="Q56">
        <f t="shared" si="9"/>
        <v>35.749398185326847</v>
      </c>
      <c r="R56">
        <f t="shared" si="9"/>
        <v>36.767983125063786</v>
      </c>
      <c r="S56">
        <f t="shared" si="9"/>
        <v>37.982260190289182</v>
      </c>
      <c r="T56">
        <f t="shared" si="9"/>
        <v>38.92853707118131</v>
      </c>
    </row>
    <row r="57" spans="1:20" x14ac:dyDescent="0.25">
      <c r="C57">
        <f>C51*C55</f>
        <v>46430</v>
      </c>
      <c r="D57">
        <f t="shared" ref="D57:T57" si="10">D51*D55</f>
        <v>24414</v>
      </c>
      <c r="E57">
        <f t="shared" si="10"/>
        <v>15966</v>
      </c>
      <c r="F57">
        <f t="shared" si="10"/>
        <v>11642</v>
      </c>
      <c r="G57">
        <f t="shared" si="10"/>
        <v>9428</v>
      </c>
      <c r="H57">
        <f t="shared" si="10"/>
        <v>7754</v>
      </c>
      <c r="I57">
        <f t="shared" si="10"/>
        <v>6568</v>
      </c>
      <c r="J57">
        <f t="shared" si="10"/>
        <v>5888</v>
      </c>
      <c r="K57">
        <f t="shared" si="10"/>
        <v>5290</v>
      </c>
      <c r="L57">
        <f t="shared" si="10"/>
        <v>4810</v>
      </c>
      <c r="M57">
        <f t="shared" si="10"/>
        <v>4628</v>
      </c>
      <c r="N57">
        <f t="shared" si="10"/>
        <v>4600</v>
      </c>
      <c r="O57">
        <f t="shared" si="10"/>
        <v>4536</v>
      </c>
      <c r="P57">
        <f t="shared" si="10"/>
        <v>4352</v>
      </c>
      <c r="Q57">
        <f t="shared" si="10"/>
        <v>4282</v>
      </c>
      <c r="R57">
        <f t="shared" si="10"/>
        <v>4194</v>
      </c>
      <c r="S57">
        <f t="shared" si="10"/>
        <v>4172</v>
      </c>
      <c r="T57">
        <f t="shared" si="10"/>
        <v>4124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82DD-02D2-40D6-9859-9E8F6D9A4AF5}">
  <dimension ref="A1:T58"/>
  <sheetViews>
    <sheetView tabSelected="1" workbookViewId="0">
      <selection activeCell="P21" sqref="P21"/>
    </sheetView>
  </sheetViews>
  <sheetFormatPr defaultRowHeight="15" x14ac:dyDescent="0.25"/>
  <cols>
    <col min="3" max="3" width="12" bestFit="1" customWidth="1"/>
  </cols>
  <sheetData>
    <row r="1" spans="1:20" x14ac:dyDescent="0.25">
      <c r="A1" t="s">
        <v>29</v>
      </c>
    </row>
    <row r="2" spans="1:20" x14ac:dyDescent="0.25">
      <c r="A2" t="s">
        <v>45</v>
      </c>
    </row>
    <row r="3" spans="1:20" x14ac:dyDescent="0.25">
      <c r="A3" t="s">
        <v>0</v>
      </c>
      <c r="C3">
        <v>5.0000000745099998E-2</v>
      </c>
      <c r="D3">
        <v>9.9999994039499995E-2</v>
      </c>
      <c r="E3">
        <v>0.149999991059</v>
      </c>
      <c r="F3">
        <v>0.19999998807899999</v>
      </c>
      <c r="G3">
        <v>0.24999998509900001</v>
      </c>
      <c r="H3">
        <v>0.29999998211899997</v>
      </c>
      <c r="I3">
        <v>0.34999999403999998</v>
      </c>
      <c r="J3">
        <v>0.39999997615799998</v>
      </c>
      <c r="K3">
        <v>0.44999998807899999</v>
      </c>
      <c r="L3">
        <v>0.5</v>
      </c>
      <c r="M3">
        <v>0.54999995231599996</v>
      </c>
      <c r="N3">
        <v>0.59999996423699997</v>
      </c>
      <c r="O3">
        <v>0.64999997615799998</v>
      </c>
      <c r="P3">
        <v>0.69999998807899999</v>
      </c>
      <c r="Q3">
        <v>0.74999994039499995</v>
      </c>
      <c r="R3">
        <v>0.79999995231599996</v>
      </c>
      <c r="S3">
        <v>0.84999996423699997</v>
      </c>
      <c r="T3">
        <v>0.89999997615799998</v>
      </c>
    </row>
    <row r="4" spans="1:20" x14ac:dyDescent="0.25">
      <c r="A4" t="s">
        <v>10</v>
      </c>
      <c r="C4">
        <v>46.920891130999998</v>
      </c>
      <c r="D4">
        <v>23.594835682999999</v>
      </c>
      <c r="E4">
        <v>15.728342491999999</v>
      </c>
      <c r="F4">
        <v>10.839930349999999</v>
      </c>
      <c r="G4">
        <v>9.4961520739999994</v>
      </c>
      <c r="H4">
        <v>7.8009031980000003</v>
      </c>
      <c r="I4">
        <v>6.7114578099999997</v>
      </c>
      <c r="J4">
        <v>6.0796623280000004</v>
      </c>
      <c r="K4">
        <v>5.2924142400000003</v>
      </c>
      <c r="L4">
        <v>4.9201063300000003</v>
      </c>
      <c r="M4">
        <v>4.6449602370000003</v>
      </c>
      <c r="N4">
        <v>4.6137242340000002</v>
      </c>
      <c r="O4">
        <v>4.5243480509999996</v>
      </c>
      <c r="P4">
        <v>4.3492321330000001</v>
      </c>
      <c r="Q4">
        <v>4.2970079889999999</v>
      </c>
      <c r="R4">
        <v>4.2228658980000002</v>
      </c>
      <c r="S4">
        <v>4.1912352720000001</v>
      </c>
      <c r="T4">
        <v>4.1221452440000004</v>
      </c>
    </row>
    <row r="5" spans="1:20" x14ac:dyDescent="0.25">
      <c r="A5" t="s">
        <v>11</v>
      </c>
      <c r="C5">
        <v>5.6438253647099999E-2</v>
      </c>
      <c r="D5">
        <v>0.112433394563</v>
      </c>
      <c r="E5">
        <v>0.16823150636199999</v>
      </c>
      <c r="F5">
        <v>0.247060759943</v>
      </c>
      <c r="G5">
        <v>0.278946281016</v>
      </c>
      <c r="H5">
        <v>0.33827967647099999</v>
      </c>
      <c r="I5">
        <v>0.39270117158000001</v>
      </c>
      <c r="J5">
        <v>0.43639807802800001</v>
      </c>
      <c r="K5">
        <v>0.50308989891199996</v>
      </c>
      <c r="L5">
        <v>0.55559624257100004</v>
      </c>
      <c r="M5">
        <v>0.61282242468399994</v>
      </c>
      <c r="N5">
        <v>0.65929844215300004</v>
      </c>
      <c r="O5">
        <v>0.74154303055000004</v>
      </c>
      <c r="P5">
        <v>0.75936370352399996</v>
      </c>
      <c r="Q5">
        <v>0.79892298869099998</v>
      </c>
      <c r="R5">
        <v>0.86005431446900005</v>
      </c>
      <c r="S5">
        <v>0.90475089058699998</v>
      </c>
      <c r="T5">
        <v>0.94695696632299997</v>
      </c>
    </row>
    <row r="6" spans="1:20" x14ac:dyDescent="0.25">
      <c r="A6" t="s">
        <v>12</v>
      </c>
      <c r="C6">
        <v>9.0301205835399995E-2</v>
      </c>
      <c r="D6">
        <v>0.179893431301</v>
      </c>
      <c r="E6">
        <v>0.26917041017900001</v>
      </c>
      <c r="F6">
        <v>0.39529721590900002</v>
      </c>
      <c r="G6">
        <v>0.44631404962499999</v>
      </c>
      <c r="H6">
        <v>0.54124748235300002</v>
      </c>
      <c r="I6">
        <v>0.62832187452900001</v>
      </c>
      <c r="J6">
        <v>0.698236924845</v>
      </c>
      <c r="K6">
        <v>0.80494383825899996</v>
      </c>
      <c r="L6">
        <v>0.88895398811399995</v>
      </c>
      <c r="M6">
        <v>0.98051587949499996</v>
      </c>
      <c r="N6">
        <v>1.0548775074400001</v>
      </c>
      <c r="O6">
        <v>1.1864688488799999</v>
      </c>
      <c r="P6">
        <v>1.2149819256400001</v>
      </c>
      <c r="Q6">
        <v>1.27827678191</v>
      </c>
      <c r="R6">
        <v>1.37608690315</v>
      </c>
      <c r="S6">
        <v>1.44760142494</v>
      </c>
      <c r="T6">
        <v>1.5151311461200001</v>
      </c>
    </row>
    <row r="7" spans="1:20" x14ac:dyDescent="0.25">
      <c r="A7" t="s">
        <v>13</v>
      </c>
      <c r="C7">
        <v>9.0324514514599996E-2</v>
      </c>
      <c r="D7">
        <v>0.179410941312</v>
      </c>
      <c r="E7">
        <v>0.26989758050899998</v>
      </c>
      <c r="F7">
        <v>0.39165885304800002</v>
      </c>
      <c r="G7">
        <v>0.44679019785500002</v>
      </c>
      <c r="H7">
        <v>0.54333102262900002</v>
      </c>
      <c r="I7">
        <v>0.62996194026600005</v>
      </c>
      <c r="J7">
        <v>0.69765205288900001</v>
      </c>
      <c r="K7">
        <v>0.79974127799899997</v>
      </c>
      <c r="L7">
        <v>0.85960512320899995</v>
      </c>
      <c r="M7">
        <v>0.91111063347499999</v>
      </c>
      <c r="N7">
        <v>0.91408263392099998</v>
      </c>
      <c r="O7">
        <v>0.91372446359100001</v>
      </c>
      <c r="P7">
        <v>0.91310432705300004</v>
      </c>
      <c r="Q7">
        <v>0.91297282621800002</v>
      </c>
      <c r="R7">
        <v>0.91271071473700005</v>
      </c>
      <c r="S7">
        <v>0.91240708760699996</v>
      </c>
      <c r="T7">
        <v>0.911990807086</v>
      </c>
    </row>
    <row r="8" spans="1:20" x14ac:dyDescent="0.25">
      <c r="A8" t="s">
        <v>14</v>
      </c>
      <c r="C8">
        <v>17.147338657199999</v>
      </c>
      <c r="D8">
        <v>7.2444943247299998</v>
      </c>
      <c r="E8">
        <v>12.5039203999</v>
      </c>
      <c r="F8">
        <v>97.847164530399994</v>
      </c>
      <c r="G8">
        <v>24.1895817065</v>
      </c>
      <c r="H8">
        <v>54.451905140999997</v>
      </c>
      <c r="I8">
        <v>31.114235136400001</v>
      </c>
      <c r="J8">
        <v>18.5033475424</v>
      </c>
      <c r="K8">
        <v>37.0394801574</v>
      </c>
      <c r="L8">
        <v>177.643453161</v>
      </c>
      <c r="M8">
        <v>345.21343311099997</v>
      </c>
      <c r="N8">
        <v>694.11320675800005</v>
      </c>
      <c r="O8">
        <v>1206.9793161299999</v>
      </c>
      <c r="P8">
        <v>1463.6136878</v>
      </c>
      <c r="Q8">
        <v>1468.16623566</v>
      </c>
      <c r="R8">
        <v>1469.2596148099999</v>
      </c>
      <c r="S8">
        <v>1469.8942765300001</v>
      </c>
      <c r="T8">
        <v>1470.88259296</v>
      </c>
    </row>
    <row r="9" spans="1:20" x14ac:dyDescent="0.25">
      <c r="A9" t="s">
        <v>15</v>
      </c>
      <c r="C9">
        <v>856.03849100000002</v>
      </c>
      <c r="D9">
        <v>278.05713500000002</v>
      </c>
      <c r="E9">
        <v>426.35374200000001</v>
      </c>
      <c r="F9">
        <v>1467.9229499999999</v>
      </c>
      <c r="G9">
        <v>1468.6428060000001</v>
      </c>
      <c r="H9">
        <v>1369.407561</v>
      </c>
      <c r="I9">
        <v>547.28865800000005</v>
      </c>
      <c r="J9">
        <v>336.50164799999999</v>
      </c>
      <c r="K9">
        <v>587.68558499999995</v>
      </c>
      <c r="L9">
        <v>1470.9118249999999</v>
      </c>
      <c r="M9">
        <v>1469.4846709999999</v>
      </c>
      <c r="N9">
        <v>1471.494402</v>
      </c>
      <c r="O9">
        <v>1475.207474</v>
      </c>
      <c r="P9">
        <v>1475.4876380000001</v>
      </c>
      <c r="Q9">
        <v>1476.162797</v>
      </c>
      <c r="R9">
        <v>1476.9520259999999</v>
      </c>
      <c r="S9">
        <v>1475.5806809999999</v>
      </c>
      <c r="T9">
        <v>1477.0164970000001</v>
      </c>
    </row>
    <row r="10" spans="1:20" x14ac:dyDescent="0.25">
      <c r="A10" t="s">
        <v>16</v>
      </c>
      <c r="C10">
        <v>12118.0469937</v>
      </c>
      <c r="D10">
        <v>10381.387933</v>
      </c>
      <c r="E10">
        <v>26203.129930700001</v>
      </c>
      <c r="F10">
        <v>321066.59552600002</v>
      </c>
      <c r="G10">
        <v>64282.699538000001</v>
      </c>
      <c r="H10">
        <v>228552.69307499999</v>
      </c>
      <c r="I10">
        <v>150709.943248</v>
      </c>
      <c r="J10">
        <v>101089.507289</v>
      </c>
      <c r="K10">
        <v>242747.60740199999</v>
      </c>
      <c r="L10">
        <v>1270172.66288</v>
      </c>
      <c r="M10">
        <v>2653367.8774700002</v>
      </c>
      <c r="N10">
        <v>5378997.5646700002</v>
      </c>
      <c r="O10">
        <v>9444658.3837899994</v>
      </c>
      <c r="P10">
        <v>10467012.465299999</v>
      </c>
      <c r="Q10">
        <v>10474196.060900001</v>
      </c>
      <c r="R10">
        <v>10477757.971000001</v>
      </c>
      <c r="S10">
        <v>10480337.5986</v>
      </c>
      <c r="T10">
        <v>10481486.759</v>
      </c>
    </row>
    <row r="11" spans="1:20" x14ac:dyDescent="0.25">
      <c r="A11" t="s">
        <v>17</v>
      </c>
      <c r="C11">
        <v>999747</v>
      </c>
      <c r="D11">
        <v>1002616</v>
      </c>
      <c r="E11">
        <v>997375</v>
      </c>
      <c r="F11">
        <v>1009318</v>
      </c>
      <c r="G11">
        <v>998834</v>
      </c>
      <c r="H11">
        <v>996148</v>
      </c>
      <c r="I11">
        <v>997397</v>
      </c>
      <c r="J11">
        <v>1000856</v>
      </c>
      <c r="K11">
        <v>1006626</v>
      </c>
      <c r="L11">
        <v>1032729</v>
      </c>
      <c r="M11">
        <v>1074002</v>
      </c>
      <c r="N11">
        <v>1146793</v>
      </c>
      <c r="O11">
        <v>1267198</v>
      </c>
      <c r="P11">
        <v>1247604</v>
      </c>
      <c r="Q11">
        <v>1295880</v>
      </c>
      <c r="R11">
        <v>1371806</v>
      </c>
      <c r="S11">
        <v>1431578</v>
      </c>
      <c r="T11">
        <v>1472476</v>
      </c>
    </row>
    <row r="12" spans="1:20" x14ac:dyDescent="0.25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20" x14ac:dyDescent="0.25">
      <c r="A13" t="s">
        <v>19</v>
      </c>
      <c r="C13">
        <v>0</v>
      </c>
      <c r="D13">
        <v>0</v>
      </c>
      <c r="E13">
        <v>0</v>
      </c>
      <c r="F13">
        <v>900</v>
      </c>
      <c r="G13">
        <v>0</v>
      </c>
      <c r="H13">
        <v>0</v>
      </c>
      <c r="I13">
        <v>0</v>
      </c>
      <c r="J13">
        <v>0</v>
      </c>
      <c r="K13">
        <v>0</v>
      </c>
      <c r="L13">
        <v>4746</v>
      </c>
      <c r="M13">
        <v>14244</v>
      </c>
      <c r="N13">
        <v>31402</v>
      </c>
      <c r="O13">
        <v>145844</v>
      </c>
      <c r="P13">
        <v>244738</v>
      </c>
      <c r="Q13">
        <v>292123</v>
      </c>
      <c r="R13">
        <v>366857</v>
      </c>
      <c r="S13">
        <v>422385</v>
      </c>
      <c r="T13">
        <v>469660</v>
      </c>
    </row>
    <row r="14" spans="1:20" x14ac:dyDescent="0.25">
      <c r="A14" t="s">
        <v>20</v>
      </c>
      <c r="C14">
        <v>529626631</v>
      </c>
      <c r="D14">
        <v>530569494</v>
      </c>
      <c r="E14">
        <v>529200550</v>
      </c>
      <c r="F14">
        <v>535624286</v>
      </c>
      <c r="G14">
        <v>529783261</v>
      </c>
      <c r="H14">
        <v>527777402</v>
      </c>
      <c r="I14">
        <v>527119469</v>
      </c>
      <c r="J14">
        <v>530630591</v>
      </c>
      <c r="K14">
        <v>532512029</v>
      </c>
      <c r="L14">
        <v>546718518</v>
      </c>
      <c r="M14">
        <v>569307159</v>
      </c>
      <c r="N14">
        <v>608364240</v>
      </c>
      <c r="O14">
        <v>670999753</v>
      </c>
      <c r="P14">
        <v>660529804</v>
      </c>
      <c r="Q14">
        <v>686595693</v>
      </c>
      <c r="R14">
        <v>726378807</v>
      </c>
      <c r="S14">
        <v>758404769</v>
      </c>
      <c r="T14">
        <v>780698831</v>
      </c>
    </row>
    <row r="15" spans="1:20" x14ac:dyDescent="0.25">
      <c r="A15" t="s">
        <v>21</v>
      </c>
      <c r="C15">
        <v>529763339</v>
      </c>
      <c r="D15">
        <v>529146460</v>
      </c>
      <c r="E15">
        <v>530630198</v>
      </c>
      <c r="F15">
        <v>530694336</v>
      </c>
      <c r="G15">
        <v>530348458</v>
      </c>
      <c r="H15">
        <v>529809089</v>
      </c>
      <c r="I15">
        <v>528495373</v>
      </c>
      <c r="J15">
        <v>530186113</v>
      </c>
      <c r="K15">
        <v>529070266</v>
      </c>
      <c r="L15">
        <v>528668576</v>
      </c>
      <c r="M15">
        <v>529009083</v>
      </c>
      <c r="N15">
        <v>527165650</v>
      </c>
      <c r="O15">
        <v>516750937</v>
      </c>
      <c r="P15">
        <v>496412835</v>
      </c>
      <c r="Q15">
        <v>490381441</v>
      </c>
      <c r="R15">
        <v>481781869</v>
      </c>
      <c r="S15">
        <v>478014096</v>
      </c>
      <c r="T15">
        <v>469919821</v>
      </c>
    </row>
    <row r="16" spans="1:20" x14ac:dyDescent="0.25">
      <c r="A16" t="s">
        <v>22</v>
      </c>
      <c r="C16">
        <v>0</v>
      </c>
      <c r="D16">
        <v>0</v>
      </c>
      <c r="E16">
        <v>0</v>
      </c>
      <c r="F16">
        <v>529340</v>
      </c>
      <c r="G16">
        <v>0</v>
      </c>
      <c r="H16">
        <v>0</v>
      </c>
      <c r="I16">
        <v>0</v>
      </c>
      <c r="J16">
        <v>0</v>
      </c>
      <c r="K16">
        <v>0</v>
      </c>
      <c r="L16">
        <v>3156503</v>
      </c>
      <c r="M16">
        <v>9463369</v>
      </c>
      <c r="N16">
        <v>21030110</v>
      </c>
      <c r="O16">
        <v>97465536</v>
      </c>
      <c r="P16">
        <v>163864127</v>
      </c>
      <c r="Q16">
        <v>196005138</v>
      </c>
      <c r="R16">
        <v>244589320</v>
      </c>
      <c r="S16">
        <v>280178519</v>
      </c>
      <c r="T16">
        <v>310813816</v>
      </c>
    </row>
    <row r="17" spans="1:20" x14ac:dyDescent="0.25">
      <c r="A17" t="s">
        <v>23</v>
      </c>
      <c r="C17">
        <v>0</v>
      </c>
      <c r="D17">
        <v>0</v>
      </c>
      <c r="E17">
        <v>0</v>
      </c>
      <c r="F17">
        <v>8.9169122120100002E-4</v>
      </c>
      <c r="G17">
        <v>0</v>
      </c>
      <c r="H17">
        <v>0</v>
      </c>
      <c r="I17">
        <v>0</v>
      </c>
      <c r="J17">
        <v>0</v>
      </c>
      <c r="K17">
        <v>0</v>
      </c>
      <c r="L17">
        <v>4.5955909052599999E-3</v>
      </c>
      <c r="M17">
        <v>1.32625451349E-2</v>
      </c>
      <c r="N17">
        <v>2.7382448271E-2</v>
      </c>
      <c r="O17">
        <v>0.115091722051</v>
      </c>
      <c r="P17">
        <v>0.19616641177800001</v>
      </c>
      <c r="Q17">
        <v>0.22542442201400001</v>
      </c>
      <c r="R17">
        <v>0.26742629788799999</v>
      </c>
      <c r="S17">
        <v>0.29504854084100002</v>
      </c>
      <c r="T17">
        <v>0.31895935825100002</v>
      </c>
    </row>
    <row r="18" spans="1:20" x14ac:dyDescent="0.25">
      <c r="A18" t="s">
        <v>24</v>
      </c>
      <c r="C18">
        <v>0</v>
      </c>
      <c r="D18">
        <v>0</v>
      </c>
      <c r="E18">
        <v>0</v>
      </c>
      <c r="F18">
        <v>9.88267361723E-4</v>
      </c>
      <c r="G18">
        <v>0</v>
      </c>
      <c r="H18">
        <v>0</v>
      </c>
      <c r="I18">
        <v>0</v>
      </c>
      <c r="J18">
        <v>0</v>
      </c>
      <c r="K18">
        <v>0</v>
      </c>
      <c r="L18">
        <v>5.7735432330799996E-3</v>
      </c>
      <c r="M18">
        <v>1.6622606707800001E-2</v>
      </c>
      <c r="N18">
        <v>3.4568287577199999E-2</v>
      </c>
      <c r="O18">
        <v>0.14525420548099999</v>
      </c>
      <c r="P18">
        <v>0.24807983834700001</v>
      </c>
      <c r="Q18">
        <v>0.28547388222499998</v>
      </c>
      <c r="R18">
        <v>0.336724196305</v>
      </c>
      <c r="S18">
        <v>0.36943137814100002</v>
      </c>
      <c r="T18">
        <v>0.39812255848</v>
      </c>
    </row>
    <row r="19" spans="1:20" x14ac:dyDescent="0.25">
      <c r="A19" t="s">
        <v>25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</row>
    <row r="20" spans="1:20" x14ac:dyDescent="0.25">
      <c r="A20" t="s">
        <v>26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  <row r="21" spans="1:20" x14ac:dyDescent="0.25">
      <c r="A21" t="s">
        <v>27</v>
      </c>
      <c r="C21">
        <v>23459</v>
      </c>
      <c r="D21">
        <v>11798</v>
      </c>
      <c r="E21">
        <v>7864</v>
      </c>
      <c r="F21">
        <v>5420</v>
      </c>
      <c r="G21">
        <v>4748</v>
      </c>
      <c r="H21">
        <v>3900</v>
      </c>
      <c r="I21">
        <v>3356</v>
      </c>
      <c r="J21">
        <v>3040</v>
      </c>
      <c r="K21">
        <v>2646</v>
      </c>
      <c r="L21">
        <v>2460</v>
      </c>
      <c r="M21">
        <v>2323</v>
      </c>
      <c r="N21">
        <v>2307</v>
      </c>
      <c r="O21">
        <v>2262</v>
      </c>
      <c r="P21">
        <v>2174</v>
      </c>
      <c r="Q21">
        <v>2149</v>
      </c>
      <c r="R21">
        <v>2111</v>
      </c>
      <c r="S21">
        <v>2096</v>
      </c>
      <c r="T21">
        <v>2061</v>
      </c>
    </row>
    <row r="22" spans="1:20" x14ac:dyDescent="0.25">
      <c r="A22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47</v>
      </c>
      <c r="C23">
        <v>363630000</v>
      </c>
      <c r="D23">
        <v>182869000</v>
      </c>
      <c r="E23">
        <v>121892000</v>
      </c>
      <c r="F23">
        <v>84010000</v>
      </c>
      <c r="G23">
        <v>73594000</v>
      </c>
      <c r="H23">
        <v>60450000</v>
      </c>
      <c r="I23">
        <v>52018000</v>
      </c>
      <c r="J23">
        <v>47120000</v>
      </c>
      <c r="K23">
        <v>41013000</v>
      </c>
      <c r="L23">
        <v>38130000</v>
      </c>
      <c r="M23">
        <v>36006500</v>
      </c>
      <c r="N23">
        <v>35758500</v>
      </c>
      <c r="O23">
        <v>35061000</v>
      </c>
      <c r="P23">
        <v>33697000</v>
      </c>
      <c r="Q23">
        <v>33309500</v>
      </c>
      <c r="R23">
        <v>32720500</v>
      </c>
      <c r="S23">
        <v>32488000</v>
      </c>
      <c r="T23">
        <v>31945500</v>
      </c>
    </row>
    <row r="24" spans="1:20" x14ac:dyDescent="0.25">
      <c r="A24" t="s">
        <v>52</v>
      </c>
      <c r="C24">
        <f>C23/C15</f>
        <v>0.68640083831848542</v>
      </c>
      <c r="D24">
        <f t="shared" ref="D24:T24" si="0">D23/D15</f>
        <v>0.3455924093303015</v>
      </c>
      <c r="E24">
        <f t="shared" si="0"/>
        <v>0.22971176623460846</v>
      </c>
      <c r="F24">
        <f t="shared" si="0"/>
        <v>0.15830204752741134</v>
      </c>
      <c r="G24">
        <f t="shared" si="0"/>
        <v>0.1387653699937787</v>
      </c>
      <c r="H24">
        <f t="shared" si="0"/>
        <v>0.11409770284254221</v>
      </c>
      <c r="I24">
        <f t="shared" si="0"/>
        <v>9.8426594928769609E-2</v>
      </c>
      <c r="J24">
        <f t="shared" si="0"/>
        <v>8.8874451526798098E-2</v>
      </c>
      <c r="K24">
        <f t="shared" si="0"/>
        <v>7.751900387461956E-2</v>
      </c>
      <c r="L24">
        <f t="shared" si="0"/>
        <v>7.2124581885494934E-2</v>
      </c>
      <c r="M24">
        <f t="shared" si="0"/>
        <v>6.8064048722581191E-2</v>
      </c>
      <c r="N24">
        <f t="shared" si="0"/>
        <v>6.7831619909225871E-2</v>
      </c>
      <c r="O24">
        <f t="shared" si="0"/>
        <v>6.784893357629268E-2</v>
      </c>
      <c r="P24">
        <f t="shared" si="0"/>
        <v>6.7881000699750241E-2</v>
      </c>
      <c r="Q24">
        <f t="shared" si="0"/>
        <v>6.7925694602296333E-2</v>
      </c>
      <c r="R24">
        <f t="shared" si="0"/>
        <v>6.7915590239864335E-2</v>
      </c>
      <c r="S24">
        <f t="shared" si="0"/>
        <v>6.7964522954151549E-2</v>
      </c>
      <c r="T24">
        <f t="shared" si="0"/>
        <v>6.7980746017521146E-2</v>
      </c>
    </row>
    <row r="25" spans="1:20" x14ac:dyDescent="0.25">
      <c r="A25" t="s">
        <v>53</v>
      </c>
      <c r="C25">
        <f>1-C24</f>
        <v>0.31359916168151458</v>
      </c>
      <c r="D25">
        <f t="shared" ref="D25:T25" si="1">1-D24</f>
        <v>0.65440759066969845</v>
      </c>
      <c r="E25">
        <f t="shared" si="1"/>
        <v>0.77028823376539157</v>
      </c>
      <c r="F25">
        <f t="shared" si="1"/>
        <v>0.84169795247258872</v>
      </c>
      <c r="G25">
        <f t="shared" si="1"/>
        <v>0.86123463000622125</v>
      </c>
      <c r="H25">
        <f t="shared" si="1"/>
        <v>0.88590229715745783</v>
      </c>
      <c r="I25">
        <f t="shared" si="1"/>
        <v>0.9015734050712304</v>
      </c>
      <c r="J25">
        <f t="shared" si="1"/>
        <v>0.91112554847320193</v>
      </c>
      <c r="K25">
        <f t="shared" si="1"/>
        <v>0.92248099612538048</v>
      </c>
      <c r="L25">
        <f t="shared" si="1"/>
        <v>0.92787541811450502</v>
      </c>
      <c r="M25">
        <f t="shared" si="1"/>
        <v>0.93193595127741879</v>
      </c>
      <c r="N25">
        <f t="shared" si="1"/>
        <v>0.93216838009077407</v>
      </c>
      <c r="O25">
        <f t="shared" si="1"/>
        <v>0.93215106642370738</v>
      </c>
      <c r="P25">
        <f t="shared" si="1"/>
        <v>0.93211899930024977</v>
      </c>
      <c r="Q25">
        <f t="shared" si="1"/>
        <v>0.93207430539770364</v>
      </c>
      <c r="R25">
        <f t="shared" si="1"/>
        <v>0.93208440976013562</v>
      </c>
      <c r="S25">
        <f t="shared" si="1"/>
        <v>0.93203547704584844</v>
      </c>
      <c r="T25">
        <f t="shared" si="1"/>
        <v>0.93201925398247887</v>
      </c>
    </row>
    <row r="30" spans="1:20" x14ac:dyDescent="0.25">
      <c r="B30" t="s">
        <v>49</v>
      </c>
      <c r="C30">
        <v>0.77495796629863378</v>
      </c>
      <c r="D30">
        <v>0.38756263961030529</v>
      </c>
      <c r="E30">
        <v>0.25827858121796066</v>
      </c>
      <c r="F30">
        <v>0.19377288165244946</v>
      </c>
      <c r="G30">
        <v>0.15498517366156936</v>
      </c>
      <c r="H30">
        <v>0.12916446374856652</v>
      </c>
      <c r="I30">
        <v>0.11070734084684812</v>
      </c>
      <c r="J30">
        <v>9.687000418157167E-2</v>
      </c>
      <c r="K30">
        <v>8.6128522941035082E-2</v>
      </c>
      <c r="L30">
        <v>7.7496771894949329E-2</v>
      </c>
      <c r="M30">
        <v>7.0444941718689272E-2</v>
      </c>
      <c r="N30">
        <v>6.7847309235933476E-2</v>
      </c>
      <c r="O30">
        <v>6.7859986039761552E-2</v>
      </c>
      <c r="P30">
        <v>6.7835570616660679E-2</v>
      </c>
      <c r="Q30">
        <v>6.7934340160993298E-2</v>
      </c>
      <c r="R30">
        <v>6.7967079526971438E-2</v>
      </c>
      <c r="S30">
        <v>6.797930037335434E-2</v>
      </c>
      <c r="T30">
        <v>6.800424448576331E-2</v>
      </c>
    </row>
    <row r="31" spans="1:20" x14ac:dyDescent="0.25">
      <c r="B31" t="s">
        <v>50</v>
      </c>
      <c r="C31">
        <v>0.88013985946934659</v>
      </c>
      <c r="D31">
        <v>0.43545900889696726</v>
      </c>
      <c r="E31">
        <v>0.28952413458929688</v>
      </c>
      <c r="F31">
        <v>0.2146550587219502</v>
      </c>
      <c r="G31">
        <v>0.14408597301308104</v>
      </c>
      <c r="H31">
        <v>0.12483382700625892</v>
      </c>
      <c r="I31">
        <v>0.1092821817620882</v>
      </c>
      <c r="J31">
        <v>9.6904062258270154E-2</v>
      </c>
      <c r="K31">
        <v>8.6525105151240164E-2</v>
      </c>
      <c r="L31">
        <v>7.888175214423522E-2</v>
      </c>
      <c r="M31">
        <v>7.2573207190622671E-2</v>
      </c>
      <c r="N31">
        <v>6.8219551898795652E-2</v>
      </c>
      <c r="O31">
        <v>6.7822634393482115E-2</v>
      </c>
      <c r="P31">
        <v>6.7875691820190917E-2</v>
      </c>
      <c r="Q31">
        <v>6.7918280076795637E-2</v>
      </c>
      <c r="R31">
        <v>6.797269649291908E-2</v>
      </c>
      <c r="S31">
        <v>6.7976443556537008E-2</v>
      </c>
      <c r="T31">
        <v>6.8012987373084643E-2</v>
      </c>
    </row>
    <row r="33" spans="1:20" x14ac:dyDescent="0.25">
      <c r="A33" t="s">
        <v>8</v>
      </c>
    </row>
    <row r="34" spans="1:20" x14ac:dyDescent="0.25">
      <c r="A34" t="s">
        <v>55</v>
      </c>
    </row>
    <row r="35" spans="1:20" x14ac:dyDescent="0.25">
      <c r="A35" t="s">
        <v>0</v>
      </c>
      <c r="C35">
        <v>5.0000000745099998E-2</v>
      </c>
      <c r="D35">
        <v>9.9999994039499995E-2</v>
      </c>
      <c r="E35">
        <v>0.149999991059</v>
      </c>
      <c r="F35">
        <v>0.19999998807899999</v>
      </c>
      <c r="G35">
        <v>0.24999998509900001</v>
      </c>
      <c r="H35">
        <v>0.29999998211899997</v>
      </c>
      <c r="I35">
        <v>0.34999999403999998</v>
      </c>
      <c r="J35">
        <v>0.39999997615799998</v>
      </c>
      <c r="K35">
        <v>0.44999998807899999</v>
      </c>
      <c r="L35">
        <v>0.5</v>
      </c>
      <c r="M35">
        <v>0.54999995231599996</v>
      </c>
      <c r="N35">
        <v>0.59999996423699997</v>
      </c>
      <c r="O35">
        <v>0.64999997615799998</v>
      </c>
      <c r="P35">
        <v>0.69999998807899999</v>
      </c>
      <c r="Q35">
        <v>0.74999994039499995</v>
      </c>
      <c r="R35">
        <v>0.79999995231599996</v>
      </c>
      <c r="S35">
        <v>0.84999996423699997</v>
      </c>
      <c r="T35">
        <v>0.89999997615799998</v>
      </c>
    </row>
    <row r="36" spans="1:20" x14ac:dyDescent="0.25">
      <c r="A36" t="s">
        <v>10</v>
      </c>
      <c r="C36">
        <v>48.093306976000001</v>
      </c>
      <c r="D36">
        <v>23.603461379999999</v>
      </c>
      <c r="E36">
        <v>15.87611253</v>
      </c>
      <c r="F36">
        <v>12.186206102</v>
      </c>
      <c r="G36">
        <v>9.3780786860000003</v>
      </c>
      <c r="H36">
        <v>7.8002983300000004</v>
      </c>
      <c r="I36">
        <v>6.6696101810000004</v>
      </c>
      <c r="J36">
        <v>6.0196612690000002</v>
      </c>
      <c r="K36">
        <v>5.4536116610000001</v>
      </c>
      <c r="L36">
        <v>4.7275948249999997</v>
      </c>
      <c r="M36">
        <v>4.63178176</v>
      </c>
      <c r="N36">
        <v>4.6230271580000002</v>
      </c>
      <c r="O36">
        <v>4.5563024890000001</v>
      </c>
      <c r="P36">
        <v>4.3514577609999998</v>
      </c>
      <c r="Q36">
        <v>4.2812488000000002</v>
      </c>
      <c r="R36">
        <v>4.2019187679999996</v>
      </c>
      <c r="S36">
        <v>4.1653831510000003</v>
      </c>
      <c r="T36">
        <v>4.1162682730000002</v>
      </c>
    </row>
    <row r="37" spans="1:20" x14ac:dyDescent="0.25">
      <c r="A37" t="s">
        <v>11</v>
      </c>
      <c r="C37">
        <v>5.5080227303200002E-2</v>
      </c>
      <c r="D37">
        <v>0.112362207911</v>
      </c>
      <c r="E37">
        <v>0.16714229097200001</v>
      </c>
      <c r="F37">
        <v>0.21737421662100001</v>
      </c>
      <c r="G37">
        <v>0.28265949868399998</v>
      </c>
      <c r="H37">
        <v>0.33975857754099997</v>
      </c>
      <c r="I37">
        <v>0.39767259000499999</v>
      </c>
      <c r="J37">
        <v>0.43900786886600002</v>
      </c>
      <c r="K37">
        <v>0.48637099776800002</v>
      </c>
      <c r="L37">
        <v>0.55971476574199996</v>
      </c>
      <c r="M37">
        <v>0.62032680594199996</v>
      </c>
      <c r="N37">
        <v>0.65226701616500005</v>
      </c>
      <c r="O37">
        <v>0.72307623516099995</v>
      </c>
      <c r="P37">
        <v>0.77326646030199997</v>
      </c>
      <c r="Q37">
        <v>0.83889414112100003</v>
      </c>
      <c r="R37">
        <v>0.87244231205</v>
      </c>
      <c r="S37">
        <v>0.90921138889499997</v>
      </c>
      <c r="T37">
        <v>0.93422443338399996</v>
      </c>
    </row>
    <row r="38" spans="1:20" x14ac:dyDescent="0.25">
      <c r="A38" t="s">
        <v>12</v>
      </c>
      <c r="C38">
        <v>8.8128363685100006E-2</v>
      </c>
      <c r="D38">
        <v>0.17977953265800001</v>
      </c>
      <c r="E38">
        <v>0.267427665556</v>
      </c>
      <c r="F38">
        <v>0.34779874659299997</v>
      </c>
      <c r="G38">
        <v>0.45225519789399998</v>
      </c>
      <c r="H38">
        <v>0.54361372406599995</v>
      </c>
      <c r="I38">
        <v>0.63627614400800003</v>
      </c>
      <c r="J38">
        <v>0.702412590186</v>
      </c>
      <c r="K38">
        <v>0.77819359642899999</v>
      </c>
      <c r="L38">
        <v>0.89554362518800001</v>
      </c>
      <c r="M38">
        <v>0.99252288950699996</v>
      </c>
      <c r="N38">
        <v>1.0436272258599999</v>
      </c>
      <c r="O38">
        <v>1.15692197626</v>
      </c>
      <c r="P38">
        <v>1.23722633648</v>
      </c>
      <c r="Q38">
        <v>1.3422306257900001</v>
      </c>
      <c r="R38">
        <v>1.3959076992799999</v>
      </c>
      <c r="S38">
        <v>1.45473822223</v>
      </c>
      <c r="T38">
        <v>1.4947590934099999</v>
      </c>
    </row>
    <row r="39" spans="1:20" x14ac:dyDescent="0.25">
      <c r="A39" t="s">
        <v>13</v>
      </c>
      <c r="C39">
        <v>8.8127762853100006E-2</v>
      </c>
      <c r="D39">
        <v>0.17977879107200001</v>
      </c>
      <c r="E39">
        <v>0.26742327304500002</v>
      </c>
      <c r="F39">
        <v>0.34779591191300002</v>
      </c>
      <c r="G39">
        <v>0.45225595114</v>
      </c>
      <c r="H39">
        <v>0.54361000933699999</v>
      </c>
      <c r="I39">
        <v>0.63627499491499995</v>
      </c>
      <c r="J39">
        <v>0.70239790231599997</v>
      </c>
      <c r="K39">
        <v>0.77819735173799998</v>
      </c>
      <c r="L39">
        <v>0.89552369285400002</v>
      </c>
      <c r="M39">
        <v>0.91455752353899999</v>
      </c>
      <c r="N39">
        <v>0.91415108922400001</v>
      </c>
      <c r="O39">
        <v>0.91387231511800004</v>
      </c>
      <c r="P39">
        <v>0.91284271022899999</v>
      </c>
      <c r="Q39">
        <v>0.91256015581200001</v>
      </c>
      <c r="R39">
        <v>0.91236532347900001</v>
      </c>
      <c r="S39">
        <v>0.91215013991899996</v>
      </c>
      <c r="T39">
        <v>0.91208327130300004</v>
      </c>
    </row>
    <row r="40" spans="1:20" x14ac:dyDescent="0.25">
      <c r="A40" t="s">
        <v>14</v>
      </c>
      <c r="C40">
        <v>0.34678414113700001</v>
      </c>
      <c r="D40">
        <v>0.34846048772900001</v>
      </c>
      <c r="E40">
        <v>0.35223200610299998</v>
      </c>
      <c r="F40">
        <v>0.35435014755499999</v>
      </c>
      <c r="G40">
        <v>0.35901105035600001</v>
      </c>
      <c r="H40">
        <v>0.37963878616000002</v>
      </c>
      <c r="I40">
        <v>0.38230513123499998</v>
      </c>
      <c r="J40">
        <v>0.49188932921200001</v>
      </c>
      <c r="K40">
        <v>3.4204484343499999</v>
      </c>
      <c r="L40">
        <v>37.712439490100003</v>
      </c>
      <c r="M40">
        <v>229.49148083700001</v>
      </c>
      <c r="N40">
        <v>661.28531145900001</v>
      </c>
      <c r="O40">
        <v>1219.58048715</v>
      </c>
      <c r="P40">
        <v>1465.2667077200001</v>
      </c>
      <c r="Q40">
        <v>1468.9326829199999</v>
      </c>
      <c r="R40">
        <v>1469.9660870499999</v>
      </c>
      <c r="S40">
        <v>1470.3482962400001</v>
      </c>
      <c r="T40">
        <v>1470.90391697</v>
      </c>
    </row>
    <row r="41" spans="1:20" x14ac:dyDescent="0.25">
      <c r="A41" t="s">
        <v>15</v>
      </c>
      <c r="C41">
        <v>0.59249099999999999</v>
      </c>
      <c r="D41">
        <v>0.59372499999999995</v>
      </c>
      <c r="E41">
        <v>0.616205</v>
      </c>
      <c r="F41">
        <v>0.64437699999999998</v>
      </c>
      <c r="G41">
        <v>0.682002</v>
      </c>
      <c r="H41">
        <v>4.071421</v>
      </c>
      <c r="I41">
        <v>2.0683910000000001</v>
      </c>
      <c r="J41">
        <v>14.355900999999999</v>
      </c>
      <c r="K41">
        <v>129.329533</v>
      </c>
      <c r="L41">
        <v>322.590507</v>
      </c>
      <c r="M41">
        <v>1008.085887</v>
      </c>
      <c r="N41">
        <v>1471.971207</v>
      </c>
      <c r="O41">
        <v>1473.5185320000001</v>
      </c>
      <c r="P41">
        <v>1477.11796</v>
      </c>
      <c r="Q41">
        <v>1476.9251429999999</v>
      </c>
      <c r="R41">
        <v>1475.589107</v>
      </c>
      <c r="S41">
        <v>1475.5341490000001</v>
      </c>
      <c r="T41">
        <v>1478.2247629999999</v>
      </c>
    </row>
    <row r="42" spans="1:20" x14ac:dyDescent="0.25">
      <c r="A42" t="s">
        <v>16</v>
      </c>
      <c r="C42">
        <v>239.065964474</v>
      </c>
      <c r="D42">
        <v>490.10177003299998</v>
      </c>
      <c r="E42">
        <v>736.63561224499995</v>
      </c>
      <c r="F42">
        <v>964.10276891800004</v>
      </c>
      <c r="G42">
        <v>1269.7790119199999</v>
      </c>
      <c r="H42">
        <v>1612.89681937</v>
      </c>
      <c r="I42">
        <v>1901.9194049099999</v>
      </c>
      <c r="J42">
        <v>2700.67238258</v>
      </c>
      <c r="K42">
        <v>20777.046243500001</v>
      </c>
      <c r="L42">
        <v>264193.95697900001</v>
      </c>
      <c r="M42">
        <v>1844016.59989</v>
      </c>
      <c r="N42">
        <v>5224997.8053799998</v>
      </c>
      <c r="O42">
        <v>9611569.4146500006</v>
      </c>
      <c r="P42">
        <v>10466553.9505</v>
      </c>
      <c r="Q42">
        <v>10476506.8967</v>
      </c>
      <c r="R42">
        <v>10478871.024599999</v>
      </c>
      <c r="S42">
        <v>10480412.629899999</v>
      </c>
      <c r="T42">
        <v>10481201.835200001</v>
      </c>
    </row>
    <row r="43" spans="1:20" x14ac:dyDescent="0.25">
      <c r="A43" t="s">
        <v>17</v>
      </c>
      <c r="C43">
        <v>1000007</v>
      </c>
      <c r="D43">
        <v>1000011</v>
      </c>
      <c r="E43">
        <v>1000004</v>
      </c>
      <c r="F43">
        <v>1000019</v>
      </c>
      <c r="G43">
        <v>999987</v>
      </c>
      <c r="H43">
        <v>1000007</v>
      </c>
      <c r="I43">
        <v>1000010</v>
      </c>
      <c r="J43">
        <v>1000023</v>
      </c>
      <c r="K43">
        <v>999987</v>
      </c>
      <c r="L43">
        <v>1000028</v>
      </c>
      <c r="M43">
        <v>1084585</v>
      </c>
      <c r="N43">
        <v>1140107</v>
      </c>
      <c r="O43">
        <v>1241984</v>
      </c>
      <c r="P43">
        <v>1271235</v>
      </c>
      <c r="Q43">
        <v>1353796</v>
      </c>
      <c r="R43">
        <v>1382852</v>
      </c>
      <c r="S43">
        <v>1430231</v>
      </c>
      <c r="T43">
        <v>1453581</v>
      </c>
    </row>
    <row r="44" spans="1:20" x14ac:dyDescent="0.25">
      <c r="A44" t="s">
        <v>18</v>
      </c>
      <c r="C44">
        <v>1000000</v>
      </c>
      <c r="D44">
        <v>1000000</v>
      </c>
      <c r="E44">
        <v>1000000</v>
      </c>
      <c r="F44">
        <v>1000000</v>
      </c>
      <c r="G44">
        <v>1000000</v>
      </c>
      <c r="H44">
        <v>1000000</v>
      </c>
      <c r="I44">
        <v>1000000</v>
      </c>
      <c r="J44">
        <v>1000000</v>
      </c>
      <c r="K44">
        <v>1000000</v>
      </c>
      <c r="L44">
        <v>1000000</v>
      </c>
      <c r="M44">
        <v>1000000</v>
      </c>
      <c r="N44">
        <v>1000000</v>
      </c>
      <c r="O44">
        <v>1000000</v>
      </c>
      <c r="P44">
        <v>1000000</v>
      </c>
      <c r="Q44">
        <v>1000000</v>
      </c>
      <c r="R44">
        <v>1000000</v>
      </c>
      <c r="S44">
        <v>1000000</v>
      </c>
      <c r="T44">
        <v>1000000</v>
      </c>
    </row>
    <row r="45" spans="1:20" x14ac:dyDescent="0.25">
      <c r="A45" t="s">
        <v>19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1276</v>
      </c>
      <c r="N45">
        <v>9787</v>
      </c>
      <c r="O45">
        <v>125976</v>
      </c>
      <c r="P45">
        <v>263305</v>
      </c>
      <c r="Q45">
        <v>344320</v>
      </c>
      <c r="R45">
        <v>381281</v>
      </c>
      <c r="S45">
        <v>424184</v>
      </c>
      <c r="T45">
        <v>451927</v>
      </c>
    </row>
    <row r="46" spans="1:20" x14ac:dyDescent="0.25">
      <c r="A46" t="s">
        <v>20</v>
      </c>
      <c r="C46">
        <v>529798056</v>
      </c>
      <c r="D46">
        <v>530427407</v>
      </c>
      <c r="E46">
        <v>530713964</v>
      </c>
      <c r="F46">
        <v>529793401</v>
      </c>
      <c r="G46">
        <v>530160604</v>
      </c>
      <c r="H46">
        <v>530043653</v>
      </c>
      <c r="I46">
        <v>530464231</v>
      </c>
      <c r="J46">
        <v>528535733</v>
      </c>
      <c r="K46">
        <v>530495709</v>
      </c>
      <c r="L46">
        <v>529220926</v>
      </c>
      <c r="M46">
        <v>574643677</v>
      </c>
      <c r="N46">
        <v>603089626</v>
      </c>
      <c r="O46">
        <v>658910810</v>
      </c>
      <c r="P46">
        <v>672967268</v>
      </c>
      <c r="Q46">
        <v>718302907</v>
      </c>
      <c r="R46">
        <v>733186345</v>
      </c>
      <c r="S46">
        <v>757442760</v>
      </c>
      <c r="T46">
        <v>769103679</v>
      </c>
    </row>
    <row r="47" spans="1:20" x14ac:dyDescent="0.25">
      <c r="A47" t="s">
        <v>21</v>
      </c>
      <c r="C47">
        <v>529794444</v>
      </c>
      <c r="D47">
        <v>530425219</v>
      </c>
      <c r="E47">
        <v>530705247</v>
      </c>
      <c r="F47">
        <v>529789083</v>
      </c>
      <c r="G47">
        <v>530161487</v>
      </c>
      <c r="H47">
        <v>530040031</v>
      </c>
      <c r="I47">
        <v>530463273</v>
      </c>
      <c r="J47">
        <v>528524681</v>
      </c>
      <c r="K47">
        <v>530498269</v>
      </c>
      <c r="L47">
        <v>529209147</v>
      </c>
      <c r="M47">
        <v>529503857</v>
      </c>
      <c r="N47">
        <v>528268164</v>
      </c>
      <c r="O47">
        <v>520484838</v>
      </c>
      <c r="P47">
        <v>496524562</v>
      </c>
      <c r="Q47">
        <v>488362134</v>
      </c>
      <c r="R47">
        <v>479210622</v>
      </c>
      <c r="S47">
        <v>474931853</v>
      </c>
      <c r="T47">
        <v>469297429</v>
      </c>
    </row>
    <row r="48" spans="1:20" x14ac:dyDescent="0.25">
      <c r="A48" t="s">
        <v>22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939525</v>
      </c>
      <c r="N48">
        <v>6532595</v>
      </c>
      <c r="O48">
        <v>84479298</v>
      </c>
      <c r="P48">
        <v>175538646</v>
      </c>
      <c r="Q48">
        <v>229707364</v>
      </c>
      <c r="R48">
        <v>253988076</v>
      </c>
      <c r="S48">
        <v>282472760</v>
      </c>
      <c r="T48">
        <v>299755813</v>
      </c>
    </row>
    <row r="49" spans="1:20" x14ac:dyDescent="0.25">
      <c r="A49" t="s">
        <v>23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1.1764868590299999E-3</v>
      </c>
      <c r="N49">
        <v>8.5842820016E-3</v>
      </c>
      <c r="O49">
        <v>0.10143125837399999</v>
      </c>
      <c r="P49">
        <v>0.20712535447800001</v>
      </c>
      <c r="Q49">
        <v>0.25433669474600001</v>
      </c>
      <c r="R49">
        <v>0.27572075681300001</v>
      </c>
      <c r="S49">
        <v>0.29658425806700001</v>
      </c>
      <c r="T49">
        <v>0.31090596258499997</v>
      </c>
    </row>
    <row r="50" spans="1:20" x14ac:dyDescent="0.25">
      <c r="A50" t="s">
        <v>24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1.6349696996699999E-3</v>
      </c>
      <c r="N50">
        <v>1.08318808986E-2</v>
      </c>
      <c r="O50">
        <v>0.128210520632</v>
      </c>
      <c r="P50">
        <v>0.26084276954800001</v>
      </c>
      <c r="Q50">
        <v>0.31979177831700001</v>
      </c>
      <c r="R50">
        <v>0.346416811677</v>
      </c>
      <c r="S50">
        <v>0.37292951351199999</v>
      </c>
      <c r="T50">
        <v>0.38974694983899999</v>
      </c>
    </row>
    <row r="51" spans="1:20" x14ac:dyDescent="0.25">
      <c r="A51" t="s">
        <v>25</v>
      </c>
      <c r="C51">
        <v>0.226400814334</v>
      </c>
      <c r="D51">
        <v>0.22829585188099999</v>
      </c>
      <c r="E51">
        <v>0.23094072022699999</v>
      </c>
      <c r="F51">
        <v>0.23299456761599999</v>
      </c>
      <c r="G51">
        <v>0.23648326286099999</v>
      </c>
      <c r="H51">
        <v>0.241123302071</v>
      </c>
      <c r="I51">
        <v>0.24763153516</v>
      </c>
      <c r="J51">
        <v>0.264050777997</v>
      </c>
      <c r="K51">
        <v>0.31229719406700002</v>
      </c>
      <c r="L51">
        <v>0.81311432163700004</v>
      </c>
      <c r="M51">
        <v>1.9683438572600001</v>
      </c>
      <c r="N51">
        <v>1.9999931908299999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</row>
    <row r="52" spans="1:20" x14ac:dyDescent="0.25">
      <c r="A52" t="s">
        <v>26</v>
      </c>
      <c r="C52">
        <v>0.32844000000000001</v>
      </c>
      <c r="D52">
        <v>0.34200199999999997</v>
      </c>
      <c r="E52">
        <v>0.36544199999999999</v>
      </c>
      <c r="F52">
        <v>0.365176</v>
      </c>
      <c r="G52">
        <v>0.37904199999999999</v>
      </c>
      <c r="H52">
        <v>1.4907360000000001</v>
      </c>
      <c r="I52">
        <v>1.093896</v>
      </c>
      <c r="J52">
        <v>1.7568079999999999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</row>
    <row r="53" spans="1:20" x14ac:dyDescent="0.25">
      <c r="A53" t="s">
        <v>27</v>
      </c>
      <c r="C53">
        <v>212424</v>
      </c>
      <c r="D53">
        <v>103390</v>
      </c>
      <c r="E53">
        <v>68745</v>
      </c>
      <c r="F53">
        <v>52303</v>
      </c>
      <c r="G53">
        <v>39656</v>
      </c>
      <c r="H53">
        <v>32350</v>
      </c>
      <c r="I53">
        <v>26934</v>
      </c>
      <c r="J53">
        <v>22797</v>
      </c>
      <c r="K53">
        <v>17463</v>
      </c>
      <c r="L53">
        <v>5814</v>
      </c>
      <c r="M53">
        <v>2354</v>
      </c>
      <c r="N53">
        <v>2311</v>
      </c>
      <c r="O53">
        <v>2278</v>
      </c>
      <c r="P53">
        <v>2176</v>
      </c>
      <c r="Q53">
        <v>2141</v>
      </c>
      <c r="R53">
        <v>2101</v>
      </c>
      <c r="S53">
        <v>2082</v>
      </c>
      <c r="T53">
        <v>2058</v>
      </c>
    </row>
    <row r="54" spans="1:20" x14ac:dyDescent="0.25">
      <c r="A54" t="s">
        <v>46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t="s">
        <v>47</v>
      </c>
      <c r="C55">
        <v>50162044</v>
      </c>
      <c r="D55">
        <v>39208700</v>
      </c>
      <c r="E55">
        <v>39076199</v>
      </c>
      <c r="F55">
        <v>37617032</v>
      </c>
      <c r="G55">
        <v>38407896</v>
      </c>
      <c r="H55">
        <v>37425343</v>
      </c>
      <c r="I55">
        <v>34328696</v>
      </c>
      <c r="J55">
        <v>34037948</v>
      </c>
      <c r="K55">
        <v>33792017</v>
      </c>
      <c r="L55">
        <v>33839301</v>
      </c>
      <c r="M55">
        <v>36396752</v>
      </c>
      <c r="N55">
        <v>35820500</v>
      </c>
      <c r="O55">
        <v>35309000</v>
      </c>
      <c r="P55">
        <v>33728000</v>
      </c>
      <c r="Q55">
        <v>33185500</v>
      </c>
      <c r="R55">
        <v>32565500</v>
      </c>
      <c r="S55">
        <v>32271000</v>
      </c>
      <c r="T55">
        <v>31899000</v>
      </c>
    </row>
    <row r="56" spans="1:20" x14ac:dyDescent="0.25">
      <c r="B56" t="s">
        <v>57</v>
      </c>
      <c r="C56">
        <f>C55/C47</f>
        <v>9.4682087681538615E-2</v>
      </c>
      <c r="D56">
        <f t="shared" ref="D56:T56" si="2">D55/D47</f>
        <v>7.3919373731738042E-2</v>
      </c>
      <c r="E56">
        <f t="shared" si="2"/>
        <v>7.3630700319795406E-2</v>
      </c>
      <c r="F56">
        <f t="shared" si="2"/>
        <v>7.100378850199901E-2</v>
      </c>
      <c r="G56">
        <f t="shared" si="2"/>
        <v>7.2445654657672262E-2</v>
      </c>
      <c r="H56">
        <f t="shared" si="2"/>
        <v>7.0608521642019154E-2</v>
      </c>
      <c r="I56">
        <f t="shared" si="2"/>
        <v>6.4714557533561798E-2</v>
      </c>
      <c r="J56">
        <f t="shared" si="2"/>
        <v>6.4401813621263987E-2</v>
      </c>
      <c r="K56">
        <f t="shared" si="2"/>
        <v>6.3698637629296395E-2</v>
      </c>
      <c r="L56">
        <f t="shared" si="2"/>
        <v>6.3943152139054008E-2</v>
      </c>
      <c r="M56">
        <f t="shared" si="2"/>
        <v>6.8737463417570532E-2</v>
      </c>
      <c r="N56">
        <f t="shared" si="2"/>
        <v>6.7807417597854719E-2</v>
      </c>
      <c r="O56">
        <f t="shared" si="2"/>
        <v>6.7838671604109238E-2</v>
      </c>
      <c r="P56">
        <f t="shared" si="2"/>
        <v>6.7928160218587538E-2</v>
      </c>
      <c r="Q56">
        <f t="shared" si="2"/>
        <v>6.7952647614567097E-2</v>
      </c>
      <c r="R56">
        <f t="shared" si="2"/>
        <v>6.7956548759472199E-2</v>
      </c>
      <c r="S56">
        <f t="shared" si="2"/>
        <v>6.7948695788993541E-2</v>
      </c>
      <c r="T56">
        <f t="shared" si="2"/>
        <v>6.7971819210626866E-2</v>
      </c>
    </row>
    <row r="57" spans="1:20" x14ac:dyDescent="0.25">
      <c r="B57" t="s">
        <v>49</v>
      </c>
      <c r="C57">
        <v>0.10172276825182669</v>
      </c>
      <c r="D57">
        <v>8.3235551238595537E-2</v>
      </c>
      <c r="E57">
        <v>7.6992727816123097E-2</v>
      </c>
      <c r="F57">
        <v>7.3868911826053332E-2</v>
      </c>
      <c r="G57">
        <v>7.204461402839045E-2</v>
      </c>
      <c r="H57">
        <v>7.0800568916731782E-2</v>
      </c>
      <c r="I57">
        <v>6.9841415313355595E-2</v>
      </c>
      <c r="J57">
        <v>6.9045106968931083E-2</v>
      </c>
      <c r="K57">
        <v>6.8480673161861072E-2</v>
      </c>
      <c r="L57">
        <v>6.7853272103957557E-2</v>
      </c>
      <c r="M57">
        <v>6.6967117264425211E-2</v>
      </c>
      <c r="N57">
        <v>6.7808364329648624E-2</v>
      </c>
      <c r="O57">
        <v>6.7840439581297693E-2</v>
      </c>
      <c r="P57">
        <v>6.7841977809870585E-2</v>
      </c>
      <c r="Q57">
        <v>6.7940972826379897E-2</v>
      </c>
      <c r="R57">
        <v>6.7976501656284924E-2</v>
      </c>
      <c r="S57">
        <v>6.7978467590494751E-2</v>
      </c>
      <c r="T57">
        <v>6.7973862590317888E-2</v>
      </c>
    </row>
    <row r="58" spans="1:20" x14ac:dyDescent="0.25">
      <c r="B58" t="s">
        <v>50</v>
      </c>
      <c r="C58">
        <v>0.10616933479292211</v>
      </c>
      <c r="D58">
        <v>8.4817906253920189E-2</v>
      </c>
      <c r="E58">
        <v>7.7979443370946214E-2</v>
      </c>
      <c r="F58">
        <v>7.4023642913717907E-2</v>
      </c>
      <c r="G58">
        <v>6.9820062960827184E-2</v>
      </c>
      <c r="H58">
        <v>7.0328377140888673E-2</v>
      </c>
      <c r="I58">
        <v>7.0691536212865697E-2</v>
      </c>
      <c r="J58">
        <v>6.8648042858172303E-2</v>
      </c>
      <c r="K58">
        <v>6.7809974850934429E-2</v>
      </c>
      <c r="L58">
        <v>6.8859400854729969E-2</v>
      </c>
      <c r="M58">
        <v>6.6165073750357378E-2</v>
      </c>
      <c r="N58">
        <v>6.5885455566564929E-2</v>
      </c>
      <c r="O58">
        <v>6.7817608125323406E-2</v>
      </c>
      <c r="P58">
        <v>6.7854326978427165E-2</v>
      </c>
      <c r="Q58">
        <v>6.7945453797305197E-2</v>
      </c>
      <c r="R58">
        <v>6.795863220628609E-2</v>
      </c>
      <c r="S58">
        <v>6.796479043502722E-2</v>
      </c>
      <c r="T58">
        <v>6.8001142340463519E-2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E1E5-5685-4EFE-A1C7-730FB5A1144C}">
  <dimension ref="A1:T49"/>
  <sheetViews>
    <sheetView topLeftCell="A8" workbookViewId="0">
      <selection activeCell="C24" sqref="C24"/>
    </sheetView>
  </sheetViews>
  <sheetFormatPr defaultRowHeight="15" x14ac:dyDescent="0.25"/>
  <cols>
    <col min="3" max="3" width="12.7109375" bestFit="1" customWidth="1"/>
  </cols>
  <sheetData>
    <row r="1" spans="1:20" x14ac:dyDescent="0.25">
      <c r="A1" t="s">
        <v>8</v>
      </c>
      <c r="C1" t="s">
        <v>41</v>
      </c>
      <c r="D1">
        <f>(10^9)/16</f>
        <v>62500000</v>
      </c>
      <c r="E1" t="s">
        <v>40</v>
      </c>
    </row>
    <row r="2" spans="1:20" x14ac:dyDescent="0.25">
      <c r="A2" t="s">
        <v>32</v>
      </c>
    </row>
    <row r="3" spans="1:20" x14ac:dyDescent="0.25">
      <c r="A3" t="s">
        <v>0</v>
      </c>
      <c r="C3">
        <v>5.0000001000000002E-2</v>
      </c>
      <c r="D3">
        <v>9.9999993999999995E-2</v>
      </c>
      <c r="E3">
        <v>0.149999991</v>
      </c>
      <c r="F3">
        <v>0.19999998799999999</v>
      </c>
      <c r="G3">
        <v>0.24999998500000001</v>
      </c>
      <c r="H3">
        <v>0.299999982</v>
      </c>
      <c r="I3">
        <v>0.34999999399999998</v>
      </c>
      <c r="J3">
        <v>0.39999997599999998</v>
      </c>
      <c r="K3">
        <v>0.44999998800000002</v>
      </c>
      <c r="L3">
        <v>0.5</v>
      </c>
      <c r="M3">
        <v>0.54999995199999996</v>
      </c>
      <c r="N3">
        <v>0.599999964</v>
      </c>
      <c r="O3">
        <v>0.64999997600000003</v>
      </c>
      <c r="P3">
        <v>0.69999998799999996</v>
      </c>
      <c r="Q3">
        <v>0.74999994000000003</v>
      </c>
      <c r="R3">
        <v>0.79999995199999996</v>
      </c>
      <c r="S3">
        <v>0.849999964</v>
      </c>
      <c r="T3">
        <v>0.89999997600000003</v>
      </c>
    </row>
    <row r="4" spans="1:20" x14ac:dyDescent="0.25">
      <c r="A4" t="s">
        <v>10</v>
      </c>
      <c r="C4">
        <v>52.925221829999998</v>
      </c>
      <c r="D4">
        <v>26.467426620000001</v>
      </c>
      <c r="E4">
        <v>17.667276860000001</v>
      </c>
      <c r="F4">
        <v>13.25565969</v>
      </c>
      <c r="G4">
        <v>10.615226939999999</v>
      </c>
      <c r="H4">
        <v>8.8399486730000003</v>
      </c>
      <c r="I4">
        <v>7.5707041769999996</v>
      </c>
      <c r="J4">
        <v>6.6266819530000003</v>
      </c>
      <c r="K4">
        <v>5.8723516880000002</v>
      </c>
      <c r="L4">
        <v>5.2975466310000003</v>
      </c>
      <c r="M4">
        <v>4.8126103120000003</v>
      </c>
      <c r="N4">
        <v>4.6332134949999997</v>
      </c>
      <c r="O4">
        <v>4.639527599</v>
      </c>
      <c r="P4">
        <v>4.6044664490000002</v>
      </c>
      <c r="Q4">
        <v>4.3364235750000004</v>
      </c>
      <c r="R4">
        <v>4.2696234329999996</v>
      </c>
      <c r="S4">
        <v>4.2222670249999998</v>
      </c>
      <c r="T4">
        <v>4.1600271519999996</v>
      </c>
    </row>
    <row r="5" spans="1:20" x14ac:dyDescent="0.25">
      <c r="A5" t="s">
        <v>11</v>
      </c>
      <c r="C5">
        <v>5.0006856000000002E-2</v>
      </c>
      <c r="D5">
        <v>0.100003173</v>
      </c>
      <c r="E5">
        <v>0.15000892800000001</v>
      </c>
      <c r="F5">
        <v>0.19999958600000001</v>
      </c>
      <c r="G5">
        <v>0.25001335200000002</v>
      </c>
      <c r="H5">
        <v>0.29997037199999999</v>
      </c>
      <c r="I5">
        <v>0.350051428</v>
      </c>
      <c r="J5">
        <v>0.39998610699999998</v>
      </c>
      <c r="K5">
        <v>0.45002402499999999</v>
      </c>
      <c r="L5">
        <v>0.50004368700000001</v>
      </c>
      <c r="M5">
        <v>0.54996092600000002</v>
      </c>
      <c r="N5">
        <v>0.60002868799999998</v>
      </c>
      <c r="O5">
        <v>0.64997988200000001</v>
      </c>
      <c r="P5">
        <v>0.69985277800000001</v>
      </c>
      <c r="Q5">
        <v>0.74990913999999997</v>
      </c>
      <c r="R5">
        <v>0.79995791400000005</v>
      </c>
      <c r="S5">
        <v>0.84991418699999999</v>
      </c>
      <c r="T5">
        <v>0.89984979399999998</v>
      </c>
    </row>
    <row r="6" spans="1:20" x14ac:dyDescent="0.25">
      <c r="A6" t="s">
        <v>12</v>
      </c>
      <c r="C6">
        <v>8.0010969000000001E-2</v>
      </c>
      <c r="D6">
        <v>0.160005076</v>
      </c>
      <c r="E6">
        <v>0.24001428399999999</v>
      </c>
      <c r="F6">
        <v>0.31999933800000002</v>
      </c>
      <c r="G6">
        <v>0.40002136399999999</v>
      </c>
      <c r="H6">
        <v>0.47995259499999998</v>
      </c>
      <c r="I6">
        <v>0.56008228500000001</v>
      </c>
      <c r="J6">
        <v>0.63997777199999994</v>
      </c>
      <c r="K6">
        <v>0.72003844100000003</v>
      </c>
      <c r="L6">
        <v>0.80006989900000003</v>
      </c>
      <c r="M6">
        <v>0.87993748199999999</v>
      </c>
      <c r="N6">
        <v>0.96004590099999998</v>
      </c>
      <c r="O6">
        <v>1.0399678109999999</v>
      </c>
      <c r="P6">
        <v>1.1197644449999999</v>
      </c>
      <c r="Q6">
        <v>1.1998546240000001</v>
      </c>
      <c r="R6">
        <v>1.279932662</v>
      </c>
      <c r="S6">
        <v>1.359862699</v>
      </c>
      <c r="T6">
        <v>1.4397596699999999</v>
      </c>
    </row>
    <row r="7" spans="1:20" x14ac:dyDescent="0.25">
      <c r="A7" t="s">
        <v>13</v>
      </c>
      <c r="C7">
        <v>8.0011181000000001E-2</v>
      </c>
      <c r="D7">
        <v>0.16000376799999999</v>
      </c>
      <c r="E7">
        <v>0.24001087900000001</v>
      </c>
      <c r="F7">
        <v>0.31999502000000002</v>
      </c>
      <c r="G7">
        <v>0.40003329799999998</v>
      </c>
      <c r="H7">
        <v>0.47994550699999999</v>
      </c>
      <c r="I7">
        <v>0.56006072799999995</v>
      </c>
      <c r="J7">
        <v>0.63998420099999997</v>
      </c>
      <c r="K7">
        <v>0.72003855900000002</v>
      </c>
      <c r="L7">
        <v>0.80004566200000005</v>
      </c>
      <c r="M7">
        <v>0.87994429100000005</v>
      </c>
      <c r="N7">
        <v>0.91413553700000005</v>
      </c>
      <c r="O7">
        <v>0.91400407900000002</v>
      </c>
      <c r="P7">
        <v>0.91366584299999998</v>
      </c>
      <c r="Q7">
        <v>0.91233215099999998</v>
      </c>
      <c r="R7">
        <v>0.91219486100000002</v>
      </c>
      <c r="S7">
        <v>0.912042095</v>
      </c>
      <c r="T7">
        <v>0.91178203499999999</v>
      </c>
    </row>
    <row r="8" spans="1:20" x14ac:dyDescent="0.25">
      <c r="A8" t="s">
        <v>14</v>
      </c>
      <c r="C8">
        <v>0.33361859799999999</v>
      </c>
      <c r="D8">
        <v>0.334354969</v>
      </c>
      <c r="E8">
        <v>0.33586276999999998</v>
      </c>
      <c r="F8">
        <v>0.33603274700000002</v>
      </c>
      <c r="G8">
        <v>0.33858110899999999</v>
      </c>
      <c r="H8">
        <v>0.34302545400000001</v>
      </c>
      <c r="I8">
        <v>0.34469329199999998</v>
      </c>
      <c r="J8">
        <v>0.35467449699999998</v>
      </c>
      <c r="K8">
        <v>0.38269383000000001</v>
      </c>
      <c r="L8">
        <v>0.40360533399999998</v>
      </c>
      <c r="M8">
        <v>0.60368085000000005</v>
      </c>
      <c r="N8">
        <v>110.2309051</v>
      </c>
      <c r="O8">
        <v>486.0104925</v>
      </c>
      <c r="P8">
        <v>1137.5919200000001</v>
      </c>
      <c r="Q8">
        <v>1469.9222139999999</v>
      </c>
      <c r="R8">
        <v>1470.627833</v>
      </c>
      <c r="S8">
        <v>1470.854697</v>
      </c>
      <c r="T8">
        <v>1471.090093</v>
      </c>
    </row>
    <row r="9" spans="1:20" x14ac:dyDescent="0.25">
      <c r="A9" t="s">
        <v>15</v>
      </c>
      <c r="C9">
        <v>0.55137000000000003</v>
      </c>
      <c r="D9">
        <v>0.53146899999999997</v>
      </c>
      <c r="E9">
        <v>0.56989000000000001</v>
      </c>
      <c r="F9">
        <v>0.61235300000000004</v>
      </c>
      <c r="G9">
        <v>0.61536999999999997</v>
      </c>
      <c r="H9">
        <v>0.62221099999999996</v>
      </c>
      <c r="I9">
        <v>0.62350000000000005</v>
      </c>
      <c r="J9">
        <v>0.77809700000000004</v>
      </c>
      <c r="K9">
        <v>0.85769600000000001</v>
      </c>
      <c r="L9">
        <v>0.82396800000000003</v>
      </c>
      <c r="M9">
        <v>1.442083</v>
      </c>
      <c r="N9">
        <v>229.33633499999999</v>
      </c>
      <c r="O9">
        <v>777.77931999999998</v>
      </c>
      <c r="P9">
        <v>1474.8574309999999</v>
      </c>
      <c r="Q9">
        <v>1477.6253919999999</v>
      </c>
      <c r="R9">
        <v>1475.889682</v>
      </c>
      <c r="S9">
        <v>1477.071839</v>
      </c>
      <c r="T9">
        <v>1476.8276679999999</v>
      </c>
    </row>
    <row r="10" spans="1:20" x14ac:dyDescent="0.25">
      <c r="A10" t="s">
        <v>16</v>
      </c>
      <c r="C10">
        <v>208.9289248</v>
      </c>
      <c r="D10">
        <v>418.72226460000002</v>
      </c>
      <c r="E10">
        <v>630.68380130000003</v>
      </c>
      <c r="F10">
        <v>841.3258505</v>
      </c>
      <c r="G10">
        <v>1059.7554680000001</v>
      </c>
      <c r="H10">
        <v>1288.3751030000001</v>
      </c>
      <c r="I10">
        <v>1510.1760340000001</v>
      </c>
      <c r="J10">
        <v>1774.6710740000001</v>
      </c>
      <c r="K10">
        <v>2153.992029</v>
      </c>
      <c r="L10">
        <v>2522.8384820000001</v>
      </c>
      <c r="M10">
        <v>4151.1061460000001</v>
      </c>
      <c r="N10">
        <v>827050.89679999999</v>
      </c>
      <c r="O10">
        <v>3946655.5269999998</v>
      </c>
      <c r="P10">
        <v>9259182.6600000001</v>
      </c>
      <c r="Q10">
        <v>10479150.890000001</v>
      </c>
      <c r="R10">
        <v>10479981.32</v>
      </c>
      <c r="S10">
        <v>10480806.689999999</v>
      </c>
      <c r="T10">
        <v>10481330.33</v>
      </c>
    </row>
    <row r="11" spans="1:20" x14ac:dyDescent="0.25">
      <c r="A11" t="s">
        <v>17</v>
      </c>
      <c r="C11">
        <v>999997</v>
      </c>
      <c r="D11">
        <v>1000021</v>
      </c>
      <c r="E11">
        <v>1000003</v>
      </c>
      <c r="F11">
        <v>1000019</v>
      </c>
      <c r="G11">
        <v>999974</v>
      </c>
      <c r="H11">
        <v>1000013</v>
      </c>
      <c r="I11">
        <v>1000027</v>
      </c>
      <c r="J11">
        <v>999984</v>
      </c>
      <c r="K11">
        <v>1000021</v>
      </c>
      <c r="L11">
        <v>1000020</v>
      </c>
      <c r="M11">
        <v>999995</v>
      </c>
      <c r="N11">
        <v>1050574</v>
      </c>
      <c r="O11">
        <v>1137720</v>
      </c>
      <c r="P11">
        <v>1217957</v>
      </c>
      <c r="Q11">
        <v>1228483</v>
      </c>
      <c r="R11">
        <v>1288910</v>
      </c>
      <c r="S11">
        <v>1351094</v>
      </c>
      <c r="T11">
        <v>1414094</v>
      </c>
    </row>
    <row r="12" spans="1:20" x14ac:dyDescent="0.25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20" x14ac:dyDescent="0.25">
      <c r="A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71695</v>
      </c>
      <c r="Q13">
        <v>221957</v>
      </c>
      <c r="R13">
        <v>284249</v>
      </c>
      <c r="S13">
        <v>346530</v>
      </c>
      <c r="T13">
        <v>409050</v>
      </c>
    </row>
    <row r="14" spans="1:20" x14ac:dyDescent="0.25">
      <c r="A14" t="s">
        <v>20</v>
      </c>
      <c r="C14">
        <v>529324788</v>
      </c>
      <c r="D14">
        <v>529365327</v>
      </c>
      <c r="E14">
        <v>530049851</v>
      </c>
      <c r="F14">
        <v>530225290</v>
      </c>
      <c r="G14">
        <v>530789695</v>
      </c>
      <c r="H14">
        <v>530344538</v>
      </c>
      <c r="I14">
        <v>530027162</v>
      </c>
      <c r="J14">
        <v>530116144</v>
      </c>
      <c r="K14">
        <v>528539869</v>
      </c>
      <c r="L14">
        <v>529800950</v>
      </c>
      <c r="M14">
        <v>529349525</v>
      </c>
      <c r="N14">
        <v>556012203</v>
      </c>
      <c r="O14">
        <v>603119920</v>
      </c>
      <c r="P14">
        <v>644489727</v>
      </c>
      <c r="Q14">
        <v>650384735</v>
      </c>
      <c r="R14">
        <v>683103811</v>
      </c>
      <c r="S14">
        <v>717712929</v>
      </c>
      <c r="T14">
        <v>748679915</v>
      </c>
    </row>
    <row r="15" spans="1:20" x14ac:dyDescent="0.25">
      <c r="A15" t="s">
        <v>21</v>
      </c>
      <c r="C15">
        <v>529326190</v>
      </c>
      <c r="D15">
        <v>529360997</v>
      </c>
      <c r="E15">
        <v>530042330</v>
      </c>
      <c r="F15">
        <v>530218136</v>
      </c>
      <c r="G15">
        <v>530805531</v>
      </c>
      <c r="H15">
        <v>530336706</v>
      </c>
      <c r="I15">
        <v>530006762</v>
      </c>
      <c r="J15">
        <v>530121469</v>
      </c>
      <c r="K15">
        <v>528539956</v>
      </c>
      <c r="L15">
        <v>529784900</v>
      </c>
      <c r="M15">
        <v>529353621</v>
      </c>
      <c r="N15">
        <v>529423138</v>
      </c>
      <c r="O15">
        <v>530068394</v>
      </c>
      <c r="P15">
        <v>525867965</v>
      </c>
      <c r="Q15">
        <v>494532331</v>
      </c>
      <c r="R15">
        <v>486841069</v>
      </c>
      <c r="S15">
        <v>481360658</v>
      </c>
      <c r="T15">
        <v>474129753</v>
      </c>
    </row>
    <row r="16" spans="1:20" x14ac:dyDescent="0.25">
      <c r="A16" t="s">
        <v>38</v>
      </c>
      <c r="C16">
        <f>C14*8</f>
        <v>4234598304</v>
      </c>
      <c r="D16">
        <f t="shared" ref="D16:T16" si="0">D14*8</f>
        <v>4234922616</v>
      </c>
      <c r="E16">
        <f t="shared" si="0"/>
        <v>4240398808</v>
      </c>
      <c r="F16">
        <f t="shared" si="0"/>
        <v>4241802320</v>
      </c>
      <c r="G16">
        <f t="shared" si="0"/>
        <v>4246317560</v>
      </c>
      <c r="H16">
        <f t="shared" si="0"/>
        <v>4242756304</v>
      </c>
      <c r="I16">
        <f t="shared" si="0"/>
        <v>4240217296</v>
      </c>
      <c r="J16">
        <f t="shared" si="0"/>
        <v>4240929152</v>
      </c>
      <c r="K16">
        <f t="shared" si="0"/>
        <v>4228318952</v>
      </c>
      <c r="L16">
        <f t="shared" si="0"/>
        <v>4238407600</v>
      </c>
      <c r="M16">
        <f t="shared" si="0"/>
        <v>4234796200</v>
      </c>
      <c r="N16">
        <f t="shared" si="0"/>
        <v>4448097624</v>
      </c>
      <c r="O16">
        <f t="shared" si="0"/>
        <v>4824959360</v>
      </c>
      <c r="P16">
        <f t="shared" si="0"/>
        <v>5155917816</v>
      </c>
      <c r="Q16">
        <f t="shared" si="0"/>
        <v>5203077880</v>
      </c>
      <c r="R16">
        <f t="shared" si="0"/>
        <v>5464830488</v>
      </c>
      <c r="S16">
        <f t="shared" si="0"/>
        <v>5741703432</v>
      </c>
      <c r="T16">
        <f t="shared" si="0"/>
        <v>5989439320</v>
      </c>
    </row>
    <row r="17" spans="1:20" x14ac:dyDescent="0.25">
      <c r="A17" t="s">
        <v>39</v>
      </c>
      <c r="C17">
        <f>C15*8</f>
        <v>4234609520</v>
      </c>
      <c r="D17">
        <f t="shared" ref="D17:T17" si="1">D15*8</f>
        <v>4234887976</v>
      </c>
      <c r="E17">
        <f t="shared" si="1"/>
        <v>4240338640</v>
      </c>
      <c r="F17">
        <f t="shared" si="1"/>
        <v>4241745088</v>
      </c>
      <c r="G17">
        <f t="shared" si="1"/>
        <v>4246444248</v>
      </c>
      <c r="H17">
        <f t="shared" si="1"/>
        <v>4242693648</v>
      </c>
      <c r="I17">
        <f t="shared" si="1"/>
        <v>4240054096</v>
      </c>
      <c r="J17">
        <f t="shared" si="1"/>
        <v>4240971752</v>
      </c>
      <c r="K17">
        <f t="shared" si="1"/>
        <v>4228319648</v>
      </c>
      <c r="L17">
        <f t="shared" si="1"/>
        <v>4238279200</v>
      </c>
      <c r="M17">
        <f t="shared" si="1"/>
        <v>4234828968</v>
      </c>
      <c r="N17">
        <f t="shared" si="1"/>
        <v>4235385104</v>
      </c>
      <c r="O17">
        <f t="shared" si="1"/>
        <v>4240547152</v>
      </c>
      <c r="P17">
        <f t="shared" si="1"/>
        <v>4206943720</v>
      </c>
      <c r="Q17">
        <f t="shared" si="1"/>
        <v>3956258648</v>
      </c>
      <c r="R17">
        <f t="shared" si="1"/>
        <v>3894728552</v>
      </c>
      <c r="S17">
        <f t="shared" si="1"/>
        <v>3850885264</v>
      </c>
      <c r="T17">
        <f t="shared" si="1"/>
        <v>3793038024</v>
      </c>
    </row>
    <row r="18" spans="1:20" x14ac:dyDescent="0.25">
      <c r="A18" t="s">
        <v>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50696399</v>
      </c>
      <c r="Q18">
        <v>155805837</v>
      </c>
      <c r="R18">
        <v>196222837</v>
      </c>
      <c r="S18">
        <v>236360884</v>
      </c>
      <c r="T18">
        <v>274539264</v>
      </c>
    </row>
    <row r="19" spans="1:20" x14ac:dyDescent="0.25">
      <c r="A19" t="s">
        <v>23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5.8864967999999997E-2</v>
      </c>
      <c r="Q19">
        <v>0.18067567900000001</v>
      </c>
      <c r="R19">
        <v>0.22053440499999999</v>
      </c>
      <c r="S19">
        <v>0.25648104399999999</v>
      </c>
      <c r="T19">
        <v>0.28926648399999999</v>
      </c>
    </row>
    <row r="20" spans="1:20" x14ac:dyDescent="0.25">
      <c r="A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7.8661299000000004E-2</v>
      </c>
      <c r="Q20">
        <v>0.23955949200000001</v>
      </c>
      <c r="R20">
        <v>0.287251855</v>
      </c>
      <c r="S20">
        <v>0.32932510300000001</v>
      </c>
      <c r="T20">
        <v>0.36669778200000003</v>
      </c>
    </row>
    <row r="21" spans="1:20" x14ac:dyDescent="0.25">
      <c r="A21" t="s">
        <v>25</v>
      </c>
      <c r="C21">
        <v>0.214157761</v>
      </c>
      <c r="D21">
        <v>0.21569961300000001</v>
      </c>
      <c r="E21">
        <v>0.21706768000000001</v>
      </c>
      <c r="F21">
        <v>0.218507066</v>
      </c>
      <c r="G21">
        <v>0.22059308699999999</v>
      </c>
      <c r="H21">
        <v>0.22376253300000001</v>
      </c>
      <c r="I21">
        <v>0.22606775900000001</v>
      </c>
      <c r="J21">
        <v>0.23225770000000001</v>
      </c>
      <c r="K21">
        <v>0.24660063800000001</v>
      </c>
      <c r="L21">
        <v>0.26193130199999998</v>
      </c>
      <c r="M21">
        <v>0.370119578</v>
      </c>
      <c r="N21">
        <v>1.9618442060000001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</row>
    <row r="22" spans="1:20" x14ac:dyDescent="0.25">
      <c r="A22" t="s">
        <v>26</v>
      </c>
      <c r="C22">
        <v>0.296408</v>
      </c>
      <c r="D22">
        <v>0.29491000000000001</v>
      </c>
      <c r="E22">
        <v>0.332764</v>
      </c>
      <c r="F22">
        <v>0.37142799999999998</v>
      </c>
      <c r="G22">
        <v>0.34654800000000002</v>
      </c>
      <c r="H22">
        <v>0.35037200000000002</v>
      </c>
      <c r="I22">
        <v>0.35367999999999999</v>
      </c>
      <c r="J22">
        <v>0.39661600000000002</v>
      </c>
      <c r="K22">
        <v>0.48380000000000001</v>
      </c>
      <c r="L22">
        <v>0.44829599999999997</v>
      </c>
      <c r="M22">
        <v>0.77415999999999996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</row>
    <row r="23" spans="1:20" x14ac:dyDescent="0.25">
      <c r="A23" t="s">
        <v>27</v>
      </c>
      <c r="C23">
        <v>247131</v>
      </c>
      <c r="D23">
        <v>122705</v>
      </c>
      <c r="E23">
        <v>81391</v>
      </c>
      <c r="F23">
        <v>60664</v>
      </c>
      <c r="G23">
        <v>48121</v>
      </c>
      <c r="H23">
        <v>39506</v>
      </c>
      <c r="I23">
        <v>33489</v>
      </c>
      <c r="J23">
        <v>28532</v>
      </c>
      <c r="K23">
        <v>23813</v>
      </c>
      <c r="L23">
        <v>20225</v>
      </c>
      <c r="M23">
        <v>13003</v>
      </c>
      <c r="N23">
        <v>2362</v>
      </c>
      <c r="O23">
        <v>2320</v>
      </c>
      <c r="P23">
        <v>2302</v>
      </c>
      <c r="Q23">
        <v>2168</v>
      </c>
      <c r="R23">
        <v>2135</v>
      </c>
      <c r="S23">
        <v>2111</v>
      </c>
      <c r="T23">
        <v>2080</v>
      </c>
    </row>
    <row r="24" spans="1:20" x14ac:dyDescent="0.25">
      <c r="C24">
        <f>(C16+C17)/C4/$D$1</f>
        <v>2.5603544113477739</v>
      </c>
      <c r="D24">
        <f t="shared" ref="D24:T24" si="2">(D16+D17)/D4/$D$1</f>
        <v>5.1201415013878666</v>
      </c>
      <c r="E24">
        <f t="shared" si="2"/>
        <v>7.680402602124615</v>
      </c>
      <c r="F24">
        <f t="shared" si="2"/>
        <v>10.239909721762025</v>
      </c>
      <c r="G24">
        <f t="shared" si="2"/>
        <v>12.800874601744502</v>
      </c>
      <c r="H24">
        <f t="shared" si="2"/>
        <v>15.358369630207918</v>
      </c>
      <c r="I24">
        <f t="shared" si="2"/>
        <v>17.922288217813694</v>
      </c>
      <c r="J24">
        <f t="shared" si="2"/>
        <v>20.479391560743579</v>
      </c>
      <c r="K24">
        <f t="shared" si="2"/>
        <v>23.041231995095725</v>
      </c>
      <c r="L24">
        <f t="shared" si="2"/>
        <v>25.601848977853763</v>
      </c>
      <c r="M24">
        <f t="shared" si="2"/>
        <v>28.158108365870117</v>
      </c>
      <c r="N24">
        <f t="shared" si="2"/>
        <v>29.986902998951919</v>
      </c>
      <c r="O24">
        <f t="shared" si="2"/>
        <v>31.26355024232716</v>
      </c>
      <c r="P24">
        <f t="shared" si="2"/>
        <v>32.534884602869653</v>
      </c>
      <c r="Q24">
        <f t="shared" si="2"/>
        <v>33.794988407699542</v>
      </c>
      <c r="R24">
        <f t="shared" si="2"/>
        <v>35.074040366781922</v>
      </c>
      <c r="S24">
        <f t="shared" si="2"/>
        <v>36.350476705342913</v>
      </c>
      <c r="T24">
        <f t="shared" si="2"/>
        <v>37.624667288229276</v>
      </c>
    </row>
    <row r="26" spans="1:20" x14ac:dyDescent="0.25">
      <c r="A26" t="s">
        <v>29</v>
      </c>
    </row>
    <row r="27" spans="1:20" x14ac:dyDescent="0.25">
      <c r="A27" t="s">
        <v>33</v>
      </c>
    </row>
    <row r="28" spans="1:20" x14ac:dyDescent="0.25">
      <c r="A28" t="s">
        <v>0</v>
      </c>
      <c r="C28">
        <v>5.0000001000000002E-2</v>
      </c>
      <c r="D28">
        <v>9.9999993999999995E-2</v>
      </c>
      <c r="E28">
        <v>0.149999991</v>
      </c>
      <c r="F28">
        <v>0.19999998799999999</v>
      </c>
      <c r="G28">
        <v>0.24999998500000001</v>
      </c>
      <c r="H28">
        <v>0.299999982</v>
      </c>
      <c r="I28">
        <v>0.34999999399999998</v>
      </c>
      <c r="J28">
        <v>0.39999997599999998</v>
      </c>
      <c r="K28">
        <v>0.44999998800000002</v>
      </c>
      <c r="L28">
        <v>0.5</v>
      </c>
      <c r="M28">
        <v>0.54999995199999996</v>
      </c>
      <c r="N28">
        <v>0.599999964</v>
      </c>
      <c r="O28">
        <v>0.64999997600000003</v>
      </c>
      <c r="P28">
        <v>0.69999998799999996</v>
      </c>
      <c r="Q28">
        <v>0.74999994000000003</v>
      </c>
      <c r="R28">
        <v>0.79999995199999996</v>
      </c>
      <c r="S28">
        <v>0.849999964</v>
      </c>
      <c r="T28">
        <v>0.89999997600000003</v>
      </c>
    </row>
    <row r="29" spans="1:20" x14ac:dyDescent="0.25">
      <c r="A29" t="s">
        <v>10</v>
      </c>
      <c r="C29">
        <v>52.967621770000001</v>
      </c>
      <c r="D29">
        <v>26.513707060000002</v>
      </c>
      <c r="E29">
        <v>17.701127400000001</v>
      </c>
      <c r="F29">
        <v>13.25487137</v>
      </c>
      <c r="G29">
        <v>10.58112083</v>
      </c>
      <c r="H29">
        <v>8.8320695259999997</v>
      </c>
      <c r="I29">
        <v>7.5750843659999996</v>
      </c>
      <c r="J29">
        <v>6.6121883979999998</v>
      </c>
      <c r="K29">
        <v>5.8853839209999999</v>
      </c>
      <c r="L29">
        <v>5.2886648950000001</v>
      </c>
      <c r="M29">
        <v>4.824173515</v>
      </c>
      <c r="N29">
        <v>4.6353413540000004</v>
      </c>
      <c r="O29">
        <v>4.6366488859999997</v>
      </c>
      <c r="P29">
        <v>4.6069414039999996</v>
      </c>
      <c r="Q29">
        <v>4.3490963139999996</v>
      </c>
      <c r="R29">
        <v>4.281894962</v>
      </c>
      <c r="S29">
        <v>4.2061194940000002</v>
      </c>
      <c r="T29">
        <v>4.1569935080000002</v>
      </c>
    </row>
    <row r="30" spans="1:20" x14ac:dyDescent="0.25">
      <c r="A30" t="s">
        <v>11</v>
      </c>
      <c r="C30">
        <v>5.0013480999999999E-2</v>
      </c>
      <c r="D30">
        <v>0.100003538</v>
      </c>
      <c r="E30">
        <v>0.15000839699999999</v>
      </c>
      <c r="F30">
        <v>0.20002445899999999</v>
      </c>
      <c r="G30">
        <v>0.249989131</v>
      </c>
      <c r="H30">
        <v>0.30002241499999999</v>
      </c>
      <c r="I30">
        <v>0.35002086500000001</v>
      </c>
      <c r="J30">
        <v>0.39999516200000002</v>
      </c>
      <c r="K30">
        <v>0.45000235900000002</v>
      </c>
      <c r="L30">
        <v>0.50009598200000005</v>
      </c>
      <c r="M30">
        <v>0.55005034600000002</v>
      </c>
      <c r="N30">
        <v>0.60002480199999997</v>
      </c>
      <c r="O30">
        <v>0.64997992900000001</v>
      </c>
      <c r="P30">
        <v>0.70003786099999998</v>
      </c>
      <c r="Q30">
        <v>0.74983979099999998</v>
      </c>
      <c r="R30">
        <v>0.79999176800000005</v>
      </c>
      <c r="S30">
        <v>0.84987516500000004</v>
      </c>
      <c r="T30">
        <v>0.89982788199999997</v>
      </c>
    </row>
    <row r="31" spans="1:20" x14ac:dyDescent="0.25">
      <c r="A31" t="s">
        <v>12</v>
      </c>
      <c r="C31">
        <v>8.002157E-2</v>
      </c>
      <c r="D31">
        <v>0.16000565999999999</v>
      </c>
      <c r="E31">
        <v>0.240013436</v>
      </c>
      <c r="F31">
        <v>0.32003913499999997</v>
      </c>
      <c r="G31">
        <v>0.39998260899999999</v>
      </c>
      <c r="H31">
        <v>0.48003586300000001</v>
      </c>
      <c r="I31">
        <v>0.56003338400000002</v>
      </c>
      <c r="J31">
        <v>0.63999225900000001</v>
      </c>
      <c r="K31">
        <v>0.72000377500000001</v>
      </c>
      <c r="L31">
        <v>0.80015357099999995</v>
      </c>
      <c r="M31">
        <v>0.88008055299999999</v>
      </c>
      <c r="N31">
        <v>0.96003968399999995</v>
      </c>
      <c r="O31">
        <v>1.039967887</v>
      </c>
      <c r="P31">
        <v>1.1200605770000001</v>
      </c>
      <c r="Q31">
        <v>1.199743665</v>
      </c>
      <c r="R31">
        <v>1.279986828</v>
      </c>
      <c r="S31">
        <v>1.359800264</v>
      </c>
      <c r="T31">
        <v>1.439724612</v>
      </c>
    </row>
    <row r="32" spans="1:20" x14ac:dyDescent="0.25">
      <c r="A32" t="s">
        <v>13</v>
      </c>
      <c r="C32">
        <v>8.0019037000000001E-2</v>
      </c>
      <c r="D32">
        <v>0.16000556599999999</v>
      </c>
      <c r="E32">
        <v>0.24000333500000001</v>
      </c>
      <c r="F32">
        <v>0.32003809300000002</v>
      </c>
      <c r="G32">
        <v>0.39997772300000001</v>
      </c>
      <c r="H32">
        <v>0.48003706200000001</v>
      </c>
      <c r="I32">
        <v>0.56000148299999997</v>
      </c>
      <c r="J32">
        <v>0.63999337700000003</v>
      </c>
      <c r="K32">
        <v>0.71993090199999998</v>
      </c>
      <c r="L32">
        <v>0.80007097699999996</v>
      </c>
      <c r="M32">
        <v>0.879886854</v>
      </c>
      <c r="N32">
        <v>0.91395289999999996</v>
      </c>
      <c r="O32">
        <v>0.91406365899999997</v>
      </c>
      <c r="P32">
        <v>0.91380891200000003</v>
      </c>
      <c r="Q32">
        <v>0.91257302799999995</v>
      </c>
      <c r="R32">
        <v>0.91248530400000005</v>
      </c>
      <c r="S32">
        <v>0.91195388399999999</v>
      </c>
      <c r="T32">
        <v>0.91184443400000004</v>
      </c>
    </row>
    <row r="33" spans="1:20" x14ac:dyDescent="0.25">
      <c r="A33" t="s">
        <v>14</v>
      </c>
      <c r="C33">
        <v>0.99925609199999998</v>
      </c>
      <c r="D33">
        <v>0.99779171300000002</v>
      </c>
      <c r="E33">
        <v>0.99434207699999999</v>
      </c>
      <c r="F33">
        <v>0.99866410800000005</v>
      </c>
      <c r="G33">
        <v>1.020674614</v>
      </c>
      <c r="H33">
        <v>1.0645037939999999</v>
      </c>
      <c r="I33">
        <v>1.11650084</v>
      </c>
      <c r="J33">
        <v>1.207472903</v>
      </c>
      <c r="K33">
        <v>1.4074226379999999</v>
      </c>
      <c r="L33">
        <v>1.8200219070000001</v>
      </c>
      <c r="M33">
        <v>2.8210320329999998</v>
      </c>
      <c r="N33">
        <v>114.03898390000001</v>
      </c>
      <c r="O33">
        <v>489.20539930000001</v>
      </c>
      <c r="P33">
        <v>1139.9428579999999</v>
      </c>
      <c r="Q33">
        <v>1469.4561819999999</v>
      </c>
      <c r="R33">
        <v>1470.0086590000001</v>
      </c>
      <c r="S33">
        <v>1470.925148</v>
      </c>
      <c r="T33">
        <v>1471.159163</v>
      </c>
    </row>
    <row r="34" spans="1:20" x14ac:dyDescent="0.25">
      <c r="A34" t="s">
        <v>15</v>
      </c>
      <c r="C34">
        <v>2.0121929999999999</v>
      </c>
      <c r="D34">
        <v>2.8728090000000002</v>
      </c>
      <c r="E34">
        <v>2.8572899999999999</v>
      </c>
      <c r="F34">
        <v>3.092822</v>
      </c>
      <c r="G34">
        <v>3.5620409999999998</v>
      </c>
      <c r="H34">
        <v>4.1771190000000002</v>
      </c>
      <c r="I34">
        <v>3.9716529999999999</v>
      </c>
      <c r="J34">
        <v>4.6371549999999999</v>
      </c>
      <c r="K34">
        <v>5.9384189999999997</v>
      </c>
      <c r="L34">
        <v>6.790788</v>
      </c>
      <c r="M34">
        <v>10.258898</v>
      </c>
      <c r="N34">
        <v>230.57924600000001</v>
      </c>
      <c r="O34">
        <v>782.56799899999999</v>
      </c>
      <c r="P34">
        <v>1471.471558</v>
      </c>
      <c r="Q34">
        <v>1476.6780100000001</v>
      </c>
      <c r="R34">
        <v>1475.2700199999999</v>
      </c>
      <c r="S34">
        <v>1475.6143790000001</v>
      </c>
      <c r="T34">
        <v>1477.241939</v>
      </c>
    </row>
    <row r="35" spans="1:20" x14ac:dyDescent="0.25">
      <c r="A35" t="s">
        <v>16</v>
      </c>
      <c r="C35">
        <v>591.16084650000005</v>
      </c>
      <c r="D35">
        <v>1215.7314060000001</v>
      </c>
      <c r="E35">
        <v>1837.058329</v>
      </c>
      <c r="F35">
        <v>2474.5936689999999</v>
      </c>
      <c r="G35">
        <v>3165.4658279999999</v>
      </c>
      <c r="H35">
        <v>3968.4966450000002</v>
      </c>
      <c r="I35">
        <v>4862.6680210000004</v>
      </c>
      <c r="J35">
        <v>6012.1259620000001</v>
      </c>
      <c r="K35">
        <v>7892.8664650000001</v>
      </c>
      <c r="L35">
        <v>11351.73323</v>
      </c>
      <c r="M35">
        <v>19352.15913</v>
      </c>
      <c r="N35">
        <v>854886.59149999998</v>
      </c>
      <c r="O35">
        <v>3969891.9240000001</v>
      </c>
      <c r="P35">
        <v>9271063.2239999995</v>
      </c>
      <c r="Q35">
        <v>10478341.92</v>
      </c>
      <c r="R35">
        <v>10479840.09</v>
      </c>
      <c r="S35">
        <v>10480732.949999999</v>
      </c>
      <c r="T35">
        <v>10481322.18</v>
      </c>
    </row>
    <row r="36" spans="1:20" x14ac:dyDescent="0.25">
      <c r="A36" t="s">
        <v>17</v>
      </c>
      <c r="C36">
        <v>1000021</v>
      </c>
      <c r="D36">
        <v>1000002</v>
      </c>
      <c r="E36">
        <v>1000038</v>
      </c>
      <c r="F36">
        <v>1000011</v>
      </c>
      <c r="G36">
        <v>1000003</v>
      </c>
      <c r="H36">
        <v>999994</v>
      </c>
      <c r="I36">
        <v>1000069</v>
      </c>
      <c r="J36">
        <v>999990</v>
      </c>
      <c r="K36">
        <v>1000097</v>
      </c>
      <c r="L36">
        <v>1000143</v>
      </c>
      <c r="M36">
        <v>1000255</v>
      </c>
      <c r="N36">
        <v>1050145</v>
      </c>
      <c r="O36">
        <v>1138325</v>
      </c>
      <c r="P36">
        <v>1217131</v>
      </c>
      <c r="Q36">
        <v>1230413</v>
      </c>
      <c r="R36">
        <v>1291849</v>
      </c>
      <c r="S36">
        <v>1352178</v>
      </c>
      <c r="T36">
        <v>1412333</v>
      </c>
    </row>
    <row r="37" spans="1:20" x14ac:dyDescent="0.25">
      <c r="A37" t="s">
        <v>18</v>
      </c>
      <c r="C37">
        <v>1000000</v>
      </c>
      <c r="D37">
        <v>1000000</v>
      </c>
      <c r="E37">
        <v>1000000</v>
      </c>
      <c r="F37">
        <v>1000000</v>
      </c>
      <c r="G37">
        <v>1000000</v>
      </c>
      <c r="H37">
        <v>1000000</v>
      </c>
      <c r="I37">
        <v>1000000</v>
      </c>
      <c r="J37">
        <v>1000000</v>
      </c>
      <c r="K37">
        <v>1000000</v>
      </c>
      <c r="L37">
        <v>1000000</v>
      </c>
      <c r="M37">
        <v>1000000</v>
      </c>
      <c r="N37">
        <v>1000000</v>
      </c>
      <c r="O37">
        <v>1000000</v>
      </c>
      <c r="P37">
        <v>1000000</v>
      </c>
      <c r="Q37">
        <v>1000000</v>
      </c>
      <c r="R37">
        <v>1000000</v>
      </c>
      <c r="S37">
        <v>1000000</v>
      </c>
      <c r="T37">
        <v>1000000</v>
      </c>
    </row>
    <row r="38" spans="1:20" x14ac:dyDescent="0.25">
      <c r="A38" t="s">
        <v>19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72345</v>
      </c>
      <c r="Q38">
        <v>225077</v>
      </c>
      <c r="R38">
        <v>285917</v>
      </c>
      <c r="S38">
        <v>345150</v>
      </c>
      <c r="T38">
        <v>408484</v>
      </c>
    </row>
    <row r="39" spans="1:20" x14ac:dyDescent="0.25">
      <c r="A39" t="s">
        <v>20</v>
      </c>
      <c r="C39">
        <v>529819033</v>
      </c>
      <c r="D39">
        <v>530292901</v>
      </c>
      <c r="E39">
        <v>531063550</v>
      </c>
      <c r="F39">
        <v>530259695</v>
      </c>
      <c r="G39">
        <v>529033040</v>
      </c>
      <c r="H39">
        <v>529963765</v>
      </c>
      <c r="I39">
        <v>530287516</v>
      </c>
      <c r="J39">
        <v>528968674</v>
      </c>
      <c r="K39">
        <v>529687330</v>
      </c>
      <c r="L39">
        <v>528968013</v>
      </c>
      <c r="M39">
        <v>530707662</v>
      </c>
      <c r="N39">
        <v>556263956</v>
      </c>
      <c r="O39">
        <v>602745743</v>
      </c>
      <c r="P39">
        <v>645006681</v>
      </c>
      <c r="Q39">
        <v>652225094</v>
      </c>
      <c r="R39">
        <v>685096144</v>
      </c>
      <c r="S39">
        <v>714935300</v>
      </c>
      <c r="T39">
        <v>748115733</v>
      </c>
    </row>
    <row r="40" spans="1:20" x14ac:dyDescent="0.25">
      <c r="A40" t="s">
        <v>21</v>
      </c>
      <c r="C40">
        <v>529802258</v>
      </c>
      <c r="D40">
        <v>530292588</v>
      </c>
      <c r="E40">
        <v>531041202</v>
      </c>
      <c r="F40">
        <v>530257970</v>
      </c>
      <c r="G40">
        <v>529026577</v>
      </c>
      <c r="H40">
        <v>529965088</v>
      </c>
      <c r="I40">
        <v>530257310</v>
      </c>
      <c r="J40">
        <v>528969598</v>
      </c>
      <c r="K40">
        <v>529633719</v>
      </c>
      <c r="L40">
        <v>528913411</v>
      </c>
      <c r="M40">
        <v>530590857</v>
      </c>
      <c r="N40">
        <v>529560459</v>
      </c>
      <c r="O40">
        <v>529774031</v>
      </c>
      <c r="P40">
        <v>526233014</v>
      </c>
      <c r="Q40">
        <v>496108499</v>
      </c>
      <c r="R40">
        <v>488395778</v>
      </c>
      <c r="S40">
        <v>479473376</v>
      </c>
      <c r="T40">
        <v>473816424</v>
      </c>
    </row>
    <row r="41" spans="1:20" x14ac:dyDescent="0.25">
      <c r="A41" t="s">
        <v>36</v>
      </c>
      <c r="C41">
        <f>C39*8</f>
        <v>4238552264</v>
      </c>
      <c r="D41">
        <f t="shared" ref="D41:T41" si="3">D39*8</f>
        <v>4242343208</v>
      </c>
      <c r="E41">
        <f t="shared" si="3"/>
        <v>4248508400</v>
      </c>
      <c r="F41">
        <f t="shared" si="3"/>
        <v>4242077560</v>
      </c>
      <c r="G41">
        <f t="shared" si="3"/>
        <v>4232264320</v>
      </c>
      <c r="H41">
        <f t="shared" si="3"/>
        <v>4239710120</v>
      </c>
      <c r="I41">
        <f t="shared" si="3"/>
        <v>4242300128</v>
      </c>
      <c r="J41">
        <f t="shared" si="3"/>
        <v>4231749392</v>
      </c>
      <c r="K41">
        <f t="shared" si="3"/>
        <v>4237498640</v>
      </c>
      <c r="L41">
        <f t="shared" si="3"/>
        <v>4231744104</v>
      </c>
      <c r="M41">
        <f t="shared" si="3"/>
        <v>4245661296</v>
      </c>
      <c r="N41">
        <f t="shared" si="3"/>
        <v>4450111648</v>
      </c>
      <c r="O41">
        <f t="shared" si="3"/>
        <v>4821965944</v>
      </c>
      <c r="P41">
        <f t="shared" si="3"/>
        <v>5160053448</v>
      </c>
      <c r="Q41">
        <f t="shared" si="3"/>
        <v>5217800752</v>
      </c>
      <c r="R41">
        <f t="shared" si="3"/>
        <v>5480769152</v>
      </c>
      <c r="S41">
        <f t="shared" si="3"/>
        <v>5719482400</v>
      </c>
      <c r="T41">
        <f t="shared" si="3"/>
        <v>5984925864</v>
      </c>
    </row>
    <row r="42" spans="1:20" x14ac:dyDescent="0.25">
      <c r="A42" t="s">
        <v>37</v>
      </c>
      <c r="C42">
        <f>C40*8</f>
        <v>4238418064</v>
      </c>
      <c r="D42">
        <f t="shared" ref="D42:T42" si="4">D40*8</f>
        <v>4242340704</v>
      </c>
      <c r="E42">
        <f t="shared" si="4"/>
        <v>4248329616</v>
      </c>
      <c r="F42">
        <f t="shared" si="4"/>
        <v>4242063760</v>
      </c>
      <c r="G42">
        <f t="shared" si="4"/>
        <v>4232212616</v>
      </c>
      <c r="H42">
        <f t="shared" si="4"/>
        <v>4239720704</v>
      </c>
      <c r="I42">
        <f t="shared" si="4"/>
        <v>4242058480</v>
      </c>
      <c r="J42">
        <f t="shared" si="4"/>
        <v>4231756784</v>
      </c>
      <c r="K42">
        <f t="shared" si="4"/>
        <v>4237069752</v>
      </c>
      <c r="L42">
        <f t="shared" si="4"/>
        <v>4231307288</v>
      </c>
      <c r="M42">
        <f t="shared" si="4"/>
        <v>4244726856</v>
      </c>
      <c r="N42">
        <f t="shared" si="4"/>
        <v>4236483672</v>
      </c>
      <c r="O42">
        <f t="shared" si="4"/>
        <v>4238192248</v>
      </c>
      <c r="P42">
        <f t="shared" si="4"/>
        <v>4209864112</v>
      </c>
      <c r="Q42">
        <f t="shared" si="4"/>
        <v>3968867992</v>
      </c>
      <c r="R42">
        <f t="shared" si="4"/>
        <v>3907166224</v>
      </c>
      <c r="S42">
        <f t="shared" si="4"/>
        <v>3835787008</v>
      </c>
      <c r="T42">
        <f t="shared" si="4"/>
        <v>3790531392</v>
      </c>
    </row>
    <row r="43" spans="1:20" x14ac:dyDescent="0.25">
      <c r="A43" t="s">
        <v>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51094855</v>
      </c>
      <c r="Q43">
        <v>156138844</v>
      </c>
      <c r="R43">
        <v>196668968</v>
      </c>
      <c r="S43">
        <v>235446280</v>
      </c>
      <c r="T43">
        <v>274282044</v>
      </c>
    </row>
    <row r="44" spans="1:20" x14ac:dyDescent="0.25">
      <c r="A44" t="s">
        <v>23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5.9438959E-2</v>
      </c>
      <c r="Q44">
        <v>0.182928009</v>
      </c>
      <c r="R44">
        <v>0.22132385399999999</v>
      </c>
      <c r="S44">
        <v>0.25525485599999997</v>
      </c>
      <c r="T44">
        <v>0.28922640799999999</v>
      </c>
    </row>
    <row r="45" spans="1:20" x14ac:dyDescent="0.25">
      <c r="A45" t="s">
        <v>24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7.9216009000000004E-2</v>
      </c>
      <c r="Q45">
        <v>0.23939410699999999</v>
      </c>
      <c r="R45">
        <v>0.28706769100000001</v>
      </c>
      <c r="S45">
        <v>0.32932529700000002</v>
      </c>
      <c r="T45">
        <v>0.36663049800000003</v>
      </c>
    </row>
    <row r="46" spans="1:20" x14ac:dyDescent="0.25">
      <c r="A46" t="s">
        <v>25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</row>
    <row r="47" spans="1:20" x14ac:dyDescent="0.25">
      <c r="A47" t="s">
        <v>26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</row>
    <row r="48" spans="1:20" x14ac:dyDescent="0.25">
      <c r="A48" t="s">
        <v>27</v>
      </c>
      <c r="C48">
        <v>26483</v>
      </c>
      <c r="D48">
        <v>13256</v>
      </c>
      <c r="E48">
        <v>8851</v>
      </c>
      <c r="F48">
        <v>6627</v>
      </c>
      <c r="G48">
        <v>5291</v>
      </c>
      <c r="H48">
        <v>4416</v>
      </c>
      <c r="I48">
        <v>3788</v>
      </c>
      <c r="J48">
        <v>3306</v>
      </c>
      <c r="K48">
        <v>2942</v>
      </c>
      <c r="L48">
        <v>2645</v>
      </c>
      <c r="M48">
        <v>2412</v>
      </c>
      <c r="N48">
        <v>2317</v>
      </c>
      <c r="O48">
        <v>2319</v>
      </c>
      <c r="P48">
        <v>2303</v>
      </c>
      <c r="Q48">
        <v>2175</v>
      </c>
      <c r="R48">
        <v>2141</v>
      </c>
      <c r="S48">
        <v>2103</v>
      </c>
      <c r="T48">
        <v>2078</v>
      </c>
    </row>
    <row r="49" spans="1:20" x14ac:dyDescent="0.25">
      <c r="A49" t="s">
        <v>31</v>
      </c>
      <c r="C49">
        <f>(C41+C42)/C29/$D$1</f>
        <v>2.5606497085511872</v>
      </c>
      <c r="D49">
        <f t="shared" ref="D49:T49" si="5">(D41+D42)/D29/$D$1</f>
        <v>5.1201796219890792</v>
      </c>
      <c r="E49">
        <f t="shared" si="5"/>
        <v>7.680268334546871</v>
      </c>
      <c r="F49">
        <f t="shared" si="5"/>
        <v>10.241235643164149</v>
      </c>
      <c r="G49">
        <f t="shared" si="5"/>
        <v>12.799365317898936</v>
      </c>
      <c r="H49">
        <f t="shared" si="5"/>
        <v>15.361166800669952</v>
      </c>
      <c r="I49">
        <f t="shared" si="5"/>
        <v>17.920557866959076</v>
      </c>
      <c r="J49">
        <f t="shared" si="5"/>
        <v>20.479770185761726</v>
      </c>
      <c r="K49">
        <f t="shared" si="5"/>
        <v>23.038954823011963</v>
      </c>
      <c r="L49">
        <f t="shared" si="5"/>
        <v>25.603592770647648</v>
      </c>
      <c r="M49">
        <f t="shared" si="5"/>
        <v>28.15947851162646</v>
      </c>
      <c r="N49">
        <f t="shared" si="5"/>
        <v>29.98388133811644</v>
      </c>
      <c r="O49">
        <f t="shared" si="5"/>
        <v>31.264504739555129</v>
      </c>
      <c r="P49">
        <f t="shared" si="5"/>
        <v>32.541911826756113</v>
      </c>
      <c r="Q49">
        <f t="shared" si="5"/>
        <v>33.797067089740246</v>
      </c>
      <c r="R49">
        <f t="shared" si="5"/>
        <v>35.079554110743736</v>
      </c>
      <c r="S49">
        <f t="shared" si="5"/>
        <v>36.348066369985062</v>
      </c>
      <c r="T49">
        <f t="shared" si="5"/>
        <v>37.625104728934303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17095-173B-4A88-9515-05726919A8FF}">
  <dimension ref="A1:T50"/>
  <sheetViews>
    <sheetView topLeftCell="A19" workbookViewId="0">
      <selection activeCell="C50" sqref="C50:T50"/>
    </sheetView>
  </sheetViews>
  <sheetFormatPr defaultRowHeight="15" x14ac:dyDescent="0.25"/>
  <cols>
    <col min="3" max="3" width="12" bestFit="1" customWidth="1"/>
  </cols>
  <sheetData>
    <row r="1" spans="1:20" x14ac:dyDescent="0.25">
      <c r="A1" t="s">
        <v>29</v>
      </c>
    </row>
    <row r="2" spans="1:20" x14ac:dyDescent="0.25">
      <c r="A2" t="s">
        <v>48</v>
      </c>
    </row>
    <row r="3" spans="1:20" x14ac:dyDescent="0.25">
      <c r="A3" t="s">
        <v>0</v>
      </c>
      <c r="C3">
        <v>5.0000000745099998E-2</v>
      </c>
      <c r="D3">
        <v>9.9999994039499995E-2</v>
      </c>
      <c r="E3">
        <v>0.149999991059</v>
      </c>
      <c r="F3">
        <v>0.19999998807899999</v>
      </c>
      <c r="G3">
        <v>0.24999998509900001</v>
      </c>
      <c r="H3">
        <v>0.29999998211899997</v>
      </c>
      <c r="I3">
        <v>0.34999999403999998</v>
      </c>
      <c r="J3">
        <v>0.39999997615799998</v>
      </c>
      <c r="K3">
        <v>0.44999998807899999</v>
      </c>
      <c r="L3">
        <v>0.5</v>
      </c>
      <c r="M3">
        <v>0.54999995231599996</v>
      </c>
      <c r="N3">
        <v>0.59999996423699997</v>
      </c>
      <c r="O3">
        <v>0.64999997615799998</v>
      </c>
      <c r="P3">
        <v>0.69999998807899999</v>
      </c>
      <c r="Q3">
        <v>0.74999994039499995</v>
      </c>
      <c r="R3">
        <v>0.79999995231599996</v>
      </c>
      <c r="S3">
        <v>0.84999996423699997</v>
      </c>
      <c r="T3">
        <v>0.89999997615799998</v>
      </c>
    </row>
    <row r="4" spans="1:20" x14ac:dyDescent="0.25">
      <c r="A4" t="s">
        <v>10</v>
      </c>
      <c r="C4">
        <v>52.972825782999998</v>
      </c>
      <c r="D4">
        <v>26.469069801</v>
      </c>
      <c r="E4">
        <v>17.664356050999999</v>
      </c>
      <c r="F4">
        <v>13.249925277999999</v>
      </c>
      <c r="G4">
        <v>10.574429538</v>
      </c>
      <c r="H4">
        <v>8.8376594080000004</v>
      </c>
      <c r="I4">
        <v>7.5660626799999999</v>
      </c>
      <c r="J4">
        <v>6.6301989920000004</v>
      </c>
      <c r="K4">
        <v>5.8810474609999996</v>
      </c>
      <c r="L4">
        <v>5.2943546240000003</v>
      </c>
      <c r="M4">
        <v>4.8193988599999997</v>
      </c>
      <c r="N4">
        <v>4.6414069180000004</v>
      </c>
      <c r="O4">
        <v>4.6310406750000004</v>
      </c>
      <c r="P4">
        <v>4.6026165859999999</v>
      </c>
      <c r="Q4">
        <v>4.3506824799999997</v>
      </c>
      <c r="R4">
        <v>4.2750091210000001</v>
      </c>
      <c r="S4">
        <v>4.2101221290000002</v>
      </c>
      <c r="T4">
        <v>4.1599765440000001</v>
      </c>
    </row>
    <row r="5" spans="1:20" x14ac:dyDescent="0.25">
      <c r="A5" t="s">
        <v>11</v>
      </c>
      <c r="C5">
        <v>5.0002039269200001E-2</v>
      </c>
      <c r="D5">
        <v>9.9990827025599999E-2</v>
      </c>
      <c r="E5">
        <v>0.15002676108599999</v>
      </c>
      <c r="F5">
        <v>0.19998918329000001</v>
      </c>
      <c r="G5">
        <v>0.25001109804499999</v>
      </c>
      <c r="H5">
        <v>0.300019838692</v>
      </c>
      <c r="I5">
        <v>0.35004293540999998</v>
      </c>
      <c r="J5">
        <v>0.40001254535500003</v>
      </c>
      <c r="K5">
        <v>0.45000050714599998</v>
      </c>
      <c r="L5">
        <v>0.500124328279</v>
      </c>
      <c r="M5">
        <v>0.54997795202199995</v>
      </c>
      <c r="N5">
        <v>0.59997071668099999</v>
      </c>
      <c r="O5">
        <v>0.65001225561499998</v>
      </c>
      <c r="P5">
        <v>0.69993887603000005</v>
      </c>
      <c r="Q5">
        <v>0.74990919355700003</v>
      </c>
      <c r="R5">
        <v>0.799915309701</v>
      </c>
      <c r="S5">
        <v>0.84994025716099997</v>
      </c>
      <c r="T5">
        <v>0.89988257154899998</v>
      </c>
    </row>
    <row r="6" spans="1:20" x14ac:dyDescent="0.25">
      <c r="A6" t="s">
        <v>12</v>
      </c>
      <c r="C6">
        <v>8.00032628307E-2</v>
      </c>
      <c r="D6">
        <v>0.15998532324100001</v>
      </c>
      <c r="E6">
        <v>0.24004281773700001</v>
      </c>
      <c r="F6">
        <v>0.31998269326399997</v>
      </c>
      <c r="G6">
        <v>0.40001775687300001</v>
      </c>
      <c r="H6">
        <v>0.48003174190699999</v>
      </c>
      <c r="I6">
        <v>0.56006869665500003</v>
      </c>
      <c r="J6">
        <v>0.64002007256799998</v>
      </c>
      <c r="K6">
        <v>0.72000081143399997</v>
      </c>
      <c r="L6">
        <v>0.80019892524699998</v>
      </c>
      <c r="M6">
        <v>0.87996472323499997</v>
      </c>
      <c r="N6">
        <v>0.959953146689</v>
      </c>
      <c r="O6">
        <v>1.04001960898</v>
      </c>
      <c r="P6">
        <v>1.11990220165</v>
      </c>
      <c r="Q6">
        <v>1.1998547096900001</v>
      </c>
      <c r="R6">
        <v>1.27986449552</v>
      </c>
      <c r="S6">
        <v>1.3599044114600001</v>
      </c>
      <c r="T6">
        <v>1.43981211448</v>
      </c>
    </row>
    <row r="7" spans="1:20" x14ac:dyDescent="0.25">
      <c r="A7" t="s">
        <v>13</v>
      </c>
      <c r="C7">
        <v>8.0003092026099995E-2</v>
      </c>
      <c r="D7">
        <v>0.15997976203299999</v>
      </c>
      <c r="E7">
        <v>0.240046038687</v>
      </c>
      <c r="F7">
        <v>0.31996401723399998</v>
      </c>
      <c r="G7">
        <v>0.40002201544799998</v>
      </c>
      <c r="H7">
        <v>0.48002668536400001</v>
      </c>
      <c r="I7">
        <v>0.560030490258</v>
      </c>
      <c r="J7">
        <v>0.64001379704000005</v>
      </c>
      <c r="K7">
        <v>0.71997103714599997</v>
      </c>
      <c r="L7">
        <v>0.79997973630300001</v>
      </c>
      <c r="M7">
        <v>0.87986450990700005</v>
      </c>
      <c r="N7">
        <v>0.91393340574199999</v>
      </c>
      <c r="O7">
        <v>0.91383519191399998</v>
      </c>
      <c r="P7">
        <v>0.913852329302</v>
      </c>
      <c r="Q7">
        <v>0.91250277956400005</v>
      </c>
      <c r="R7">
        <v>0.91241776230100002</v>
      </c>
      <c r="S7">
        <v>0.91201588038299997</v>
      </c>
      <c r="T7">
        <v>0.91171293873500003</v>
      </c>
    </row>
    <row r="8" spans="1:20" x14ac:dyDescent="0.25">
      <c r="A8" t="s">
        <v>14</v>
      </c>
      <c r="C8">
        <v>0.99799986550599995</v>
      </c>
      <c r="D8">
        <v>0.99689772246800001</v>
      </c>
      <c r="E8">
        <v>0.99332142756700004</v>
      </c>
      <c r="F8">
        <v>1.0009235921799999</v>
      </c>
      <c r="G8">
        <v>1.0253469561699999</v>
      </c>
      <c r="H8">
        <v>1.04400695771</v>
      </c>
      <c r="I8">
        <v>1.1377330513099999</v>
      </c>
      <c r="J8">
        <v>1.2081156421299999</v>
      </c>
      <c r="K8">
        <v>1.36505111314</v>
      </c>
      <c r="L8">
        <v>2.0800435097999999</v>
      </c>
      <c r="M8">
        <v>2.7343965410800002</v>
      </c>
      <c r="N8">
        <v>114.20790413100001</v>
      </c>
      <c r="O8">
        <v>489.16501674900002</v>
      </c>
      <c r="P8">
        <v>1140.2316268</v>
      </c>
      <c r="Q8">
        <v>1469.5580017100001</v>
      </c>
      <c r="R8">
        <v>1470.2014220399999</v>
      </c>
      <c r="S8">
        <v>1470.80939356</v>
      </c>
      <c r="T8">
        <v>1471.2791468600001</v>
      </c>
    </row>
    <row r="9" spans="1:20" x14ac:dyDescent="0.25">
      <c r="A9" t="s">
        <v>15</v>
      </c>
      <c r="C9">
        <v>2.0122710000000001</v>
      </c>
      <c r="D9">
        <v>2.7853569999999999</v>
      </c>
      <c r="E9">
        <v>2.835947</v>
      </c>
      <c r="F9">
        <v>3.3249040000000001</v>
      </c>
      <c r="G9">
        <v>3.3524569999999998</v>
      </c>
      <c r="H9">
        <v>3.575415</v>
      </c>
      <c r="I9">
        <v>5.0679499999999997</v>
      </c>
      <c r="J9">
        <v>5.6597369999999998</v>
      </c>
      <c r="K9">
        <v>5.6747449999999997</v>
      </c>
      <c r="L9">
        <v>9.4369250000000005</v>
      </c>
      <c r="M9">
        <v>11.357965</v>
      </c>
      <c r="N9">
        <v>233.35915</v>
      </c>
      <c r="O9">
        <v>777.71767199999999</v>
      </c>
      <c r="P9">
        <v>1471.960122</v>
      </c>
      <c r="Q9">
        <v>1476.5410240000001</v>
      </c>
      <c r="R9">
        <v>1475.853744</v>
      </c>
      <c r="S9">
        <v>1476.9730010000001</v>
      </c>
      <c r="T9">
        <v>1477.4013440000001</v>
      </c>
    </row>
    <row r="10" spans="1:20" x14ac:dyDescent="0.25">
      <c r="A10" t="s">
        <v>16</v>
      </c>
      <c r="C10">
        <v>627.13565954900002</v>
      </c>
      <c r="D10">
        <v>1251.0640559399999</v>
      </c>
      <c r="E10">
        <v>1871.5139549</v>
      </c>
      <c r="F10">
        <v>2514.9142873400001</v>
      </c>
      <c r="G10">
        <v>3215.2374078600001</v>
      </c>
      <c r="H10">
        <v>3929.47174124</v>
      </c>
      <c r="I10">
        <v>4990.3416384599996</v>
      </c>
      <c r="J10">
        <v>6060.1388518699996</v>
      </c>
      <c r="K10">
        <v>7684.9086594500004</v>
      </c>
      <c r="L10">
        <v>13022.282067599999</v>
      </c>
      <c r="M10">
        <v>18808.9564646</v>
      </c>
      <c r="N10">
        <v>856028.52956099994</v>
      </c>
      <c r="O10">
        <v>3969341.7584600002</v>
      </c>
      <c r="P10">
        <v>9272045.7964299992</v>
      </c>
      <c r="Q10">
        <v>10478691.697799999</v>
      </c>
      <c r="R10">
        <v>10479986.7513</v>
      </c>
      <c r="S10">
        <v>10480553.380799999</v>
      </c>
      <c r="T10">
        <v>10481265.399700001</v>
      </c>
    </row>
    <row r="11" spans="1:20" x14ac:dyDescent="0.25">
      <c r="A11" t="s">
        <v>17</v>
      </c>
      <c r="C11">
        <v>1000004</v>
      </c>
      <c r="D11">
        <v>1000022</v>
      </c>
      <c r="E11">
        <v>999998</v>
      </c>
      <c r="F11">
        <v>1000047</v>
      </c>
      <c r="G11">
        <v>1000010</v>
      </c>
      <c r="H11">
        <v>999984</v>
      </c>
      <c r="I11">
        <v>1000080</v>
      </c>
      <c r="J11">
        <v>1000013</v>
      </c>
      <c r="K11">
        <v>1000052</v>
      </c>
      <c r="L11">
        <v>1000219</v>
      </c>
      <c r="M11">
        <v>1000166</v>
      </c>
      <c r="N11">
        <v>1050221</v>
      </c>
      <c r="O11">
        <v>1138403</v>
      </c>
      <c r="P11">
        <v>1216269</v>
      </c>
      <c r="Q11">
        <v>1231431</v>
      </c>
      <c r="R11">
        <v>1292142</v>
      </c>
      <c r="S11">
        <v>1350374</v>
      </c>
      <c r="T11">
        <v>1415515</v>
      </c>
    </row>
    <row r="12" spans="1:20" x14ac:dyDescent="0.25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20" x14ac:dyDescent="0.25">
      <c r="A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71947</v>
      </c>
      <c r="Q13">
        <v>224563</v>
      </c>
      <c r="R13">
        <v>286467</v>
      </c>
      <c r="S13">
        <v>346179</v>
      </c>
      <c r="T13">
        <v>409819</v>
      </c>
    </row>
    <row r="14" spans="1:20" x14ac:dyDescent="0.25">
      <c r="A14" t="s">
        <v>20</v>
      </c>
      <c r="C14">
        <v>529749863</v>
      </c>
      <c r="D14">
        <v>529332836</v>
      </c>
      <c r="E14">
        <v>530025225</v>
      </c>
      <c r="F14">
        <v>529968347</v>
      </c>
      <c r="G14">
        <v>528744948</v>
      </c>
      <c r="H14">
        <v>530294630</v>
      </c>
      <c r="I14">
        <v>529689358</v>
      </c>
      <c r="J14">
        <v>530432555</v>
      </c>
      <c r="K14">
        <v>529294868</v>
      </c>
      <c r="L14">
        <v>529567110</v>
      </c>
      <c r="M14">
        <v>530112623</v>
      </c>
      <c r="N14">
        <v>556941647</v>
      </c>
      <c r="O14">
        <v>602046639</v>
      </c>
      <c r="P14">
        <v>644310056</v>
      </c>
      <c r="Q14">
        <v>652523358</v>
      </c>
      <c r="R14">
        <v>683929049</v>
      </c>
      <c r="S14">
        <v>715670457</v>
      </c>
      <c r="T14">
        <v>748698078</v>
      </c>
    </row>
    <row r="15" spans="1:20" x14ac:dyDescent="0.25">
      <c r="A15" t="s">
        <v>21</v>
      </c>
      <c r="C15">
        <v>529748732</v>
      </c>
      <c r="D15">
        <v>529314436</v>
      </c>
      <c r="E15">
        <v>530032337</v>
      </c>
      <c r="F15">
        <v>529937415</v>
      </c>
      <c r="G15">
        <v>528750577</v>
      </c>
      <c r="H15">
        <v>530289044</v>
      </c>
      <c r="I15">
        <v>529653224</v>
      </c>
      <c r="J15">
        <v>530427354</v>
      </c>
      <c r="K15">
        <v>529272980</v>
      </c>
      <c r="L15">
        <v>529422052</v>
      </c>
      <c r="M15">
        <v>530052252</v>
      </c>
      <c r="N15">
        <v>530242104</v>
      </c>
      <c r="O15">
        <v>529000993</v>
      </c>
      <c r="P15">
        <v>525763986</v>
      </c>
      <c r="Q15">
        <v>496251232</v>
      </c>
      <c r="R15">
        <v>487574282</v>
      </c>
      <c r="S15">
        <v>479962280</v>
      </c>
      <c r="T15">
        <v>474088055</v>
      </c>
    </row>
    <row r="16" spans="1:20" x14ac:dyDescent="0.25">
      <c r="A16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51022411</v>
      </c>
      <c r="Q16">
        <v>156209520</v>
      </c>
      <c r="R16">
        <v>196328853</v>
      </c>
      <c r="S16">
        <v>235679671</v>
      </c>
      <c r="T16">
        <v>274607945</v>
      </c>
    </row>
    <row r="17" spans="1:20" x14ac:dyDescent="0.25">
      <c r="A17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5.9153854944899997E-2</v>
      </c>
      <c r="Q17">
        <v>0.18235938513800001</v>
      </c>
      <c r="R17">
        <v>0.22169931787700001</v>
      </c>
      <c r="S17">
        <v>0.25635786826500001</v>
      </c>
      <c r="T17">
        <v>0.289519362211</v>
      </c>
    </row>
    <row r="18" spans="1:20" x14ac:dyDescent="0.25">
      <c r="A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7.9189220352599995E-2</v>
      </c>
      <c r="Q18">
        <v>0.23939299350000001</v>
      </c>
      <c r="R18">
        <v>0.28706026346899999</v>
      </c>
      <c r="S18">
        <v>0.32931311987900003</v>
      </c>
      <c r="T18">
        <v>0.36678061967699999</v>
      </c>
    </row>
    <row r="19" spans="1:20" x14ac:dyDescent="0.25">
      <c r="A19" t="s">
        <v>25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</row>
    <row r="20" spans="1:20" x14ac:dyDescent="0.25">
      <c r="A20" t="s">
        <v>26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  <row r="21" spans="1:20" x14ac:dyDescent="0.25">
      <c r="A21" t="s">
        <v>27</v>
      </c>
      <c r="C21">
        <v>26485</v>
      </c>
      <c r="D21">
        <v>13235</v>
      </c>
      <c r="E21">
        <v>8832</v>
      </c>
      <c r="F21">
        <v>6625</v>
      </c>
      <c r="G21">
        <v>5287</v>
      </c>
      <c r="H21">
        <v>4419</v>
      </c>
      <c r="I21">
        <v>3783</v>
      </c>
      <c r="J21">
        <v>3315</v>
      </c>
      <c r="K21">
        <v>2941</v>
      </c>
      <c r="L21">
        <v>2647</v>
      </c>
      <c r="M21">
        <v>2409</v>
      </c>
      <c r="N21">
        <v>2321</v>
      </c>
      <c r="O21">
        <v>2316</v>
      </c>
      <c r="P21">
        <v>2301</v>
      </c>
      <c r="Q21">
        <v>2175</v>
      </c>
      <c r="R21">
        <v>2138</v>
      </c>
      <c r="S21">
        <v>2105</v>
      </c>
      <c r="T21">
        <v>2080</v>
      </c>
    </row>
    <row r="22" spans="1:20" x14ac:dyDescent="0.25">
      <c r="A22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47</v>
      </c>
      <c r="C23">
        <v>410533000</v>
      </c>
      <c r="D23">
        <v>205142500</v>
      </c>
      <c r="E23">
        <v>136896000</v>
      </c>
      <c r="F23">
        <v>102687500</v>
      </c>
      <c r="G23">
        <v>81948500</v>
      </c>
      <c r="H23">
        <v>68494500</v>
      </c>
      <c r="I23">
        <v>58636500</v>
      </c>
      <c r="J23">
        <v>51382500</v>
      </c>
      <c r="K23">
        <v>45585500</v>
      </c>
      <c r="L23">
        <v>41028500</v>
      </c>
      <c r="M23">
        <v>37339500</v>
      </c>
      <c r="N23">
        <v>35975500</v>
      </c>
      <c r="O23">
        <v>35898000</v>
      </c>
      <c r="P23">
        <v>35665500</v>
      </c>
      <c r="Q23">
        <v>33712500</v>
      </c>
      <c r="R23">
        <v>33139000</v>
      </c>
      <c r="S23">
        <v>32627500</v>
      </c>
      <c r="T23">
        <v>32240000</v>
      </c>
    </row>
    <row r="24" spans="1:20" x14ac:dyDescent="0.25">
      <c r="C24">
        <f>C23/C15</f>
        <v>0.77495796629863378</v>
      </c>
      <c r="D24">
        <f t="shared" ref="D24:T24" si="0">D23/D15</f>
        <v>0.38756263961030529</v>
      </c>
      <c r="E24">
        <f t="shared" si="0"/>
        <v>0.25827858121796066</v>
      </c>
      <c r="F24">
        <f t="shared" si="0"/>
        <v>0.19377288165244946</v>
      </c>
      <c r="G24">
        <f t="shared" si="0"/>
        <v>0.15498517366156936</v>
      </c>
      <c r="H24">
        <f t="shared" si="0"/>
        <v>0.12916446374856652</v>
      </c>
      <c r="I24">
        <f t="shared" si="0"/>
        <v>0.11070734084684812</v>
      </c>
      <c r="J24">
        <f t="shared" si="0"/>
        <v>9.687000418157167E-2</v>
      </c>
      <c r="K24">
        <f t="shared" si="0"/>
        <v>8.6128522941035082E-2</v>
      </c>
      <c r="L24">
        <f t="shared" si="0"/>
        <v>7.7496771894949329E-2</v>
      </c>
      <c r="M24">
        <f t="shared" si="0"/>
        <v>7.0444941718689272E-2</v>
      </c>
      <c r="N24">
        <f t="shared" si="0"/>
        <v>6.7847309235933476E-2</v>
      </c>
      <c r="O24">
        <f t="shared" si="0"/>
        <v>6.7859986039761552E-2</v>
      </c>
      <c r="P24">
        <f t="shared" si="0"/>
        <v>6.7835570616660679E-2</v>
      </c>
      <c r="Q24">
        <f t="shared" si="0"/>
        <v>6.7934340160993298E-2</v>
      </c>
      <c r="R24">
        <f t="shared" si="0"/>
        <v>6.7967079526971438E-2</v>
      </c>
      <c r="S24">
        <f t="shared" si="0"/>
        <v>6.797930037335434E-2</v>
      </c>
      <c r="T24">
        <f t="shared" si="0"/>
        <v>6.800424448576331E-2</v>
      </c>
    </row>
    <row r="27" spans="1:20" x14ac:dyDescent="0.25">
      <c r="A27" t="s">
        <v>8</v>
      </c>
    </row>
    <row r="28" spans="1:20" x14ac:dyDescent="0.25">
      <c r="A28" t="s">
        <v>56</v>
      </c>
    </row>
    <row r="29" spans="1:20" x14ac:dyDescent="0.25">
      <c r="A29" t="s">
        <v>0</v>
      </c>
      <c r="C29">
        <v>5.0000000745099998E-2</v>
      </c>
      <c r="D29">
        <v>9.9999994039499995E-2</v>
      </c>
      <c r="E29">
        <v>0.149999991059</v>
      </c>
      <c r="F29">
        <v>0.19999998807899999</v>
      </c>
      <c r="G29">
        <v>0.24999998509900001</v>
      </c>
      <c r="H29">
        <v>0.29999998211899997</v>
      </c>
      <c r="I29">
        <v>0.34999999403999998</v>
      </c>
      <c r="J29">
        <v>0.39999997615799998</v>
      </c>
      <c r="K29">
        <v>0.44999998807899999</v>
      </c>
      <c r="L29">
        <v>0.5</v>
      </c>
      <c r="M29">
        <v>0.54999995231599996</v>
      </c>
      <c r="N29">
        <v>0.59999996423699997</v>
      </c>
      <c r="O29">
        <v>0.64999997615799998</v>
      </c>
      <c r="P29">
        <v>0.69999998807899999</v>
      </c>
      <c r="Q29">
        <v>0.74999994039499995</v>
      </c>
      <c r="R29">
        <v>0.79999995231599996</v>
      </c>
      <c r="S29">
        <v>0.84999996423699997</v>
      </c>
      <c r="T29">
        <v>0.89999997615799998</v>
      </c>
    </row>
    <row r="30" spans="1:20" x14ac:dyDescent="0.25">
      <c r="A30" t="s">
        <v>10</v>
      </c>
      <c r="C30">
        <v>52.891920868</v>
      </c>
      <c r="D30">
        <v>26.469051461999999</v>
      </c>
      <c r="E30">
        <v>17.659798647999999</v>
      </c>
      <c r="F30">
        <v>13.25114842</v>
      </c>
      <c r="G30">
        <v>10.588230736</v>
      </c>
      <c r="H30">
        <v>8.8304757340000002</v>
      </c>
      <c r="I30">
        <v>7.5795196860000003</v>
      </c>
      <c r="J30">
        <v>6.6197491780000002</v>
      </c>
      <c r="K30">
        <v>5.8928207759999998</v>
      </c>
      <c r="L30">
        <v>5.2967859109999997</v>
      </c>
      <c r="M30">
        <v>4.8130649669999999</v>
      </c>
      <c r="N30">
        <v>4.6401125150000002</v>
      </c>
      <c r="O30">
        <v>4.6254840929999999</v>
      </c>
      <c r="P30">
        <v>4.6140985179999996</v>
      </c>
      <c r="Q30">
        <v>4.3500854100000002</v>
      </c>
      <c r="R30">
        <v>4.2751615980000004</v>
      </c>
      <c r="S30">
        <v>4.2159430640000002</v>
      </c>
      <c r="T30">
        <v>4.1542645660000002</v>
      </c>
    </row>
    <row r="31" spans="1:20" x14ac:dyDescent="0.25">
      <c r="A31" t="s">
        <v>11</v>
      </c>
      <c r="C31">
        <v>5.0006057477099998E-2</v>
      </c>
      <c r="D31">
        <v>0.100007044408</v>
      </c>
      <c r="E31">
        <v>0.15002686201599999</v>
      </c>
      <c r="F31">
        <v>0.20001058632800001</v>
      </c>
      <c r="G31">
        <v>0.250008023626</v>
      </c>
      <c r="H31">
        <v>0.30000672328400002</v>
      </c>
      <c r="I31">
        <v>0.35000902166699999</v>
      </c>
      <c r="J31">
        <v>0.400059642562</v>
      </c>
      <c r="K31">
        <v>0.44999585271600001</v>
      </c>
      <c r="L31">
        <v>0.49995241066899998</v>
      </c>
      <c r="M31">
        <v>0.549994157185</v>
      </c>
      <c r="N31">
        <v>0.60001617008200003</v>
      </c>
      <c r="O31">
        <v>0.65006776578299996</v>
      </c>
      <c r="P31">
        <v>0.70004360167000002</v>
      </c>
      <c r="Q31">
        <v>0.74995801634199999</v>
      </c>
      <c r="R31">
        <v>0.79992197525300002</v>
      </c>
      <c r="S31">
        <v>0.84992121112800001</v>
      </c>
      <c r="T31">
        <v>0.89978858366199999</v>
      </c>
    </row>
    <row r="32" spans="1:20" x14ac:dyDescent="0.25">
      <c r="A32" t="s">
        <v>12</v>
      </c>
      <c r="C32">
        <v>8.0009691963400006E-2</v>
      </c>
      <c r="D32">
        <v>0.160011271053</v>
      </c>
      <c r="E32">
        <v>0.24004297922599999</v>
      </c>
      <c r="F32">
        <v>0.32001693812400001</v>
      </c>
      <c r="G32">
        <v>0.400012837801</v>
      </c>
      <c r="H32">
        <v>0.48001075725499998</v>
      </c>
      <c r="I32">
        <v>0.56001443466699996</v>
      </c>
      <c r="J32">
        <v>0.640095428099</v>
      </c>
      <c r="K32">
        <v>0.71999336434600003</v>
      </c>
      <c r="L32">
        <v>0.79992385707000002</v>
      </c>
      <c r="M32">
        <v>0.879990651495</v>
      </c>
      <c r="N32">
        <v>0.96002587213099999</v>
      </c>
      <c r="O32">
        <v>1.0401084252499999</v>
      </c>
      <c r="P32">
        <v>1.12006976267</v>
      </c>
      <c r="Q32">
        <v>1.19993282615</v>
      </c>
      <c r="R32">
        <v>1.27987516041</v>
      </c>
      <c r="S32">
        <v>1.3598739378</v>
      </c>
      <c r="T32">
        <v>1.43966173386</v>
      </c>
    </row>
    <row r="33" spans="1:20" x14ac:dyDescent="0.25">
      <c r="A33" t="s">
        <v>13</v>
      </c>
      <c r="C33">
        <v>8.0009559164299998E-2</v>
      </c>
      <c r="D33">
        <v>0.160011119329</v>
      </c>
      <c r="E33">
        <v>0.240041979894</v>
      </c>
      <c r="F33">
        <v>0.32000989269699998</v>
      </c>
      <c r="G33">
        <v>0.40000194192999999</v>
      </c>
      <c r="H33">
        <v>0.48001986752300002</v>
      </c>
      <c r="I33">
        <v>0.56001109619699996</v>
      </c>
      <c r="J33">
        <v>0.64007615244399996</v>
      </c>
      <c r="K33">
        <v>0.720007909502</v>
      </c>
      <c r="L33">
        <v>0.79993530250099998</v>
      </c>
      <c r="M33">
        <v>0.87994592988800002</v>
      </c>
      <c r="N33">
        <v>0.91452525650700001</v>
      </c>
      <c r="O33">
        <v>0.91401110608000002</v>
      </c>
      <c r="P33">
        <v>0.91386893789800006</v>
      </c>
      <c r="Q33">
        <v>0.912538930586</v>
      </c>
      <c r="R33">
        <v>0.91225875574500004</v>
      </c>
      <c r="S33">
        <v>0.91206582765199995</v>
      </c>
      <c r="T33">
        <v>0.91205721056099998</v>
      </c>
    </row>
    <row r="34" spans="1:20" x14ac:dyDescent="0.25">
      <c r="A34" t="s">
        <v>14</v>
      </c>
      <c r="C34">
        <v>0.354487385622</v>
      </c>
      <c r="D34">
        <v>0.35543725517899999</v>
      </c>
      <c r="E34">
        <v>0.35601978902999998</v>
      </c>
      <c r="F34">
        <v>0.35824918182799997</v>
      </c>
      <c r="G34">
        <v>0.35998765202100003</v>
      </c>
      <c r="H34">
        <v>0.36328166021800001</v>
      </c>
      <c r="I34">
        <v>0.36650217052700002</v>
      </c>
      <c r="J34">
        <v>0.377824624582</v>
      </c>
      <c r="K34">
        <v>0.39385108118399997</v>
      </c>
      <c r="L34">
        <v>0.42333013724000002</v>
      </c>
      <c r="M34">
        <v>0.59138407992800002</v>
      </c>
      <c r="N34">
        <v>109.833903718</v>
      </c>
      <c r="O34">
        <v>484.49572465</v>
      </c>
      <c r="P34">
        <v>1135.9818780600001</v>
      </c>
      <c r="Q34">
        <v>1469.50601811</v>
      </c>
      <c r="R34">
        <v>1470.3695891299999</v>
      </c>
      <c r="S34">
        <v>1470.8932432199999</v>
      </c>
      <c r="T34">
        <v>1470.76085521</v>
      </c>
    </row>
    <row r="35" spans="1:20" x14ac:dyDescent="0.25">
      <c r="A35" t="s">
        <v>15</v>
      </c>
      <c r="C35">
        <v>0.615676</v>
      </c>
      <c r="D35">
        <v>0.60258199999999995</v>
      </c>
      <c r="E35">
        <v>0.57925199999999999</v>
      </c>
      <c r="F35">
        <v>0.61073299999999997</v>
      </c>
      <c r="G35">
        <v>0.62698200000000004</v>
      </c>
      <c r="H35">
        <v>0.62783599999999995</v>
      </c>
      <c r="I35">
        <v>0.65807199999999999</v>
      </c>
      <c r="J35">
        <v>0.72628199999999998</v>
      </c>
      <c r="K35">
        <v>0.84840099999999996</v>
      </c>
      <c r="L35">
        <v>0.80012099999999997</v>
      </c>
      <c r="M35">
        <v>1.332986</v>
      </c>
      <c r="N35">
        <v>225.043575</v>
      </c>
      <c r="O35">
        <v>771.75500499999998</v>
      </c>
      <c r="P35">
        <v>1473.432824</v>
      </c>
      <c r="Q35">
        <v>1476.971266</v>
      </c>
      <c r="R35">
        <v>1477.2075239999999</v>
      </c>
      <c r="S35">
        <v>1475.7661680000001</v>
      </c>
      <c r="T35">
        <v>1477.418144</v>
      </c>
    </row>
    <row r="36" spans="1:20" x14ac:dyDescent="0.25">
      <c r="A36" t="s">
        <v>16</v>
      </c>
      <c r="C36">
        <v>221.877674238</v>
      </c>
      <c r="D36">
        <v>444.82953932499998</v>
      </c>
      <c r="E36">
        <v>668.49379496500001</v>
      </c>
      <c r="F36">
        <v>896.72280297400005</v>
      </c>
      <c r="G36">
        <v>1126.3426691499999</v>
      </c>
      <c r="H36">
        <v>1363.58047388</v>
      </c>
      <c r="I36">
        <v>1605.13966921</v>
      </c>
      <c r="J36">
        <v>1891.1260682300001</v>
      </c>
      <c r="K36">
        <v>2216.91205623</v>
      </c>
      <c r="L36">
        <v>2645.8074261699999</v>
      </c>
      <c r="M36">
        <v>4066.9225405000002</v>
      </c>
      <c r="N36">
        <v>823755.55929999996</v>
      </c>
      <c r="O36">
        <v>3933325.9579799999</v>
      </c>
      <c r="P36">
        <v>9250928.5671800002</v>
      </c>
      <c r="Q36">
        <v>10478470.435900001</v>
      </c>
      <c r="R36">
        <v>10479854.033199999</v>
      </c>
      <c r="S36">
        <v>10480739.862500001</v>
      </c>
      <c r="T36">
        <v>10481303.511399999</v>
      </c>
    </row>
    <row r="37" spans="1:20" x14ac:dyDescent="0.25">
      <c r="A37" t="s">
        <v>17</v>
      </c>
      <c r="C37">
        <v>1000015</v>
      </c>
      <c r="D37">
        <v>999993</v>
      </c>
      <c r="E37">
        <v>999998</v>
      </c>
      <c r="F37">
        <v>1000020</v>
      </c>
      <c r="G37">
        <v>1000024</v>
      </c>
      <c r="H37">
        <v>999997</v>
      </c>
      <c r="I37">
        <v>999990</v>
      </c>
      <c r="J37">
        <v>1000037</v>
      </c>
      <c r="K37">
        <v>999986</v>
      </c>
      <c r="L37">
        <v>999988</v>
      </c>
      <c r="M37">
        <v>1000061</v>
      </c>
      <c r="N37">
        <v>1049450</v>
      </c>
      <c r="O37">
        <v>1137913</v>
      </c>
      <c r="P37">
        <v>1217774</v>
      </c>
      <c r="Q37">
        <v>1231116</v>
      </c>
      <c r="R37">
        <v>1289890</v>
      </c>
      <c r="S37">
        <v>1352151</v>
      </c>
      <c r="T37">
        <v>1412962</v>
      </c>
    </row>
    <row r="38" spans="1:20" x14ac:dyDescent="0.25">
      <c r="A38" t="s">
        <v>18</v>
      </c>
      <c r="C38">
        <v>1000000</v>
      </c>
      <c r="D38">
        <v>1000000</v>
      </c>
      <c r="E38">
        <v>1000000</v>
      </c>
      <c r="F38">
        <v>1000000</v>
      </c>
      <c r="G38">
        <v>1000000</v>
      </c>
      <c r="H38">
        <v>1000000</v>
      </c>
      <c r="I38">
        <v>1000000</v>
      </c>
      <c r="J38">
        <v>1000000</v>
      </c>
      <c r="K38">
        <v>1000000</v>
      </c>
      <c r="L38">
        <v>1000000</v>
      </c>
      <c r="M38">
        <v>1000000</v>
      </c>
      <c r="N38">
        <v>1000000</v>
      </c>
      <c r="O38">
        <v>1000000</v>
      </c>
      <c r="P38">
        <v>1000000</v>
      </c>
      <c r="Q38">
        <v>1000000</v>
      </c>
      <c r="R38">
        <v>1000000</v>
      </c>
      <c r="S38">
        <v>1000000</v>
      </c>
      <c r="T38">
        <v>1000000</v>
      </c>
    </row>
    <row r="39" spans="1:20" x14ac:dyDescent="0.25">
      <c r="A39" t="s">
        <v>19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71602</v>
      </c>
      <c r="Q39">
        <v>224688</v>
      </c>
      <c r="R39">
        <v>284588</v>
      </c>
      <c r="S39">
        <v>347146</v>
      </c>
      <c r="T39">
        <v>407441</v>
      </c>
    </row>
    <row r="40" spans="1:20" x14ac:dyDescent="0.25">
      <c r="A40" t="s">
        <v>20</v>
      </c>
      <c r="C40">
        <v>528983287</v>
      </c>
      <c r="D40">
        <v>529418321</v>
      </c>
      <c r="E40">
        <v>529888835</v>
      </c>
      <c r="F40">
        <v>530073993</v>
      </c>
      <c r="G40">
        <v>529428528</v>
      </c>
      <c r="H40">
        <v>529840418</v>
      </c>
      <c r="I40">
        <v>530580054</v>
      </c>
      <c r="J40">
        <v>529658898</v>
      </c>
      <c r="K40">
        <v>530348982</v>
      </c>
      <c r="L40">
        <v>529628177</v>
      </c>
      <c r="M40">
        <v>529431522</v>
      </c>
      <c r="N40">
        <v>556828508</v>
      </c>
      <c r="O40">
        <v>601375622</v>
      </c>
      <c r="P40">
        <v>646014029</v>
      </c>
      <c r="Q40">
        <v>652476285</v>
      </c>
      <c r="R40">
        <v>683959142</v>
      </c>
      <c r="S40">
        <v>716643887</v>
      </c>
      <c r="T40">
        <v>747591966</v>
      </c>
    </row>
    <row r="41" spans="1:20" x14ac:dyDescent="0.25">
      <c r="A41" t="s">
        <v>21</v>
      </c>
      <c r="C41">
        <v>528982409</v>
      </c>
      <c r="D41">
        <v>529417819</v>
      </c>
      <c r="E41">
        <v>529886629</v>
      </c>
      <c r="F41">
        <v>530062323</v>
      </c>
      <c r="G41">
        <v>529414107</v>
      </c>
      <c r="H41">
        <v>529850474</v>
      </c>
      <c r="I41">
        <v>530576891</v>
      </c>
      <c r="J41">
        <v>529642948</v>
      </c>
      <c r="K41">
        <v>530359696</v>
      </c>
      <c r="L41">
        <v>529635755</v>
      </c>
      <c r="M41">
        <v>529404616</v>
      </c>
      <c r="N41">
        <v>530437511</v>
      </c>
      <c r="O41">
        <v>528467979</v>
      </c>
      <c r="P41">
        <v>527085164</v>
      </c>
      <c r="Q41">
        <v>496202786</v>
      </c>
      <c r="R41">
        <v>487506700</v>
      </c>
      <c r="S41">
        <v>480652200</v>
      </c>
      <c r="T41">
        <v>473615869</v>
      </c>
    </row>
    <row r="42" spans="1:20" x14ac:dyDescent="0.25">
      <c r="A42" t="s">
        <v>22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50670655</v>
      </c>
      <c r="Q42">
        <v>156250529</v>
      </c>
      <c r="R42">
        <v>196413003</v>
      </c>
      <c r="S42">
        <v>235961122</v>
      </c>
      <c r="T42">
        <v>273984056</v>
      </c>
    </row>
    <row r="43" spans="1:20" x14ac:dyDescent="0.25">
      <c r="A43" t="s">
        <v>23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5.8797445174599998E-2</v>
      </c>
      <c r="Q43">
        <v>0.18250757848999999</v>
      </c>
      <c r="R43">
        <v>0.22062966609599999</v>
      </c>
      <c r="S43">
        <v>0.256736118969</v>
      </c>
      <c r="T43">
        <v>0.28835948879000001</v>
      </c>
    </row>
    <row r="44" spans="1:20" x14ac:dyDescent="0.25">
      <c r="A44" t="s">
        <v>24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7.84358430705E-2</v>
      </c>
      <c r="Q44">
        <v>0.23947311587</v>
      </c>
      <c r="R44">
        <v>0.287170666987</v>
      </c>
      <c r="S44">
        <v>0.32925854288400003</v>
      </c>
      <c r="T44">
        <v>0.36648876454099999</v>
      </c>
    </row>
    <row r="45" spans="1:20" x14ac:dyDescent="0.25">
      <c r="A45" t="s">
        <v>25</v>
      </c>
      <c r="C45">
        <v>0.22782491178600001</v>
      </c>
      <c r="D45">
        <v>0.22901957399100001</v>
      </c>
      <c r="E45">
        <v>0.230446474939</v>
      </c>
      <c r="F45">
        <v>0.23218716822900001</v>
      </c>
      <c r="G45">
        <v>0.234595312359</v>
      </c>
      <c r="H45">
        <v>0.23748339898900001</v>
      </c>
      <c r="I45">
        <v>0.24072805399200001</v>
      </c>
      <c r="J45">
        <v>0.24778619681799999</v>
      </c>
      <c r="K45">
        <v>0.25807619917699998</v>
      </c>
      <c r="L45">
        <v>0.27756597893399998</v>
      </c>
      <c r="M45">
        <v>0.36587162143700003</v>
      </c>
      <c r="N45">
        <v>1.9668903416700001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</row>
    <row r="46" spans="1:20" x14ac:dyDescent="0.25">
      <c r="A46" t="s">
        <v>26</v>
      </c>
      <c r="C46">
        <v>0.26280199999999998</v>
      </c>
      <c r="D46">
        <v>0.26923999999999998</v>
      </c>
      <c r="E46">
        <v>0.29149199999999997</v>
      </c>
      <c r="F46">
        <v>0.30275600000000003</v>
      </c>
      <c r="G46">
        <v>0.339918</v>
      </c>
      <c r="H46">
        <v>0.37262200000000001</v>
      </c>
      <c r="I46">
        <v>0.345028</v>
      </c>
      <c r="J46">
        <v>0.39090399999999997</v>
      </c>
      <c r="K46">
        <v>0.47103200000000001</v>
      </c>
      <c r="L46">
        <v>0.44116</v>
      </c>
      <c r="M46">
        <v>0.72138400000000003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</row>
    <row r="47" spans="1:20" x14ac:dyDescent="0.25">
      <c r="A47" t="s">
        <v>27</v>
      </c>
      <c r="C47">
        <v>232160</v>
      </c>
      <c r="D47">
        <v>115575</v>
      </c>
      <c r="E47">
        <v>76633</v>
      </c>
      <c r="F47">
        <v>57071</v>
      </c>
      <c r="G47">
        <v>45134</v>
      </c>
      <c r="H47">
        <v>37184</v>
      </c>
      <c r="I47">
        <v>31486</v>
      </c>
      <c r="J47">
        <v>26715</v>
      </c>
      <c r="K47">
        <v>22834</v>
      </c>
      <c r="L47">
        <v>19083</v>
      </c>
      <c r="M47">
        <v>13155</v>
      </c>
      <c r="N47">
        <v>2359</v>
      </c>
      <c r="O47">
        <v>2313</v>
      </c>
      <c r="P47">
        <v>2307</v>
      </c>
      <c r="Q47">
        <v>2175</v>
      </c>
      <c r="R47">
        <v>2138</v>
      </c>
      <c r="S47">
        <v>2108</v>
      </c>
      <c r="T47">
        <v>2077</v>
      </c>
    </row>
    <row r="48" spans="1:20" x14ac:dyDescent="0.25">
      <c r="A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t="s">
        <v>47</v>
      </c>
      <c r="C49">
        <v>53809555</v>
      </c>
      <c r="D49">
        <v>44066384</v>
      </c>
      <c r="E49">
        <v>40797417</v>
      </c>
      <c r="F49">
        <v>39155127</v>
      </c>
      <c r="G49">
        <v>38141435</v>
      </c>
      <c r="H49">
        <v>37513715</v>
      </c>
      <c r="I49">
        <v>37056241</v>
      </c>
      <c r="J49">
        <v>36569254</v>
      </c>
      <c r="K49">
        <v>36319389</v>
      </c>
      <c r="L49">
        <v>35937519</v>
      </c>
      <c r="M49">
        <v>35452701</v>
      </c>
      <c r="N49">
        <v>35968100</v>
      </c>
      <c r="O49">
        <v>35851500</v>
      </c>
      <c r="P49">
        <v>35758500</v>
      </c>
      <c r="Q49">
        <v>33712500</v>
      </c>
      <c r="R49">
        <v>33139000</v>
      </c>
      <c r="S49">
        <v>32674000</v>
      </c>
      <c r="T49">
        <v>32193500</v>
      </c>
    </row>
    <row r="50" spans="1:20" x14ac:dyDescent="0.25">
      <c r="C50">
        <f>C49/C41</f>
        <v>0.10172276825182669</v>
      </c>
      <c r="D50">
        <f t="shared" ref="D50:T50" si="1">D49/D41</f>
        <v>8.3235551238595537E-2</v>
      </c>
      <c r="E50">
        <f t="shared" si="1"/>
        <v>7.6992727816123097E-2</v>
      </c>
      <c r="F50">
        <f t="shared" si="1"/>
        <v>7.3868911826053332E-2</v>
      </c>
      <c r="G50">
        <f t="shared" si="1"/>
        <v>7.204461402839045E-2</v>
      </c>
      <c r="H50">
        <f t="shared" si="1"/>
        <v>7.0800568916731782E-2</v>
      </c>
      <c r="I50">
        <f t="shared" si="1"/>
        <v>6.9841415313355595E-2</v>
      </c>
      <c r="J50">
        <f t="shared" si="1"/>
        <v>6.9045106968931083E-2</v>
      </c>
      <c r="K50">
        <f t="shared" si="1"/>
        <v>6.8480673161861072E-2</v>
      </c>
      <c r="L50">
        <f t="shared" si="1"/>
        <v>6.7853272103957557E-2</v>
      </c>
      <c r="M50">
        <f t="shared" si="1"/>
        <v>6.6967117264425211E-2</v>
      </c>
      <c r="N50">
        <f t="shared" si="1"/>
        <v>6.7808364329648624E-2</v>
      </c>
      <c r="O50">
        <f t="shared" si="1"/>
        <v>6.7840439581297693E-2</v>
      </c>
      <c r="P50">
        <f t="shared" si="1"/>
        <v>6.7841977809870585E-2</v>
      </c>
      <c r="Q50">
        <f t="shared" si="1"/>
        <v>6.7940972826379897E-2</v>
      </c>
      <c r="R50">
        <f t="shared" si="1"/>
        <v>6.7976501656284924E-2</v>
      </c>
      <c r="S50">
        <f t="shared" si="1"/>
        <v>6.7978467590494751E-2</v>
      </c>
      <c r="T50">
        <f t="shared" si="1"/>
        <v>6.7973862590317888E-2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C384-AB51-413B-AF61-9A62C71976BE}">
  <dimension ref="A1:T49"/>
  <sheetViews>
    <sheetView workbookViewId="0">
      <selection activeCell="C24" sqref="C24"/>
    </sheetView>
  </sheetViews>
  <sheetFormatPr defaultRowHeight="15" x14ac:dyDescent="0.25"/>
  <cols>
    <col min="3" max="3" width="11.28515625" bestFit="1" customWidth="1"/>
  </cols>
  <sheetData>
    <row r="1" spans="1:20" x14ac:dyDescent="0.25">
      <c r="A1" t="s">
        <v>8</v>
      </c>
      <c r="C1" t="s">
        <v>41</v>
      </c>
      <c r="D1">
        <f>(10^9)/16</f>
        <v>62500000</v>
      </c>
      <c r="E1" t="s">
        <v>40</v>
      </c>
    </row>
    <row r="2" spans="1:20" x14ac:dyDescent="0.25">
      <c r="A2" t="s">
        <v>34</v>
      </c>
    </row>
    <row r="3" spans="1:20" x14ac:dyDescent="0.25">
      <c r="A3" t="s">
        <v>0</v>
      </c>
      <c r="C3">
        <v>5.0000001000000002E-2</v>
      </c>
      <c r="D3">
        <v>9.9999993999999995E-2</v>
      </c>
      <c r="E3">
        <v>0.149999991</v>
      </c>
      <c r="F3">
        <v>0.19999998799999999</v>
      </c>
      <c r="G3">
        <v>0.24999998500000001</v>
      </c>
      <c r="H3">
        <v>0.299999982</v>
      </c>
      <c r="I3">
        <v>0.34999999399999998</v>
      </c>
      <c r="J3">
        <v>0.39999997599999998</v>
      </c>
      <c r="K3">
        <v>0.44999998800000002</v>
      </c>
      <c r="L3">
        <v>0.5</v>
      </c>
      <c r="M3">
        <v>0.54999995199999996</v>
      </c>
      <c r="N3">
        <v>0.599999964</v>
      </c>
      <c r="O3">
        <v>0.64999997600000003</v>
      </c>
      <c r="P3">
        <v>0.69999998799999996</v>
      </c>
      <c r="Q3">
        <v>0.74999994000000003</v>
      </c>
      <c r="R3">
        <v>0.79999995199999996</v>
      </c>
      <c r="S3">
        <v>0.849999964</v>
      </c>
      <c r="T3">
        <v>0.89999997600000003</v>
      </c>
    </row>
    <row r="4" spans="1:20" x14ac:dyDescent="0.25">
      <c r="A4" t="s">
        <v>10</v>
      </c>
      <c r="C4">
        <v>59.42419435</v>
      </c>
      <c r="D4">
        <v>29.629984629999999</v>
      </c>
      <c r="E4">
        <v>19.81820115</v>
      </c>
      <c r="F4">
        <v>14.82585226</v>
      </c>
      <c r="G4">
        <v>9.9392431440000006</v>
      </c>
      <c r="H4">
        <v>8.3840022459999997</v>
      </c>
      <c r="I4">
        <v>7.2711351989999997</v>
      </c>
      <c r="J4">
        <v>6.5855040220000003</v>
      </c>
      <c r="K4">
        <v>5.9660156960000004</v>
      </c>
      <c r="L4">
        <v>5.3821011050000003</v>
      </c>
      <c r="M4">
        <v>4.8707019760000003</v>
      </c>
      <c r="N4">
        <v>4.6242717410000003</v>
      </c>
      <c r="O4">
        <v>4.6216049779999997</v>
      </c>
      <c r="P4">
        <v>4.5669781680000003</v>
      </c>
      <c r="Q4">
        <v>4.3091594200000003</v>
      </c>
      <c r="R4">
        <v>4.23748623</v>
      </c>
      <c r="S4">
        <v>4.1890593870000004</v>
      </c>
      <c r="T4">
        <v>4.1504574400000003</v>
      </c>
    </row>
    <row r="5" spans="1:20" x14ac:dyDescent="0.25">
      <c r="A5" t="s">
        <v>11</v>
      </c>
      <c r="C5">
        <v>4.4536051E-2</v>
      </c>
      <c r="D5">
        <v>8.9386442999999996E-2</v>
      </c>
      <c r="E5">
        <v>0.133531291</v>
      </c>
      <c r="F5">
        <v>0.17879371299999999</v>
      </c>
      <c r="G5">
        <v>0.26662834200000002</v>
      </c>
      <c r="H5">
        <v>0.31590228199999998</v>
      </c>
      <c r="I5">
        <v>0.36493952699999999</v>
      </c>
      <c r="J5">
        <v>0.40255454699999998</v>
      </c>
      <c r="K5">
        <v>0.444549637</v>
      </c>
      <c r="L5">
        <v>0.490861457</v>
      </c>
      <c r="M5">
        <v>0.54320447800000005</v>
      </c>
      <c r="N5">
        <v>0.60734356700000003</v>
      </c>
      <c r="O5">
        <v>0.66759981599999996</v>
      </c>
      <c r="P5">
        <v>0.711341153</v>
      </c>
      <c r="Q5">
        <v>0.75736247199999995</v>
      </c>
      <c r="R5">
        <v>0.802882133</v>
      </c>
      <c r="S5">
        <v>0.83589800000000003</v>
      </c>
      <c r="T5">
        <v>0.88460332200000003</v>
      </c>
    </row>
    <row r="6" spans="1:20" x14ac:dyDescent="0.25">
      <c r="A6" t="s">
        <v>12</v>
      </c>
      <c r="C6">
        <v>7.1257682000000003E-2</v>
      </c>
      <c r="D6">
        <v>0.14301830800000001</v>
      </c>
      <c r="E6">
        <v>0.213650066</v>
      </c>
      <c r="F6">
        <v>0.28606994200000002</v>
      </c>
      <c r="G6">
        <v>0.42660534700000002</v>
      </c>
      <c r="H6">
        <v>0.50544365199999997</v>
      </c>
      <c r="I6">
        <v>0.58390324299999996</v>
      </c>
      <c r="J6">
        <v>0.64408727600000004</v>
      </c>
      <c r="K6">
        <v>0.71127941900000002</v>
      </c>
      <c r="L6">
        <v>0.78537833099999999</v>
      </c>
      <c r="M6">
        <v>0.86912716499999998</v>
      </c>
      <c r="N6">
        <v>0.97174970800000005</v>
      </c>
      <c r="O6">
        <v>1.0681597060000001</v>
      </c>
      <c r="P6">
        <v>1.1381458449999999</v>
      </c>
      <c r="Q6">
        <v>1.2117799549999999</v>
      </c>
      <c r="R6">
        <v>1.284611414</v>
      </c>
      <c r="S6">
        <v>1.337436801</v>
      </c>
      <c r="T6">
        <v>1.4153653150000001</v>
      </c>
    </row>
    <row r="7" spans="1:20" x14ac:dyDescent="0.25">
      <c r="A7" t="s">
        <v>13</v>
      </c>
      <c r="C7">
        <v>7.1257110999999998E-2</v>
      </c>
      <c r="D7">
        <v>0.143018121</v>
      </c>
      <c r="E7">
        <v>0.21364743899999999</v>
      </c>
      <c r="F7">
        <v>0.28606617299999998</v>
      </c>
      <c r="G7">
        <v>0.42660440100000002</v>
      </c>
      <c r="H7">
        <v>0.50543932700000005</v>
      </c>
      <c r="I7">
        <v>0.583897043</v>
      </c>
      <c r="J7">
        <v>0.64408954200000001</v>
      </c>
      <c r="K7">
        <v>0.71126620799999996</v>
      </c>
      <c r="L7">
        <v>0.78538335199999998</v>
      </c>
      <c r="M7">
        <v>0.86909232300000006</v>
      </c>
      <c r="N7">
        <v>0.91930229299999999</v>
      </c>
      <c r="O7">
        <v>0.91399242400000003</v>
      </c>
      <c r="P7">
        <v>0.91396259800000001</v>
      </c>
      <c r="Q7">
        <v>0.91273504500000002</v>
      </c>
      <c r="R7">
        <v>0.912281389</v>
      </c>
      <c r="S7">
        <v>0.91214125700000004</v>
      </c>
      <c r="T7">
        <v>0.91176633500000004</v>
      </c>
    </row>
    <row r="8" spans="1:20" x14ac:dyDescent="0.25">
      <c r="A8" t="s">
        <v>14</v>
      </c>
      <c r="C8">
        <v>0.33033182999999999</v>
      </c>
      <c r="D8">
        <v>0.332732743</v>
      </c>
      <c r="E8">
        <v>0.33480797699999998</v>
      </c>
      <c r="F8">
        <v>0.33593503800000002</v>
      </c>
      <c r="G8">
        <v>0.33832617599999998</v>
      </c>
      <c r="H8">
        <v>0.33843753799999998</v>
      </c>
      <c r="I8">
        <v>0.34432391899999998</v>
      </c>
      <c r="J8">
        <v>0.34314715699999998</v>
      </c>
      <c r="K8">
        <v>0.34574203199999998</v>
      </c>
      <c r="L8">
        <v>0.36437396300000002</v>
      </c>
      <c r="M8">
        <v>0.52401559799999997</v>
      </c>
      <c r="N8">
        <v>126.7475151</v>
      </c>
      <c r="O8">
        <v>504.54128170000001</v>
      </c>
      <c r="P8">
        <v>1160.8746229999999</v>
      </c>
      <c r="Q8">
        <v>1468.9027599999999</v>
      </c>
      <c r="R8">
        <v>1470.405315</v>
      </c>
      <c r="S8">
        <v>1470.750785</v>
      </c>
      <c r="T8">
        <v>1471.3511719999999</v>
      </c>
    </row>
    <row r="9" spans="1:20" x14ac:dyDescent="0.25">
      <c r="A9" t="s">
        <v>15</v>
      </c>
      <c r="C9">
        <v>0.51315900000000003</v>
      </c>
      <c r="D9">
        <v>0.54014600000000002</v>
      </c>
      <c r="E9">
        <v>0.549983</v>
      </c>
      <c r="F9">
        <v>0.56686800000000004</v>
      </c>
      <c r="G9">
        <v>0.58078700000000005</v>
      </c>
      <c r="H9">
        <v>0.60261399999999998</v>
      </c>
      <c r="I9">
        <v>0.60408399999999995</v>
      </c>
      <c r="J9">
        <v>0.59552700000000003</v>
      </c>
      <c r="K9">
        <v>0.61997500000000005</v>
      </c>
      <c r="L9">
        <v>1.474019</v>
      </c>
      <c r="M9">
        <v>2.4910380000000001</v>
      </c>
      <c r="N9">
        <v>1424.0769600000001</v>
      </c>
      <c r="O9">
        <v>1472.9447950000001</v>
      </c>
      <c r="P9">
        <v>1473.1961209999999</v>
      </c>
      <c r="Q9">
        <v>1475.8275040000001</v>
      </c>
      <c r="R9">
        <v>1476.4060119999999</v>
      </c>
      <c r="S9">
        <v>1477.1059069999999</v>
      </c>
      <c r="T9">
        <v>1476.9341469999999</v>
      </c>
    </row>
    <row r="10" spans="1:20" x14ac:dyDescent="0.25">
      <c r="A10" t="s">
        <v>16</v>
      </c>
      <c r="C10">
        <v>186.68571840000001</v>
      </c>
      <c r="D10">
        <v>376.2060846</v>
      </c>
      <c r="E10">
        <v>564.21904970000003</v>
      </c>
      <c r="F10">
        <v>756.86977100000001</v>
      </c>
      <c r="G10">
        <v>1133.3819430000001</v>
      </c>
      <c r="H10">
        <v>1341.146299</v>
      </c>
      <c r="I10">
        <v>1573.9728720000001</v>
      </c>
      <c r="J10">
        <v>1728.6370139999999</v>
      </c>
      <c r="K10">
        <v>1921.599027</v>
      </c>
      <c r="L10">
        <v>2235.2339539999998</v>
      </c>
      <c r="M10">
        <v>3556.0098389999998</v>
      </c>
      <c r="N10">
        <v>1050757.4939999999</v>
      </c>
      <c r="O10">
        <v>4051628.4180000001</v>
      </c>
      <c r="P10">
        <v>9299695.5199999996</v>
      </c>
      <c r="Q10">
        <v>10480343.210000001</v>
      </c>
      <c r="R10">
        <v>10480762.890000001</v>
      </c>
      <c r="S10">
        <v>10481040.699999999</v>
      </c>
      <c r="T10">
        <v>10481377.73</v>
      </c>
    </row>
    <row r="11" spans="1:20" x14ac:dyDescent="0.25">
      <c r="A11" t="s">
        <v>17</v>
      </c>
      <c r="C11">
        <v>1000006</v>
      </c>
      <c r="D11">
        <v>999999</v>
      </c>
      <c r="E11">
        <v>1000026</v>
      </c>
      <c r="F11">
        <v>1000002</v>
      </c>
      <c r="G11">
        <v>1000027</v>
      </c>
      <c r="H11">
        <v>999979</v>
      </c>
      <c r="I11">
        <v>1000001</v>
      </c>
      <c r="J11">
        <v>999995</v>
      </c>
      <c r="K11">
        <v>1000041</v>
      </c>
      <c r="L11">
        <v>999999</v>
      </c>
      <c r="M11">
        <v>1000025</v>
      </c>
      <c r="N11">
        <v>1056185</v>
      </c>
      <c r="O11">
        <v>1164428</v>
      </c>
      <c r="P11">
        <v>1226271</v>
      </c>
      <c r="Q11">
        <v>1232758</v>
      </c>
      <c r="R11">
        <v>1284825</v>
      </c>
      <c r="S11">
        <v>1323388</v>
      </c>
      <c r="T11">
        <v>1385394</v>
      </c>
    </row>
    <row r="12" spans="1:20" x14ac:dyDescent="0.25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20" x14ac:dyDescent="0.25">
      <c r="A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9996</v>
      </c>
      <c r="O13">
        <v>10650</v>
      </c>
      <c r="P13">
        <v>89960</v>
      </c>
      <c r="Q13">
        <v>225402</v>
      </c>
      <c r="R13">
        <v>279902</v>
      </c>
      <c r="S13">
        <v>319619</v>
      </c>
      <c r="T13">
        <v>381774</v>
      </c>
    </row>
    <row r="14" spans="1:20" x14ac:dyDescent="0.25">
      <c r="A14" t="s">
        <v>20</v>
      </c>
      <c r="C14">
        <v>529303792</v>
      </c>
      <c r="D14">
        <v>529703784</v>
      </c>
      <c r="E14">
        <v>529269998</v>
      </c>
      <c r="F14">
        <v>530153836</v>
      </c>
      <c r="G14">
        <v>530016784</v>
      </c>
      <c r="H14">
        <v>529705089</v>
      </c>
      <c r="I14">
        <v>530704928</v>
      </c>
      <c r="J14">
        <v>530204918</v>
      </c>
      <c r="K14">
        <v>530438022</v>
      </c>
      <c r="L14">
        <v>528373198</v>
      </c>
      <c r="M14">
        <v>529157425</v>
      </c>
      <c r="N14">
        <v>561704339</v>
      </c>
      <c r="O14">
        <v>617076527</v>
      </c>
      <c r="P14">
        <v>649735903</v>
      </c>
      <c r="Q14">
        <v>652719126</v>
      </c>
      <c r="R14">
        <v>680440397</v>
      </c>
      <c r="S14">
        <v>700325273</v>
      </c>
      <c r="T14">
        <v>734301688</v>
      </c>
    </row>
    <row r="15" spans="1:20" x14ac:dyDescent="0.25">
      <c r="A15" t="s">
        <v>21</v>
      </c>
      <c r="C15">
        <v>529299551</v>
      </c>
      <c r="D15">
        <v>529703090</v>
      </c>
      <c r="E15">
        <v>529263491</v>
      </c>
      <c r="F15">
        <v>530146852</v>
      </c>
      <c r="G15">
        <v>530015609</v>
      </c>
      <c r="H15">
        <v>529700557</v>
      </c>
      <c r="I15">
        <v>530699293</v>
      </c>
      <c r="J15">
        <v>530206784</v>
      </c>
      <c r="K15">
        <v>530428170</v>
      </c>
      <c r="L15">
        <v>528376576</v>
      </c>
      <c r="M15">
        <v>529136212</v>
      </c>
      <c r="N15">
        <v>531387952</v>
      </c>
      <c r="O15">
        <v>528013992</v>
      </c>
      <c r="P15">
        <v>521755904</v>
      </c>
      <c r="Q15">
        <v>491640102</v>
      </c>
      <c r="R15">
        <v>483222478</v>
      </c>
      <c r="S15">
        <v>477626737</v>
      </c>
      <c r="T15">
        <v>473030921</v>
      </c>
    </row>
    <row r="16" spans="1:20" x14ac:dyDescent="0.25">
      <c r="A16" t="s">
        <v>36</v>
      </c>
      <c r="C16">
        <f>C14*8</f>
        <v>4234430336</v>
      </c>
      <c r="D16">
        <f t="shared" ref="D16:T16" si="0">D14*8</f>
        <v>4237630272</v>
      </c>
      <c r="E16">
        <f t="shared" si="0"/>
        <v>4234159984</v>
      </c>
      <c r="F16">
        <f t="shared" si="0"/>
        <v>4241230688</v>
      </c>
      <c r="G16">
        <f t="shared" si="0"/>
        <v>4240134272</v>
      </c>
      <c r="H16">
        <f t="shared" si="0"/>
        <v>4237640712</v>
      </c>
      <c r="I16">
        <f t="shared" si="0"/>
        <v>4245639424</v>
      </c>
      <c r="J16">
        <f t="shared" si="0"/>
        <v>4241639344</v>
      </c>
      <c r="K16">
        <f t="shared" si="0"/>
        <v>4243504176</v>
      </c>
      <c r="L16">
        <f t="shared" si="0"/>
        <v>4226985584</v>
      </c>
      <c r="M16">
        <f t="shared" si="0"/>
        <v>4233259400</v>
      </c>
      <c r="N16">
        <f t="shared" si="0"/>
        <v>4493634712</v>
      </c>
      <c r="O16">
        <f t="shared" si="0"/>
        <v>4936612216</v>
      </c>
      <c r="P16">
        <f t="shared" si="0"/>
        <v>5197887224</v>
      </c>
      <c r="Q16">
        <f t="shared" si="0"/>
        <v>5221753008</v>
      </c>
      <c r="R16">
        <f t="shared" si="0"/>
        <v>5443523176</v>
      </c>
      <c r="S16">
        <f t="shared" si="0"/>
        <v>5602602184</v>
      </c>
      <c r="T16">
        <f t="shared" si="0"/>
        <v>5874413504</v>
      </c>
    </row>
    <row r="17" spans="1:20" x14ac:dyDescent="0.25">
      <c r="A17" t="s">
        <v>37</v>
      </c>
      <c r="C17">
        <f>C15*8</f>
        <v>4234396408</v>
      </c>
      <c r="D17">
        <f t="shared" ref="D17:T17" si="1">D15*8</f>
        <v>4237624720</v>
      </c>
      <c r="E17">
        <f t="shared" si="1"/>
        <v>4234107928</v>
      </c>
      <c r="F17">
        <f t="shared" si="1"/>
        <v>4241174816</v>
      </c>
      <c r="G17">
        <f t="shared" si="1"/>
        <v>4240124872</v>
      </c>
      <c r="H17">
        <f t="shared" si="1"/>
        <v>4237604456</v>
      </c>
      <c r="I17">
        <f t="shared" si="1"/>
        <v>4245594344</v>
      </c>
      <c r="J17">
        <f t="shared" si="1"/>
        <v>4241654272</v>
      </c>
      <c r="K17">
        <f t="shared" si="1"/>
        <v>4243425360</v>
      </c>
      <c r="L17">
        <f t="shared" si="1"/>
        <v>4227012608</v>
      </c>
      <c r="M17">
        <f t="shared" si="1"/>
        <v>4233089696</v>
      </c>
      <c r="N17">
        <f t="shared" si="1"/>
        <v>4251103616</v>
      </c>
      <c r="O17">
        <f t="shared" si="1"/>
        <v>4224111936</v>
      </c>
      <c r="P17">
        <f t="shared" si="1"/>
        <v>4174047232</v>
      </c>
      <c r="Q17">
        <f t="shared" si="1"/>
        <v>3933120816</v>
      </c>
      <c r="R17">
        <f t="shared" si="1"/>
        <v>3865779824</v>
      </c>
      <c r="S17">
        <f t="shared" si="1"/>
        <v>3821013896</v>
      </c>
      <c r="T17">
        <f t="shared" si="1"/>
        <v>3784247368</v>
      </c>
    </row>
    <row r="18" spans="1:20" x14ac:dyDescent="0.25">
      <c r="A18" t="s">
        <v>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6975675</v>
      </c>
      <c r="O18">
        <v>7388871</v>
      </c>
      <c r="P18">
        <v>65363631</v>
      </c>
      <c r="Q18">
        <v>161072939</v>
      </c>
      <c r="R18">
        <v>197222790</v>
      </c>
      <c r="S18">
        <v>222689044</v>
      </c>
      <c r="T18">
        <v>261263132</v>
      </c>
    </row>
    <row r="19" spans="1:20" x14ac:dyDescent="0.25">
      <c r="A19" t="s">
        <v>23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9.4642509999999999E-3</v>
      </c>
      <c r="O19">
        <v>9.1461219999999996E-3</v>
      </c>
      <c r="P19">
        <v>7.3360619000000002E-2</v>
      </c>
      <c r="Q19">
        <v>0.18284367200000001</v>
      </c>
      <c r="R19">
        <v>0.217852237</v>
      </c>
      <c r="S19">
        <v>0.24151571599999999</v>
      </c>
      <c r="T19">
        <v>0.275570704</v>
      </c>
    </row>
    <row r="20" spans="1:20" x14ac:dyDescent="0.25">
      <c r="A20" t="s">
        <v>24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1.2418765999999999E-2</v>
      </c>
      <c r="O20">
        <v>1.1973994999999999E-2</v>
      </c>
      <c r="P20">
        <v>0.100600307</v>
      </c>
      <c r="Q20">
        <v>0.24677220699999999</v>
      </c>
      <c r="R20">
        <v>0.28984579799999999</v>
      </c>
      <c r="S20">
        <v>0.317979448</v>
      </c>
      <c r="T20">
        <v>0.35579808200000002</v>
      </c>
    </row>
    <row r="21" spans="1:20" x14ac:dyDescent="0.25">
      <c r="A21" t="s">
        <v>25</v>
      </c>
      <c r="C21">
        <v>0.21707652299999999</v>
      </c>
      <c r="D21">
        <v>0.21806963700000001</v>
      </c>
      <c r="E21">
        <v>0.219184244</v>
      </c>
      <c r="F21">
        <v>0.22019043399999999</v>
      </c>
      <c r="G21">
        <v>0.22231019799999999</v>
      </c>
      <c r="H21">
        <v>0.223084012</v>
      </c>
      <c r="I21">
        <v>0.22759987600000001</v>
      </c>
      <c r="J21">
        <v>0.22735233299999999</v>
      </c>
      <c r="K21">
        <v>0.22954202600000001</v>
      </c>
      <c r="L21">
        <v>0.24017534200000001</v>
      </c>
      <c r="M21">
        <v>0.31180500799999999</v>
      </c>
      <c r="N21">
        <v>1.85599851</v>
      </c>
      <c r="O21">
        <v>1.999968218</v>
      </c>
      <c r="P21">
        <v>2</v>
      </c>
      <c r="Q21">
        <v>2</v>
      </c>
      <c r="R21">
        <v>2</v>
      </c>
      <c r="S21">
        <v>2</v>
      </c>
      <c r="T21">
        <v>2</v>
      </c>
    </row>
    <row r="22" spans="1:20" x14ac:dyDescent="0.25">
      <c r="A22" t="s">
        <v>26</v>
      </c>
      <c r="C22">
        <v>0.29848999999999998</v>
      </c>
      <c r="D22">
        <v>0.30592200000000003</v>
      </c>
      <c r="E22">
        <v>0.32602599999999998</v>
      </c>
      <c r="F22">
        <v>0.33091399999999999</v>
      </c>
      <c r="G22">
        <v>0.34134599999999998</v>
      </c>
      <c r="H22">
        <v>0.33933000000000002</v>
      </c>
      <c r="I22">
        <v>0.34689199999999998</v>
      </c>
      <c r="J22">
        <v>0.35367399999999999</v>
      </c>
      <c r="K22">
        <v>0.348522</v>
      </c>
      <c r="L22">
        <v>0.78782399999999997</v>
      </c>
      <c r="M22">
        <v>1.2741039999999999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</row>
    <row r="23" spans="1:20" x14ac:dyDescent="0.25">
      <c r="A23" t="s">
        <v>27</v>
      </c>
      <c r="C23">
        <v>273747</v>
      </c>
      <c r="D23">
        <v>135874</v>
      </c>
      <c r="E23">
        <v>90418</v>
      </c>
      <c r="F23">
        <v>67332</v>
      </c>
      <c r="G23">
        <v>44709</v>
      </c>
      <c r="H23">
        <v>37582</v>
      </c>
      <c r="I23">
        <v>31947</v>
      </c>
      <c r="J23">
        <v>28966</v>
      </c>
      <c r="K23">
        <v>25991</v>
      </c>
      <c r="L23">
        <v>22409</v>
      </c>
      <c r="M23">
        <v>15621</v>
      </c>
      <c r="N23">
        <v>2492</v>
      </c>
      <c r="O23">
        <v>2311</v>
      </c>
      <c r="P23">
        <v>2283</v>
      </c>
      <c r="Q23">
        <v>2155</v>
      </c>
      <c r="R23">
        <v>2119</v>
      </c>
      <c r="S23">
        <v>2094</v>
      </c>
      <c r="T23">
        <v>2075</v>
      </c>
    </row>
    <row r="26" spans="1:20" x14ac:dyDescent="0.25">
      <c r="A26" t="s">
        <v>29</v>
      </c>
    </row>
    <row r="27" spans="1:20" x14ac:dyDescent="0.25">
      <c r="A27" t="s">
        <v>35</v>
      </c>
    </row>
    <row r="28" spans="1:20" x14ac:dyDescent="0.25">
      <c r="A28" t="s">
        <v>0</v>
      </c>
      <c r="C28">
        <v>5.0000001000000002E-2</v>
      </c>
      <c r="D28">
        <v>9.9999993999999995E-2</v>
      </c>
      <c r="E28">
        <v>0.149999991</v>
      </c>
      <c r="F28">
        <v>0.19999998799999999</v>
      </c>
      <c r="G28">
        <v>0.24999998500000001</v>
      </c>
      <c r="H28">
        <v>0.299999982</v>
      </c>
      <c r="I28">
        <v>0.34999999399999998</v>
      </c>
      <c r="J28">
        <v>0.39999997599999998</v>
      </c>
      <c r="K28">
        <v>0.44999998800000002</v>
      </c>
      <c r="L28">
        <v>0.5</v>
      </c>
      <c r="M28">
        <v>0.54999995199999996</v>
      </c>
      <c r="N28">
        <v>0.599999964</v>
      </c>
      <c r="O28">
        <v>0.64999997600000003</v>
      </c>
      <c r="P28">
        <v>0.69999998799999996</v>
      </c>
      <c r="Q28">
        <v>0.74999994000000003</v>
      </c>
      <c r="R28">
        <v>0.79999995199999996</v>
      </c>
      <c r="S28">
        <v>0.849999964</v>
      </c>
      <c r="T28">
        <v>0.89999997600000003</v>
      </c>
    </row>
    <row r="29" spans="1:20" x14ac:dyDescent="0.25">
      <c r="A29" t="s">
        <v>10</v>
      </c>
      <c r="C29">
        <v>59.55854325</v>
      </c>
      <c r="D29">
        <v>29.71238262</v>
      </c>
      <c r="E29">
        <v>19.854259259999999</v>
      </c>
      <c r="F29">
        <v>14.77311398</v>
      </c>
      <c r="G29">
        <v>9.8860144559999998</v>
      </c>
      <c r="H29">
        <v>8.4345847910000007</v>
      </c>
      <c r="I29">
        <v>7.3360527040000001</v>
      </c>
      <c r="J29">
        <v>6.5827300869999998</v>
      </c>
      <c r="K29">
        <v>5.9371651290000003</v>
      </c>
      <c r="L29">
        <v>5.4052155510000004</v>
      </c>
      <c r="M29">
        <v>4.9593046059999999</v>
      </c>
      <c r="N29">
        <v>4.6552371429999999</v>
      </c>
      <c r="O29">
        <v>4.6397236609999997</v>
      </c>
      <c r="P29">
        <v>4.5808470889999997</v>
      </c>
      <c r="Q29">
        <v>4.3021926669999999</v>
      </c>
      <c r="R29">
        <v>4.2467900470000002</v>
      </c>
      <c r="S29">
        <v>4.1796848359999998</v>
      </c>
      <c r="T29">
        <v>4.1506406440000001</v>
      </c>
    </row>
    <row r="30" spans="1:20" x14ac:dyDescent="0.25">
      <c r="A30" t="s">
        <v>11</v>
      </c>
      <c r="C30">
        <v>4.4532002000000001E-2</v>
      </c>
      <c r="D30">
        <v>8.9207969999999998E-2</v>
      </c>
      <c r="E30">
        <v>0.13331254300000001</v>
      </c>
      <c r="F30">
        <v>0.17936523900000001</v>
      </c>
      <c r="G30">
        <v>0.26831221199999999</v>
      </c>
      <c r="H30">
        <v>0.31412231600000001</v>
      </c>
      <c r="I30">
        <v>0.36048010600000002</v>
      </c>
      <c r="J30">
        <v>0.40302407400000001</v>
      </c>
      <c r="K30">
        <v>0.446019041</v>
      </c>
      <c r="L30">
        <v>0.49103843400000002</v>
      </c>
      <c r="M30">
        <v>0.53521452899999999</v>
      </c>
      <c r="N30">
        <v>0.57906351899999997</v>
      </c>
      <c r="O30">
        <v>0.66036809399999996</v>
      </c>
      <c r="P30">
        <v>0.72159355000000003</v>
      </c>
      <c r="Q30">
        <v>0.75657270899999995</v>
      </c>
      <c r="R30">
        <v>0.79941065499999997</v>
      </c>
      <c r="S30">
        <v>0.84963817600000002</v>
      </c>
      <c r="T30">
        <v>0.89344970999999995</v>
      </c>
    </row>
    <row r="31" spans="1:20" x14ac:dyDescent="0.25">
      <c r="A31" t="s">
        <v>12</v>
      </c>
      <c r="C31">
        <v>7.1251203999999999E-2</v>
      </c>
      <c r="D31">
        <v>0.14273275299999999</v>
      </c>
      <c r="E31">
        <v>0.21330007000000001</v>
      </c>
      <c r="F31">
        <v>0.28698438300000001</v>
      </c>
      <c r="G31">
        <v>0.42929953900000001</v>
      </c>
      <c r="H31">
        <v>0.50259570600000003</v>
      </c>
      <c r="I31">
        <v>0.57676817000000002</v>
      </c>
      <c r="J31">
        <v>0.64483851800000003</v>
      </c>
      <c r="K31">
        <v>0.71363046500000005</v>
      </c>
      <c r="L31">
        <v>0.78566149500000004</v>
      </c>
      <c r="M31">
        <v>0.85634324699999997</v>
      </c>
      <c r="N31">
        <v>0.92650162999999996</v>
      </c>
      <c r="O31">
        <v>1.0565889500000001</v>
      </c>
      <c r="P31">
        <v>1.154549681</v>
      </c>
      <c r="Q31">
        <v>1.210516334</v>
      </c>
      <c r="R31">
        <v>1.2790570489999999</v>
      </c>
      <c r="S31">
        <v>1.359421081</v>
      </c>
      <c r="T31">
        <v>1.4295195359999999</v>
      </c>
    </row>
    <row r="32" spans="1:20" x14ac:dyDescent="0.25">
      <c r="A32" t="s">
        <v>13</v>
      </c>
      <c r="C32">
        <v>7.1251814999999996E-2</v>
      </c>
      <c r="D32">
        <v>0.142727875</v>
      </c>
      <c r="E32">
        <v>0.213298233</v>
      </c>
      <c r="F32">
        <v>0.28698467500000002</v>
      </c>
      <c r="G32">
        <v>0.42928700800000003</v>
      </c>
      <c r="H32">
        <v>0.50257449399999998</v>
      </c>
      <c r="I32">
        <v>0.57675960100000001</v>
      </c>
      <c r="J32">
        <v>0.64382863400000001</v>
      </c>
      <c r="K32">
        <v>0.71470891599999997</v>
      </c>
      <c r="L32">
        <v>0.78508020999999995</v>
      </c>
      <c r="M32">
        <v>0.85509536900000005</v>
      </c>
      <c r="N32">
        <v>0.910069974</v>
      </c>
      <c r="O32">
        <v>0.91392237099999996</v>
      </c>
      <c r="P32">
        <v>0.91373336500000002</v>
      </c>
      <c r="Q32">
        <v>0.91240252799999999</v>
      </c>
      <c r="R32">
        <v>0.91217506400000004</v>
      </c>
      <c r="S32">
        <v>0.91239770799999997</v>
      </c>
      <c r="T32">
        <v>0.91191845599999999</v>
      </c>
    </row>
    <row r="33" spans="1:20" x14ac:dyDescent="0.25">
      <c r="A33" t="s">
        <v>14</v>
      </c>
      <c r="C33">
        <v>0.99865656599999997</v>
      </c>
      <c r="D33">
        <v>0.99760231300000002</v>
      </c>
      <c r="E33">
        <v>0.98586023099999998</v>
      </c>
      <c r="F33">
        <v>1.0078377670000001</v>
      </c>
      <c r="G33">
        <v>1.018665881</v>
      </c>
      <c r="H33">
        <v>1.2623904100000001</v>
      </c>
      <c r="I33">
        <v>4.0413835039999997</v>
      </c>
      <c r="J33">
        <v>2.299849086</v>
      </c>
      <c r="K33">
        <v>5.2233660540000004</v>
      </c>
      <c r="L33">
        <v>5.9186458960000001</v>
      </c>
      <c r="M33">
        <v>12.269083269999999</v>
      </c>
      <c r="N33">
        <v>61.615678019999997</v>
      </c>
      <c r="O33">
        <v>392.13364209999997</v>
      </c>
      <c r="P33">
        <v>1116.472514</v>
      </c>
      <c r="Q33">
        <v>1469.7642370000001</v>
      </c>
      <c r="R33">
        <v>1470.6222909999999</v>
      </c>
      <c r="S33">
        <v>1470.449666</v>
      </c>
      <c r="T33">
        <v>1471.011806</v>
      </c>
    </row>
    <row r="34" spans="1:20" x14ac:dyDescent="0.25">
      <c r="A34" t="s">
        <v>15</v>
      </c>
      <c r="C34">
        <v>6.9423360000000001</v>
      </c>
      <c r="D34">
        <v>15.273623000000001</v>
      </c>
      <c r="E34">
        <v>4.6370509999999996</v>
      </c>
      <c r="F34">
        <v>20.417000000000002</v>
      </c>
      <c r="G34">
        <v>9.2932570000000005</v>
      </c>
      <c r="H34">
        <v>25.945843</v>
      </c>
      <c r="I34">
        <v>192.60835499999999</v>
      </c>
      <c r="J34">
        <v>95.033231000000001</v>
      </c>
      <c r="K34">
        <v>245.12114399999999</v>
      </c>
      <c r="L34">
        <v>122.635823</v>
      </c>
      <c r="M34">
        <v>167.53354400000001</v>
      </c>
      <c r="N34">
        <v>256.11171100000001</v>
      </c>
      <c r="O34">
        <v>848.16151500000001</v>
      </c>
      <c r="P34">
        <v>1474.425812</v>
      </c>
      <c r="Q34">
        <v>1475.7353900000001</v>
      </c>
      <c r="R34">
        <v>1475.906653</v>
      </c>
      <c r="S34">
        <v>1476.678341</v>
      </c>
      <c r="T34">
        <v>1476.9376</v>
      </c>
    </row>
    <row r="35" spans="1:20" x14ac:dyDescent="0.25">
      <c r="A35" t="s">
        <v>16</v>
      </c>
      <c r="C35">
        <v>559.51645289999999</v>
      </c>
      <c r="D35">
        <v>1117.0759740000001</v>
      </c>
      <c r="E35">
        <v>1652.9812890000001</v>
      </c>
      <c r="F35">
        <v>2270.3803929999999</v>
      </c>
      <c r="G35">
        <v>3428.5959320000002</v>
      </c>
      <c r="H35">
        <v>4992.1770640000004</v>
      </c>
      <c r="I35">
        <v>18265.687320000001</v>
      </c>
      <c r="J35">
        <v>11844.123229999999</v>
      </c>
      <c r="K35">
        <v>28576.867020000002</v>
      </c>
      <c r="L35">
        <v>36496.958039999998</v>
      </c>
      <c r="M35">
        <v>82467.73921</v>
      </c>
      <c r="N35">
        <v>447331.3455</v>
      </c>
      <c r="O35">
        <v>3237051.29</v>
      </c>
      <c r="P35">
        <v>9171385.1850000005</v>
      </c>
      <c r="Q35">
        <v>10480347.039999999</v>
      </c>
      <c r="R35">
        <v>10480746.58</v>
      </c>
      <c r="S35">
        <v>10481126.859999999</v>
      </c>
      <c r="T35">
        <v>10481441.470000001</v>
      </c>
    </row>
    <row r="36" spans="1:20" x14ac:dyDescent="0.25">
      <c r="A36" t="s">
        <v>17</v>
      </c>
      <c r="C36">
        <v>999993</v>
      </c>
      <c r="D36">
        <v>1000031</v>
      </c>
      <c r="E36">
        <v>1000010</v>
      </c>
      <c r="F36">
        <v>999987</v>
      </c>
      <c r="G36">
        <v>1000039</v>
      </c>
      <c r="H36">
        <v>1000048</v>
      </c>
      <c r="I36">
        <v>1000028</v>
      </c>
      <c r="J36">
        <v>1001512</v>
      </c>
      <c r="K36">
        <v>998514</v>
      </c>
      <c r="L36">
        <v>1000725</v>
      </c>
      <c r="M36">
        <v>1001496</v>
      </c>
      <c r="N36">
        <v>1018153</v>
      </c>
      <c r="O36">
        <v>1157061</v>
      </c>
      <c r="P36">
        <v>1249366</v>
      </c>
      <c r="Q36">
        <v>1230037</v>
      </c>
      <c r="R36">
        <v>1279551</v>
      </c>
      <c r="S36">
        <v>1342971</v>
      </c>
      <c r="T36">
        <v>1399745</v>
      </c>
    </row>
    <row r="37" spans="1:20" x14ac:dyDescent="0.25">
      <c r="A37" t="s">
        <v>18</v>
      </c>
      <c r="C37">
        <v>1000000</v>
      </c>
      <c r="D37">
        <v>1000000</v>
      </c>
      <c r="E37">
        <v>1000000</v>
      </c>
      <c r="F37">
        <v>1000000</v>
      </c>
      <c r="G37">
        <v>1000000</v>
      </c>
      <c r="H37">
        <v>1000000</v>
      </c>
      <c r="I37">
        <v>1000000</v>
      </c>
      <c r="J37">
        <v>1000000</v>
      </c>
      <c r="K37">
        <v>1000000</v>
      </c>
      <c r="L37">
        <v>1000000</v>
      </c>
      <c r="M37">
        <v>1000000</v>
      </c>
      <c r="N37">
        <v>1000000</v>
      </c>
      <c r="O37">
        <v>1000000</v>
      </c>
      <c r="P37">
        <v>1000000</v>
      </c>
      <c r="Q37">
        <v>1000000</v>
      </c>
      <c r="R37">
        <v>1000000</v>
      </c>
      <c r="S37">
        <v>1000000</v>
      </c>
      <c r="T37">
        <v>1000000</v>
      </c>
    </row>
    <row r="38" spans="1:20" x14ac:dyDescent="0.25">
      <c r="A38" t="s">
        <v>19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88716</v>
      </c>
      <c r="Q38">
        <v>224612</v>
      </c>
      <c r="R38">
        <v>275622</v>
      </c>
      <c r="S38">
        <v>338789</v>
      </c>
      <c r="T38">
        <v>394760</v>
      </c>
    </row>
    <row r="39" spans="1:20" x14ac:dyDescent="0.25">
      <c r="A39" t="s">
        <v>20</v>
      </c>
      <c r="C39">
        <v>530452238</v>
      </c>
      <c r="D39">
        <v>530116270</v>
      </c>
      <c r="E39">
        <v>529364360</v>
      </c>
      <c r="F39">
        <v>529956625</v>
      </c>
      <c r="G39">
        <v>530507681</v>
      </c>
      <c r="H39">
        <v>529898262</v>
      </c>
      <c r="I39">
        <v>528900212</v>
      </c>
      <c r="J39">
        <v>530599739</v>
      </c>
      <c r="K39">
        <v>529617739</v>
      </c>
      <c r="L39">
        <v>530833716</v>
      </c>
      <c r="M39">
        <v>530858376</v>
      </c>
      <c r="N39">
        <v>539135600</v>
      </c>
      <c r="O39">
        <v>612785094</v>
      </c>
      <c r="P39">
        <v>661101943</v>
      </c>
      <c r="Q39">
        <v>650984312</v>
      </c>
      <c r="R39">
        <v>678985843</v>
      </c>
      <c r="S39">
        <v>710243960</v>
      </c>
      <c r="T39">
        <v>741677736</v>
      </c>
    </row>
    <row r="40" spans="1:20" x14ac:dyDescent="0.25">
      <c r="A40" t="s">
        <v>21</v>
      </c>
      <c r="C40">
        <v>530456786</v>
      </c>
      <c r="D40">
        <v>530098153</v>
      </c>
      <c r="E40">
        <v>529359801</v>
      </c>
      <c r="F40">
        <v>529957165</v>
      </c>
      <c r="G40">
        <v>530492196</v>
      </c>
      <c r="H40">
        <v>529875898</v>
      </c>
      <c r="I40">
        <v>528892354</v>
      </c>
      <c r="J40">
        <v>529768765</v>
      </c>
      <c r="K40">
        <v>530418107</v>
      </c>
      <c r="L40">
        <v>530440970</v>
      </c>
      <c r="M40">
        <v>530084800</v>
      </c>
      <c r="N40">
        <v>529573943</v>
      </c>
      <c r="O40">
        <v>530043406</v>
      </c>
      <c r="P40">
        <v>523209103</v>
      </c>
      <c r="Q40">
        <v>490666433</v>
      </c>
      <c r="R40">
        <v>484226998</v>
      </c>
      <c r="S40">
        <v>476691858</v>
      </c>
      <c r="T40">
        <v>473130726</v>
      </c>
    </row>
    <row r="41" spans="1:20" x14ac:dyDescent="0.25">
      <c r="A41" t="s">
        <v>36</v>
      </c>
      <c r="C41">
        <f>C39*8</f>
        <v>4243617904</v>
      </c>
      <c r="D41">
        <f t="shared" ref="D41:T41" si="2">D39*8</f>
        <v>4240930160</v>
      </c>
      <c r="E41">
        <f t="shared" si="2"/>
        <v>4234914880</v>
      </c>
      <c r="F41">
        <f t="shared" si="2"/>
        <v>4239653000</v>
      </c>
      <c r="G41">
        <f t="shared" si="2"/>
        <v>4244061448</v>
      </c>
      <c r="H41">
        <f t="shared" si="2"/>
        <v>4239186096</v>
      </c>
      <c r="I41">
        <f t="shared" si="2"/>
        <v>4231201696</v>
      </c>
      <c r="J41">
        <f t="shared" si="2"/>
        <v>4244797912</v>
      </c>
      <c r="K41">
        <f t="shared" si="2"/>
        <v>4236941912</v>
      </c>
      <c r="L41">
        <f t="shared" si="2"/>
        <v>4246669728</v>
      </c>
      <c r="M41">
        <f t="shared" si="2"/>
        <v>4246867008</v>
      </c>
      <c r="N41">
        <f t="shared" si="2"/>
        <v>4313084800</v>
      </c>
      <c r="O41">
        <f t="shared" si="2"/>
        <v>4902280752</v>
      </c>
      <c r="P41">
        <f t="shared" si="2"/>
        <v>5288815544</v>
      </c>
      <c r="Q41">
        <f t="shared" si="2"/>
        <v>5207874496</v>
      </c>
      <c r="R41">
        <f t="shared" si="2"/>
        <v>5431886744</v>
      </c>
      <c r="S41">
        <f t="shared" si="2"/>
        <v>5681951680</v>
      </c>
      <c r="T41">
        <f t="shared" si="2"/>
        <v>5933421888</v>
      </c>
    </row>
    <row r="42" spans="1:20" x14ac:dyDescent="0.25">
      <c r="A42" t="s">
        <v>37</v>
      </c>
      <c r="C42">
        <f>C40*8</f>
        <v>4243654288</v>
      </c>
      <c r="D42">
        <f t="shared" ref="D42:T42" si="3">D40*8</f>
        <v>4240785224</v>
      </c>
      <c r="E42">
        <f t="shared" si="3"/>
        <v>4234878408</v>
      </c>
      <c r="F42">
        <f t="shared" si="3"/>
        <v>4239657320</v>
      </c>
      <c r="G42">
        <f t="shared" si="3"/>
        <v>4243937568</v>
      </c>
      <c r="H42">
        <f t="shared" si="3"/>
        <v>4239007184</v>
      </c>
      <c r="I42">
        <f t="shared" si="3"/>
        <v>4231138832</v>
      </c>
      <c r="J42">
        <f t="shared" si="3"/>
        <v>4238150120</v>
      </c>
      <c r="K42">
        <f t="shared" si="3"/>
        <v>4243344856</v>
      </c>
      <c r="L42">
        <f t="shared" si="3"/>
        <v>4243527760</v>
      </c>
      <c r="M42">
        <f t="shared" si="3"/>
        <v>4240678400</v>
      </c>
      <c r="N42">
        <f t="shared" si="3"/>
        <v>4236591544</v>
      </c>
      <c r="O42">
        <f t="shared" si="3"/>
        <v>4240347248</v>
      </c>
      <c r="P42">
        <f t="shared" si="3"/>
        <v>4185672824</v>
      </c>
      <c r="Q42">
        <f t="shared" si="3"/>
        <v>3925331464</v>
      </c>
      <c r="R42">
        <f t="shared" si="3"/>
        <v>3873815984</v>
      </c>
      <c r="S42">
        <f t="shared" si="3"/>
        <v>3813534864</v>
      </c>
      <c r="T42">
        <f t="shared" si="3"/>
        <v>3785045808</v>
      </c>
    </row>
    <row r="43" spans="1:20" x14ac:dyDescent="0.25">
      <c r="A43" t="s">
        <v>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63780229</v>
      </c>
      <c r="Q43">
        <v>160313910</v>
      </c>
      <c r="R43">
        <v>194750018</v>
      </c>
      <c r="S43">
        <v>233556263</v>
      </c>
      <c r="T43">
        <v>268527009</v>
      </c>
    </row>
    <row r="44" spans="1:20" x14ac:dyDescent="0.25">
      <c r="A44" t="s">
        <v>23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7.1008816000000002E-2</v>
      </c>
      <c r="Q44">
        <v>0.18260588899999999</v>
      </c>
      <c r="R44">
        <v>0.21540524799999999</v>
      </c>
      <c r="S44">
        <v>0.25226829200000001</v>
      </c>
      <c r="T44">
        <v>0.28202279699999999</v>
      </c>
    </row>
    <row r="45" spans="1:20" x14ac:dyDescent="0.25">
      <c r="A45" t="s">
        <v>24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9.6475634000000005E-2</v>
      </c>
      <c r="Q45">
        <v>0.246263861</v>
      </c>
      <c r="R45">
        <v>0.28682485800000002</v>
      </c>
      <c r="S45">
        <v>0.32883949200000001</v>
      </c>
      <c r="T45">
        <v>0.36205348500000001</v>
      </c>
    </row>
    <row r="46" spans="1:20" x14ac:dyDescent="0.25">
      <c r="A46" t="s">
        <v>25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</row>
    <row r="47" spans="1:20" x14ac:dyDescent="0.25">
      <c r="A47" t="s">
        <v>26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</row>
    <row r="48" spans="1:20" x14ac:dyDescent="0.25">
      <c r="A48" t="s">
        <v>27</v>
      </c>
      <c r="C48">
        <v>29778</v>
      </c>
      <c r="D48">
        <v>14856</v>
      </c>
      <c r="E48">
        <v>9927</v>
      </c>
      <c r="F48">
        <v>7387</v>
      </c>
      <c r="G48">
        <v>4943</v>
      </c>
      <c r="H48">
        <v>4217</v>
      </c>
      <c r="I48">
        <v>3668</v>
      </c>
      <c r="J48">
        <v>3292</v>
      </c>
      <c r="K48">
        <v>2968</v>
      </c>
      <c r="L48">
        <v>2703</v>
      </c>
      <c r="M48">
        <v>2479</v>
      </c>
      <c r="N48">
        <v>2328</v>
      </c>
      <c r="O48">
        <v>2320</v>
      </c>
      <c r="P48">
        <v>2290</v>
      </c>
      <c r="Q48">
        <v>2151</v>
      </c>
      <c r="R48">
        <v>2124</v>
      </c>
      <c r="S48">
        <v>2090</v>
      </c>
      <c r="T48">
        <v>2075</v>
      </c>
    </row>
    <row r="49" spans="1:1" x14ac:dyDescent="0.25">
      <c r="A49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AC7F-A25D-4C3F-A7D0-66C555D52E75}">
  <dimension ref="A1:T50"/>
  <sheetViews>
    <sheetView topLeftCell="A22" workbookViewId="0">
      <selection activeCell="C50" sqref="C50:T50"/>
    </sheetView>
  </sheetViews>
  <sheetFormatPr defaultRowHeight="15" x14ac:dyDescent="0.25"/>
  <cols>
    <col min="3" max="3" width="11" bestFit="1" customWidth="1"/>
  </cols>
  <sheetData>
    <row r="1" spans="1:20" x14ac:dyDescent="0.25">
      <c r="A1" t="s">
        <v>29</v>
      </c>
    </row>
    <row r="2" spans="1:20" x14ac:dyDescent="0.25">
      <c r="A2" t="s">
        <v>51</v>
      </c>
    </row>
    <row r="3" spans="1:20" x14ac:dyDescent="0.25">
      <c r="A3" t="s">
        <v>0</v>
      </c>
      <c r="C3">
        <v>5.0000000745099998E-2</v>
      </c>
      <c r="D3">
        <v>9.9999994039499995E-2</v>
      </c>
      <c r="E3">
        <v>0.149999991059</v>
      </c>
      <c r="F3">
        <v>0.19999998807899999</v>
      </c>
      <c r="G3">
        <v>0.24999998509900001</v>
      </c>
      <c r="H3">
        <v>0.29999998211899997</v>
      </c>
      <c r="I3">
        <v>0.34999999403999998</v>
      </c>
      <c r="J3">
        <v>0.39999997615799998</v>
      </c>
      <c r="K3">
        <v>0.44999998807899999</v>
      </c>
      <c r="L3">
        <v>0.5</v>
      </c>
      <c r="M3">
        <v>0.54999995231599996</v>
      </c>
      <c r="N3">
        <v>0.59999996423699997</v>
      </c>
      <c r="O3">
        <v>0.64999997615799998</v>
      </c>
      <c r="P3">
        <v>0.69999998807899999</v>
      </c>
      <c r="Q3">
        <v>0.74999994039499995</v>
      </c>
      <c r="R3">
        <v>0.79999995231599996</v>
      </c>
      <c r="S3">
        <v>0.84999996423699997</v>
      </c>
      <c r="T3">
        <v>0.89999997615799998</v>
      </c>
    </row>
    <row r="4" spans="1:20" x14ac:dyDescent="0.25">
      <c r="A4" t="s">
        <v>10</v>
      </c>
      <c r="C4">
        <v>60.215830339999997</v>
      </c>
      <c r="D4">
        <v>29.717197486</v>
      </c>
      <c r="E4">
        <v>19.774011743999999</v>
      </c>
      <c r="F4">
        <v>14.680809010000001</v>
      </c>
      <c r="G4">
        <v>9.8245948330000008</v>
      </c>
      <c r="H4">
        <v>8.5330839530000002</v>
      </c>
      <c r="I4">
        <v>7.4750267920000004</v>
      </c>
      <c r="J4">
        <v>6.6233936560000002</v>
      </c>
      <c r="K4">
        <v>5.9133837500000004</v>
      </c>
      <c r="L4">
        <v>5.3841501599999999</v>
      </c>
      <c r="M4">
        <v>4.9561197220000004</v>
      </c>
      <c r="N4">
        <v>4.6721658069999998</v>
      </c>
      <c r="O4">
        <v>4.6312629279999999</v>
      </c>
      <c r="P4">
        <v>4.5725270890000003</v>
      </c>
      <c r="Q4">
        <v>4.3033350180000003</v>
      </c>
      <c r="R4">
        <v>4.2380511490000004</v>
      </c>
      <c r="S4">
        <v>4.1841664610000002</v>
      </c>
      <c r="T4">
        <v>4.1497321339999997</v>
      </c>
    </row>
    <row r="5" spans="1:20" x14ac:dyDescent="0.25">
      <c r="A5" t="s">
        <v>11</v>
      </c>
      <c r="C5">
        <v>4.4027358836200001E-2</v>
      </c>
      <c r="D5">
        <v>8.8983423192800004E-2</v>
      </c>
      <c r="E5">
        <v>0.13384279347399999</v>
      </c>
      <c r="F5">
        <v>0.18054033998999999</v>
      </c>
      <c r="G5">
        <v>0.26893184705399997</v>
      </c>
      <c r="H5">
        <v>0.31046556316500001</v>
      </c>
      <c r="I5">
        <v>0.354599422685</v>
      </c>
      <c r="J5">
        <v>0.39984090370399999</v>
      </c>
      <c r="K5">
        <v>0.44781760950299998</v>
      </c>
      <c r="L5">
        <v>0.492817151482</v>
      </c>
      <c r="M5">
        <v>0.53578283898400003</v>
      </c>
      <c r="N5">
        <v>0.57643482300299997</v>
      </c>
      <c r="O5">
        <v>0.68346274638500004</v>
      </c>
      <c r="P5">
        <v>0.70873220692299999</v>
      </c>
      <c r="Q5">
        <v>0.76236474647600005</v>
      </c>
      <c r="R5">
        <v>0.79382288031000003</v>
      </c>
      <c r="S5">
        <v>0.83961807871299998</v>
      </c>
      <c r="T5">
        <v>0.88428384086199996</v>
      </c>
    </row>
    <row r="6" spans="1:20" x14ac:dyDescent="0.25">
      <c r="A6" t="s">
        <v>12</v>
      </c>
      <c r="C6">
        <v>7.0443774137899998E-2</v>
      </c>
      <c r="D6">
        <v>0.142373477108</v>
      </c>
      <c r="E6">
        <v>0.21414846955799999</v>
      </c>
      <c r="F6">
        <v>0.288864543985</v>
      </c>
      <c r="G6">
        <v>0.43029095528700001</v>
      </c>
      <c r="H6">
        <v>0.49674490106399999</v>
      </c>
      <c r="I6">
        <v>0.56735907629600002</v>
      </c>
      <c r="J6">
        <v>0.63974544592600002</v>
      </c>
      <c r="K6">
        <v>0.71650817520499999</v>
      </c>
      <c r="L6">
        <v>0.78850744237000003</v>
      </c>
      <c r="M6">
        <v>0.85725254237500004</v>
      </c>
      <c r="N6">
        <v>0.922295716805</v>
      </c>
      <c r="O6">
        <v>1.0935403942199999</v>
      </c>
      <c r="P6">
        <v>1.13397153108</v>
      </c>
      <c r="Q6">
        <v>1.2197835943599999</v>
      </c>
      <c r="R6">
        <v>1.2701166085</v>
      </c>
      <c r="S6">
        <v>1.34338892594</v>
      </c>
      <c r="T6">
        <v>1.4148541453800001</v>
      </c>
    </row>
    <row r="7" spans="1:20" x14ac:dyDescent="0.25">
      <c r="A7" t="s">
        <v>13</v>
      </c>
      <c r="C7">
        <v>7.0443548283700003E-2</v>
      </c>
      <c r="D7">
        <v>0.14237276156299999</v>
      </c>
      <c r="E7">
        <v>0.214144369227</v>
      </c>
      <c r="F7">
        <v>0.28885892631100002</v>
      </c>
      <c r="G7">
        <v>0.43027259972100002</v>
      </c>
      <c r="H7">
        <v>0.49671356983499998</v>
      </c>
      <c r="I7">
        <v>0.56726066862199997</v>
      </c>
      <c r="J7">
        <v>0.63986663093200002</v>
      </c>
      <c r="K7">
        <v>0.71638736180399998</v>
      </c>
      <c r="L7">
        <v>0.78625664036099996</v>
      </c>
      <c r="M7">
        <v>0.85428913373600002</v>
      </c>
      <c r="N7">
        <v>0.90879810849999998</v>
      </c>
      <c r="O7">
        <v>0.91389981216799998</v>
      </c>
      <c r="P7">
        <v>0.91372875757299998</v>
      </c>
      <c r="Q7">
        <v>0.91257855397599996</v>
      </c>
      <c r="R7">
        <v>0.91211993817299997</v>
      </c>
      <c r="S7">
        <v>0.91204438149599998</v>
      </c>
      <c r="T7">
        <v>0.91164944382900004</v>
      </c>
    </row>
    <row r="8" spans="1:20" x14ac:dyDescent="0.25">
      <c r="A8" t="s">
        <v>14</v>
      </c>
      <c r="C8">
        <v>1.0022636390099999</v>
      </c>
      <c r="D8">
        <v>0.99459164881399997</v>
      </c>
      <c r="E8">
        <v>0.99090422159199998</v>
      </c>
      <c r="F8">
        <v>1.0089025256399999</v>
      </c>
      <c r="G8">
        <v>1.2642484012699999</v>
      </c>
      <c r="H8">
        <v>1.2772902798900001</v>
      </c>
      <c r="I8">
        <v>1.2415442539699999</v>
      </c>
      <c r="J8">
        <v>1.6960440378899999</v>
      </c>
      <c r="K8">
        <v>5.2741326615100004</v>
      </c>
      <c r="L8">
        <v>15.1612754935</v>
      </c>
      <c r="M8">
        <v>26.457129394999999</v>
      </c>
      <c r="N8">
        <v>74.724935814099993</v>
      </c>
      <c r="O8">
        <v>474.53811734499999</v>
      </c>
      <c r="P8">
        <v>1183.64540425</v>
      </c>
      <c r="Q8">
        <v>1469.81237384</v>
      </c>
      <c r="R8">
        <v>1470.65219312</v>
      </c>
      <c r="S8">
        <v>1470.7845761399999</v>
      </c>
      <c r="T8">
        <v>1471.5636400200001</v>
      </c>
    </row>
    <row r="9" spans="1:20" x14ac:dyDescent="0.25">
      <c r="A9" t="s">
        <v>15</v>
      </c>
      <c r="C9">
        <v>2.3861159999999999</v>
      </c>
      <c r="D9">
        <v>2.7310180000000002</v>
      </c>
      <c r="E9">
        <v>12.013826</v>
      </c>
      <c r="F9">
        <v>16.341483</v>
      </c>
      <c r="G9">
        <v>35.782071999999999</v>
      </c>
      <c r="H9">
        <v>48.715535000000003</v>
      </c>
      <c r="I9">
        <v>35.510910000000003</v>
      </c>
      <c r="J9">
        <v>52.882838</v>
      </c>
      <c r="K9">
        <v>150.930834</v>
      </c>
      <c r="L9">
        <v>445.55368900000002</v>
      </c>
      <c r="M9">
        <v>602.75505699999997</v>
      </c>
      <c r="N9">
        <v>630.53040699999997</v>
      </c>
      <c r="O9">
        <v>1471.8746209999999</v>
      </c>
      <c r="P9">
        <v>1473.1993520000001</v>
      </c>
      <c r="Q9">
        <v>1475.692853</v>
      </c>
      <c r="R9">
        <v>1476.6958609999999</v>
      </c>
      <c r="S9">
        <v>1477.4171650000001</v>
      </c>
      <c r="T9">
        <v>1477.0612430000001</v>
      </c>
    </row>
    <row r="10" spans="1:20" x14ac:dyDescent="0.25">
      <c r="A10" t="s">
        <v>16</v>
      </c>
      <c r="C10">
        <v>555.75171411400004</v>
      </c>
      <c r="D10">
        <v>1111.87084338</v>
      </c>
      <c r="E10">
        <v>1668.02926998</v>
      </c>
      <c r="F10">
        <v>2289.33206802</v>
      </c>
      <c r="G10">
        <v>4257.0036207599996</v>
      </c>
      <c r="H10">
        <v>4990.2620969400004</v>
      </c>
      <c r="I10">
        <v>5536.5096697600002</v>
      </c>
      <c r="J10">
        <v>8458.43308884</v>
      </c>
      <c r="K10">
        <v>29646.200173000001</v>
      </c>
      <c r="L10">
        <v>94701.033665299998</v>
      </c>
      <c r="M10">
        <v>185394.957758</v>
      </c>
      <c r="N10">
        <v>544076.809396</v>
      </c>
      <c r="O10">
        <v>4026985.1012300001</v>
      </c>
      <c r="P10">
        <v>9420302.4476599991</v>
      </c>
      <c r="Q10">
        <v>10480391.0473</v>
      </c>
      <c r="R10">
        <v>10480715.5129</v>
      </c>
      <c r="S10">
        <v>10481061.017200001</v>
      </c>
      <c r="T10">
        <v>10481376.258099999</v>
      </c>
    </row>
    <row r="11" spans="1:20" x14ac:dyDescent="0.25">
      <c r="A11" t="s">
        <v>17</v>
      </c>
      <c r="C11">
        <v>1000006</v>
      </c>
      <c r="D11">
        <v>999997</v>
      </c>
      <c r="E11">
        <v>1000030</v>
      </c>
      <c r="F11">
        <v>1000014</v>
      </c>
      <c r="G11">
        <v>1000035</v>
      </c>
      <c r="H11">
        <v>1000075</v>
      </c>
      <c r="I11">
        <v>1000162</v>
      </c>
      <c r="J11">
        <v>999821</v>
      </c>
      <c r="K11">
        <v>1000156</v>
      </c>
      <c r="L11">
        <v>1002835</v>
      </c>
      <c r="M11">
        <v>1003428</v>
      </c>
      <c r="N11">
        <v>1014915</v>
      </c>
      <c r="O11">
        <v>1195805</v>
      </c>
      <c r="P11">
        <v>1221721</v>
      </c>
      <c r="Q11">
        <v>1239348</v>
      </c>
      <c r="R11">
        <v>1268547</v>
      </c>
      <c r="S11">
        <v>1329296</v>
      </c>
      <c r="T11">
        <v>1384124</v>
      </c>
    </row>
    <row r="12" spans="1:20" x14ac:dyDescent="0.25">
      <c r="A12" t="s">
        <v>18</v>
      </c>
      <c r="C12">
        <v>1000000</v>
      </c>
      <c r="D12">
        <v>1000000</v>
      </c>
      <c r="E12">
        <v>1000000</v>
      </c>
      <c r="F12">
        <v>1000000</v>
      </c>
      <c r="G12">
        <v>1000000</v>
      </c>
      <c r="H12">
        <v>1000000</v>
      </c>
      <c r="I12">
        <v>1000000</v>
      </c>
      <c r="J12">
        <v>1000000</v>
      </c>
      <c r="K12">
        <v>1000000</v>
      </c>
      <c r="L12">
        <v>1000000</v>
      </c>
      <c r="M12">
        <v>1000000</v>
      </c>
      <c r="N12">
        <v>1000000</v>
      </c>
      <c r="O12">
        <v>1000000</v>
      </c>
      <c r="P12">
        <v>1000000</v>
      </c>
      <c r="Q12">
        <v>1000000</v>
      </c>
      <c r="R12">
        <v>1000000</v>
      </c>
      <c r="S12">
        <v>1000000</v>
      </c>
      <c r="T12">
        <v>1000000</v>
      </c>
    </row>
    <row r="13" spans="1:20" x14ac:dyDescent="0.25">
      <c r="A13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7984</v>
      </c>
      <c r="P13">
        <v>94304</v>
      </c>
      <c r="Q13">
        <v>231427</v>
      </c>
      <c r="R13">
        <v>265409</v>
      </c>
      <c r="S13">
        <v>324088</v>
      </c>
      <c r="T13">
        <v>381401</v>
      </c>
    </row>
    <row r="14" spans="1:20" x14ac:dyDescent="0.25">
      <c r="A14" t="s">
        <v>20</v>
      </c>
      <c r="C14">
        <v>530228794</v>
      </c>
      <c r="D14">
        <v>528867592</v>
      </c>
      <c r="E14">
        <v>529321794</v>
      </c>
      <c r="F14">
        <v>530095650</v>
      </c>
      <c r="G14">
        <v>528429287</v>
      </c>
      <c r="H14">
        <v>529845743</v>
      </c>
      <c r="I14">
        <v>530128037</v>
      </c>
      <c r="J14">
        <v>529660741</v>
      </c>
      <c r="K14">
        <v>529623475</v>
      </c>
      <c r="L14">
        <v>530680309</v>
      </c>
      <c r="M14">
        <v>531080779</v>
      </c>
      <c r="N14">
        <v>538639814</v>
      </c>
      <c r="O14">
        <v>633059136</v>
      </c>
      <c r="P14">
        <v>648139443</v>
      </c>
      <c r="Q14">
        <v>656142182</v>
      </c>
      <c r="R14">
        <v>672852394</v>
      </c>
      <c r="S14">
        <v>702620361</v>
      </c>
      <c r="T14">
        <v>733908214</v>
      </c>
    </row>
    <row r="15" spans="1:20" x14ac:dyDescent="0.25">
      <c r="A15" t="s">
        <v>21</v>
      </c>
      <c r="C15">
        <v>530227094</v>
      </c>
      <c r="D15">
        <v>528864934</v>
      </c>
      <c r="E15">
        <v>529311659</v>
      </c>
      <c r="F15">
        <v>530085341</v>
      </c>
      <c r="G15">
        <v>528406745</v>
      </c>
      <c r="H15">
        <v>529812324</v>
      </c>
      <c r="I15">
        <v>530036087</v>
      </c>
      <c r="J15">
        <v>529761073</v>
      </c>
      <c r="K15">
        <v>529534173</v>
      </c>
      <c r="L15">
        <v>529165477</v>
      </c>
      <c r="M15">
        <v>529244903</v>
      </c>
      <c r="N15">
        <v>530756931</v>
      </c>
      <c r="O15">
        <v>529063790</v>
      </c>
      <c r="P15">
        <v>522256187</v>
      </c>
      <c r="Q15">
        <v>490891406</v>
      </c>
      <c r="R15">
        <v>483201369</v>
      </c>
      <c r="S15">
        <v>477018189</v>
      </c>
      <c r="T15">
        <v>472887624</v>
      </c>
    </row>
    <row r="16" spans="1:20" x14ac:dyDescent="0.25">
      <c r="A16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5328183</v>
      </c>
      <c r="P16">
        <v>68276237</v>
      </c>
      <c r="Q16">
        <v>165244223</v>
      </c>
      <c r="R16">
        <v>189646681</v>
      </c>
      <c r="S16">
        <v>225589824</v>
      </c>
      <c r="T16">
        <v>261015213</v>
      </c>
    </row>
    <row r="17" spans="1:20" x14ac:dyDescent="0.25">
      <c r="A17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6.6766738724100003E-3</v>
      </c>
      <c r="P17">
        <v>7.7189472882899998E-2</v>
      </c>
      <c r="Q17">
        <v>0.186732862763</v>
      </c>
      <c r="R17">
        <v>0.20922283525999999</v>
      </c>
      <c r="S17">
        <v>0.243804239236</v>
      </c>
      <c r="T17">
        <v>0.275554068855</v>
      </c>
    </row>
    <row r="18" spans="1:20" x14ac:dyDescent="0.25">
      <c r="A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8.4165644202900004E-3</v>
      </c>
      <c r="P18">
        <v>0.10534189476899999</v>
      </c>
      <c r="Q18">
        <v>0.25184209693100001</v>
      </c>
      <c r="R18">
        <v>0.281854806033</v>
      </c>
      <c r="S18">
        <v>0.32106929505800003</v>
      </c>
      <c r="T18">
        <v>0.355651031043</v>
      </c>
    </row>
    <row r="19" spans="1:20" x14ac:dyDescent="0.25">
      <c r="A19" t="s">
        <v>25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</row>
    <row r="20" spans="1:20" x14ac:dyDescent="0.25">
      <c r="A20" t="s">
        <v>26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  <row r="21" spans="1:20" x14ac:dyDescent="0.25">
      <c r="A21" t="s">
        <v>27</v>
      </c>
      <c r="C21">
        <v>30107</v>
      </c>
      <c r="D21">
        <v>14858</v>
      </c>
      <c r="E21">
        <v>9887</v>
      </c>
      <c r="F21">
        <v>7341</v>
      </c>
      <c r="G21">
        <v>4912</v>
      </c>
      <c r="H21">
        <v>4267</v>
      </c>
      <c r="I21">
        <v>3737</v>
      </c>
      <c r="J21">
        <v>3312</v>
      </c>
      <c r="K21">
        <v>2956</v>
      </c>
      <c r="L21">
        <v>2693</v>
      </c>
      <c r="M21">
        <v>2478</v>
      </c>
      <c r="N21">
        <v>2336</v>
      </c>
      <c r="O21">
        <v>2315</v>
      </c>
      <c r="P21">
        <v>2287</v>
      </c>
      <c r="Q21">
        <v>2151</v>
      </c>
      <c r="R21">
        <v>2119</v>
      </c>
      <c r="S21">
        <v>2092</v>
      </c>
      <c r="T21">
        <v>2075</v>
      </c>
    </row>
    <row r="22" spans="1:20" x14ac:dyDescent="0.25">
      <c r="A22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47</v>
      </c>
      <c r="C23">
        <v>466674000</v>
      </c>
      <c r="D23">
        <v>230299000</v>
      </c>
      <c r="E23">
        <v>153248500</v>
      </c>
      <c r="F23">
        <v>113785500</v>
      </c>
      <c r="G23">
        <v>76136000</v>
      </c>
      <c r="H23">
        <v>66138500</v>
      </c>
      <c r="I23">
        <v>57923500</v>
      </c>
      <c r="J23">
        <v>51336000</v>
      </c>
      <c r="K23">
        <v>45818000</v>
      </c>
      <c r="L23">
        <v>41741500</v>
      </c>
      <c r="M23">
        <v>38409000</v>
      </c>
      <c r="N23">
        <v>36208000</v>
      </c>
      <c r="O23">
        <v>35882500</v>
      </c>
      <c r="P23">
        <v>35448500</v>
      </c>
      <c r="Q23">
        <v>33340500</v>
      </c>
      <c r="R23">
        <v>32844500</v>
      </c>
      <c r="S23">
        <v>32426000</v>
      </c>
      <c r="T23">
        <v>32162500</v>
      </c>
    </row>
    <row r="24" spans="1:20" x14ac:dyDescent="0.25">
      <c r="C24">
        <f>C23/C15</f>
        <v>0.88013985946934659</v>
      </c>
      <c r="D24">
        <f t="shared" ref="D24:T24" si="0">D23/D15</f>
        <v>0.43545900889696726</v>
      </c>
      <c r="E24">
        <f t="shared" si="0"/>
        <v>0.28952413458929688</v>
      </c>
      <c r="F24">
        <f t="shared" si="0"/>
        <v>0.2146550587219502</v>
      </c>
      <c r="G24">
        <f t="shared" si="0"/>
        <v>0.14408597301308104</v>
      </c>
      <c r="H24">
        <f t="shared" si="0"/>
        <v>0.12483382700625892</v>
      </c>
      <c r="I24">
        <f t="shared" si="0"/>
        <v>0.1092821817620882</v>
      </c>
      <c r="J24">
        <f t="shared" si="0"/>
        <v>9.6904062258270154E-2</v>
      </c>
      <c r="K24">
        <f t="shared" si="0"/>
        <v>8.6525105151240164E-2</v>
      </c>
      <c r="L24">
        <f t="shared" si="0"/>
        <v>7.888175214423522E-2</v>
      </c>
      <c r="M24">
        <f t="shared" si="0"/>
        <v>7.2573207190622671E-2</v>
      </c>
      <c r="N24">
        <f t="shared" si="0"/>
        <v>6.8219551898795652E-2</v>
      </c>
      <c r="O24">
        <f t="shared" si="0"/>
        <v>6.7822634393482115E-2</v>
      </c>
      <c r="P24">
        <f t="shared" si="0"/>
        <v>6.7875691820190917E-2</v>
      </c>
      <c r="Q24">
        <f t="shared" si="0"/>
        <v>6.7918280076795637E-2</v>
      </c>
      <c r="R24">
        <f t="shared" si="0"/>
        <v>6.797269649291908E-2</v>
      </c>
      <c r="S24">
        <f t="shared" si="0"/>
        <v>6.7976443556537008E-2</v>
      </c>
      <c r="T24">
        <f t="shared" si="0"/>
        <v>6.8012987373084643E-2</v>
      </c>
    </row>
    <row r="27" spans="1:20" x14ac:dyDescent="0.25">
      <c r="A27" t="s">
        <v>8</v>
      </c>
    </row>
    <row r="28" spans="1:20" x14ac:dyDescent="0.25">
      <c r="A28" t="s">
        <v>54</v>
      </c>
    </row>
    <row r="29" spans="1:20" x14ac:dyDescent="0.25">
      <c r="A29" t="s">
        <v>0</v>
      </c>
      <c r="C29">
        <v>5.0000000745099998E-2</v>
      </c>
      <c r="D29">
        <v>9.9999994039499995E-2</v>
      </c>
      <c r="E29">
        <v>0.149999991059</v>
      </c>
      <c r="F29">
        <v>0.19999998807899999</v>
      </c>
      <c r="G29">
        <v>0.24999998509900001</v>
      </c>
      <c r="H29">
        <v>0.29999998211899997</v>
      </c>
      <c r="I29">
        <v>0.34999999403999998</v>
      </c>
      <c r="J29">
        <v>0.39999997615799998</v>
      </c>
      <c r="K29">
        <v>0.44999998807899999</v>
      </c>
      <c r="L29">
        <v>0.5</v>
      </c>
      <c r="M29">
        <v>0.54999995231599996</v>
      </c>
      <c r="N29">
        <v>0.59999996423699997</v>
      </c>
      <c r="O29">
        <v>0.64999997615799998</v>
      </c>
      <c r="P29">
        <v>0.69999998807899999</v>
      </c>
      <c r="Q29">
        <v>0.74999994039499995</v>
      </c>
      <c r="R29">
        <v>0.79999995231599996</v>
      </c>
      <c r="S29">
        <v>0.84999996423699997</v>
      </c>
      <c r="T29">
        <v>0.89999997615799998</v>
      </c>
    </row>
    <row r="30" spans="1:20" x14ac:dyDescent="0.25">
      <c r="A30" t="s">
        <v>10</v>
      </c>
      <c r="C30">
        <v>60.232106242999997</v>
      </c>
      <c r="D30">
        <v>29.734225567999999</v>
      </c>
      <c r="E30">
        <v>19.970717346000001</v>
      </c>
      <c r="F30">
        <v>14.783054149</v>
      </c>
      <c r="G30">
        <v>9.7821226840000008</v>
      </c>
      <c r="H30">
        <v>8.4338947090000005</v>
      </c>
      <c r="I30">
        <v>7.4218305469999999</v>
      </c>
      <c r="J30">
        <v>6.5771460780000002</v>
      </c>
      <c r="K30">
        <v>5.9847658399999997</v>
      </c>
      <c r="L30">
        <v>5.3731170229999998</v>
      </c>
      <c r="M30">
        <v>4.9236927550000003</v>
      </c>
      <c r="N30">
        <v>4.6008025730000002</v>
      </c>
      <c r="O30">
        <v>4.6342008909999999</v>
      </c>
      <c r="P30">
        <v>4.5835714850000002</v>
      </c>
      <c r="Q30">
        <v>4.3059008109999999</v>
      </c>
      <c r="R30">
        <v>4.2463769090000003</v>
      </c>
      <c r="S30">
        <v>4.1946972689999997</v>
      </c>
      <c r="T30">
        <v>4.1444866490000001</v>
      </c>
    </row>
    <row r="31" spans="1:20" x14ac:dyDescent="0.25">
      <c r="A31" t="s">
        <v>11</v>
      </c>
      <c r="C31">
        <v>4.3987392775400001E-2</v>
      </c>
      <c r="D31">
        <v>8.9174741879100003E-2</v>
      </c>
      <c r="E31">
        <v>0.13256400930100001</v>
      </c>
      <c r="F31">
        <v>0.17883379093099999</v>
      </c>
      <c r="G31">
        <v>0.27032963145400002</v>
      </c>
      <c r="H31">
        <v>0.31457152852199999</v>
      </c>
      <c r="I31">
        <v>0.35694358665600001</v>
      </c>
      <c r="J31">
        <v>0.40260611496199999</v>
      </c>
      <c r="K31">
        <v>0.44176523120200001</v>
      </c>
      <c r="L31">
        <v>0.49301545242</v>
      </c>
      <c r="M31">
        <v>0.53782008784199997</v>
      </c>
      <c r="N31">
        <v>0.57616097907700003</v>
      </c>
      <c r="O31">
        <v>0.67318054145200001</v>
      </c>
      <c r="P31">
        <v>0.71414437752600002</v>
      </c>
      <c r="Q31">
        <v>0.76003544522900002</v>
      </c>
      <c r="R31">
        <v>0.79713123388200002</v>
      </c>
      <c r="S31">
        <v>0.84524492892600001</v>
      </c>
      <c r="T31">
        <v>0.89035386949299999</v>
      </c>
    </row>
    <row r="32" spans="1:20" x14ac:dyDescent="0.25">
      <c r="A32" t="s">
        <v>12</v>
      </c>
      <c r="C32">
        <v>7.0379828440600006E-2</v>
      </c>
      <c r="D32">
        <v>0.142679587006</v>
      </c>
      <c r="E32">
        <v>0.21210241488100001</v>
      </c>
      <c r="F32">
        <v>0.286134065489</v>
      </c>
      <c r="G32">
        <v>0.43252741032600001</v>
      </c>
      <c r="H32">
        <v>0.50331444563399996</v>
      </c>
      <c r="I32">
        <v>0.57110973865000003</v>
      </c>
      <c r="J32">
        <v>0.64416978393900004</v>
      </c>
      <c r="K32">
        <v>0.706824369924</v>
      </c>
      <c r="L32">
        <v>0.78882472387199998</v>
      </c>
      <c r="M32">
        <v>0.86051214054699998</v>
      </c>
      <c r="N32">
        <v>0.92185756652299999</v>
      </c>
      <c r="O32">
        <v>1.07708886632</v>
      </c>
      <c r="P32">
        <v>1.1426310040400001</v>
      </c>
      <c r="Q32">
        <v>1.2160567123699999</v>
      </c>
      <c r="R32">
        <v>1.27540997421</v>
      </c>
      <c r="S32">
        <v>1.35239188628</v>
      </c>
      <c r="T32">
        <v>1.4245661911900001</v>
      </c>
    </row>
    <row r="33" spans="1:20" x14ac:dyDescent="0.25">
      <c r="A33" t="s">
        <v>13</v>
      </c>
      <c r="C33">
        <v>7.0379968299599999E-2</v>
      </c>
      <c r="D33">
        <v>0.14267964000899999</v>
      </c>
      <c r="E33">
        <v>0.21210036467999999</v>
      </c>
      <c r="F33">
        <v>0.28613173850000001</v>
      </c>
      <c r="G33">
        <v>0.43251997635599998</v>
      </c>
      <c r="H33">
        <v>0.50331291941199996</v>
      </c>
      <c r="I33">
        <v>0.57110896902800001</v>
      </c>
      <c r="J33">
        <v>0.64416315857299999</v>
      </c>
      <c r="K33">
        <v>0.70683026622800005</v>
      </c>
      <c r="L33">
        <v>0.78880552607700005</v>
      </c>
      <c r="M33">
        <v>0.86049017329499999</v>
      </c>
      <c r="N33">
        <v>0.92169389768800003</v>
      </c>
      <c r="O33">
        <v>0.91438747600000003</v>
      </c>
      <c r="P33">
        <v>0.91380755066399999</v>
      </c>
      <c r="Q33">
        <v>0.91251768502499997</v>
      </c>
      <c r="R33">
        <v>0.91223873787300003</v>
      </c>
      <c r="S33">
        <v>0.91208541323699999</v>
      </c>
      <c r="T33">
        <v>0.91208231275399998</v>
      </c>
    </row>
    <row r="34" spans="1:20" x14ac:dyDescent="0.25">
      <c r="A34" t="s">
        <v>14</v>
      </c>
      <c r="C34">
        <v>0.34793557874999997</v>
      </c>
      <c r="D34">
        <v>0.35049445424999998</v>
      </c>
      <c r="E34">
        <v>0.35190287117800001</v>
      </c>
      <c r="F34">
        <v>0.35360088112900001</v>
      </c>
      <c r="G34">
        <v>0.35573972504599999</v>
      </c>
      <c r="H34">
        <v>0.35745588043199999</v>
      </c>
      <c r="I34">
        <v>0.35847592454400001</v>
      </c>
      <c r="J34">
        <v>0.36080041243900002</v>
      </c>
      <c r="K34">
        <v>0.36581259447699999</v>
      </c>
      <c r="L34">
        <v>0.38624476719</v>
      </c>
      <c r="M34">
        <v>0.50598744069900004</v>
      </c>
      <c r="N34">
        <v>2.1012824612099998</v>
      </c>
      <c r="O34">
        <v>369.71273608000001</v>
      </c>
      <c r="P34">
        <v>1103.0588578700001</v>
      </c>
      <c r="Q34">
        <v>1468.56231503</v>
      </c>
      <c r="R34">
        <v>1470.5198232</v>
      </c>
      <c r="S34">
        <v>1470.78939081</v>
      </c>
      <c r="T34">
        <v>1470.9708810899999</v>
      </c>
    </row>
    <row r="35" spans="1:20" x14ac:dyDescent="0.25">
      <c r="A35" t="s">
        <v>15</v>
      </c>
      <c r="C35">
        <v>0.53455299999999994</v>
      </c>
      <c r="D35">
        <v>0.54452199999999995</v>
      </c>
      <c r="E35">
        <v>0.57714600000000005</v>
      </c>
      <c r="F35">
        <v>0.57697699999999996</v>
      </c>
      <c r="G35">
        <v>0.57220300000000002</v>
      </c>
      <c r="H35">
        <v>0.58583200000000002</v>
      </c>
      <c r="I35">
        <v>0.59109</v>
      </c>
      <c r="J35">
        <v>0.614483</v>
      </c>
      <c r="K35">
        <v>0.75031400000000004</v>
      </c>
      <c r="L35">
        <v>0.99132299999999995</v>
      </c>
      <c r="M35">
        <v>2.3399299999999998</v>
      </c>
      <c r="N35">
        <v>36.636183000000003</v>
      </c>
      <c r="O35">
        <v>1470.6198139999999</v>
      </c>
      <c r="P35">
        <v>1474.387414</v>
      </c>
      <c r="Q35">
        <v>1475.93319</v>
      </c>
      <c r="R35">
        <v>1475.9595650000001</v>
      </c>
      <c r="S35">
        <v>1476.548299</v>
      </c>
      <c r="T35">
        <v>1475.9197899999999</v>
      </c>
    </row>
    <row r="36" spans="1:20" x14ac:dyDescent="0.25">
      <c r="A36" t="s">
        <v>16</v>
      </c>
      <c r="C36">
        <v>193.99273073399999</v>
      </c>
      <c r="D36">
        <v>394.78405984</v>
      </c>
      <c r="E36">
        <v>588.10194461599997</v>
      </c>
      <c r="F36">
        <v>795.88446716999999</v>
      </c>
      <c r="G36">
        <v>1206.7092634799999</v>
      </c>
      <c r="H36">
        <v>1409.00307262</v>
      </c>
      <c r="I36">
        <v>1601.6956989800001</v>
      </c>
      <c r="J36">
        <v>1817.2950581600001</v>
      </c>
      <c r="K36">
        <v>2019.85057983</v>
      </c>
      <c r="L36">
        <v>2380.1899394900001</v>
      </c>
      <c r="M36">
        <v>3400.6831971500001</v>
      </c>
      <c r="N36">
        <v>15096.8296864</v>
      </c>
      <c r="O36">
        <v>3116188.7718099998</v>
      </c>
      <c r="P36">
        <v>9039817.8285399992</v>
      </c>
      <c r="Q36">
        <v>10480365.158299999</v>
      </c>
      <c r="R36">
        <v>10480725.7784</v>
      </c>
      <c r="S36">
        <v>10481101.612600001</v>
      </c>
      <c r="T36">
        <v>10481409.703</v>
      </c>
    </row>
    <row r="37" spans="1:20" x14ac:dyDescent="0.25">
      <c r="A37" t="s">
        <v>17</v>
      </c>
      <c r="C37">
        <v>1000002</v>
      </c>
      <c r="D37">
        <v>999998</v>
      </c>
      <c r="E37">
        <v>1000007</v>
      </c>
      <c r="F37">
        <v>1000014</v>
      </c>
      <c r="G37">
        <v>1000016</v>
      </c>
      <c r="H37">
        <v>1000007</v>
      </c>
      <c r="I37">
        <v>999988</v>
      </c>
      <c r="J37">
        <v>1000031</v>
      </c>
      <c r="K37">
        <v>999983</v>
      </c>
      <c r="L37">
        <v>1000015</v>
      </c>
      <c r="M37">
        <v>1000017</v>
      </c>
      <c r="N37">
        <v>1000191</v>
      </c>
      <c r="O37">
        <v>1177915</v>
      </c>
      <c r="P37">
        <v>1237313</v>
      </c>
      <c r="Q37">
        <v>1234321</v>
      </c>
      <c r="R37">
        <v>1277748</v>
      </c>
      <c r="S37">
        <v>1337028</v>
      </c>
      <c r="T37">
        <v>1392773</v>
      </c>
    </row>
    <row r="38" spans="1:20" x14ac:dyDescent="0.25">
      <c r="A38" t="s">
        <v>18</v>
      </c>
      <c r="C38">
        <v>1000000</v>
      </c>
      <c r="D38">
        <v>1000000</v>
      </c>
      <c r="E38">
        <v>1000000</v>
      </c>
      <c r="F38">
        <v>1000000</v>
      </c>
      <c r="G38">
        <v>1000000</v>
      </c>
      <c r="H38">
        <v>1000000</v>
      </c>
      <c r="I38">
        <v>1000000</v>
      </c>
      <c r="J38">
        <v>1000000</v>
      </c>
      <c r="K38">
        <v>1000000</v>
      </c>
      <c r="L38">
        <v>1000000</v>
      </c>
      <c r="M38">
        <v>1000000</v>
      </c>
      <c r="N38">
        <v>1000000</v>
      </c>
      <c r="O38">
        <v>1000000</v>
      </c>
      <c r="P38">
        <v>1000000</v>
      </c>
      <c r="Q38">
        <v>1000000</v>
      </c>
      <c r="R38">
        <v>1000000</v>
      </c>
      <c r="S38">
        <v>1000000</v>
      </c>
      <c r="T38">
        <v>1000000</v>
      </c>
    </row>
    <row r="39" spans="1:20" x14ac:dyDescent="0.25">
      <c r="A39" t="s">
        <v>19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2623</v>
      </c>
      <c r="P39">
        <v>76925</v>
      </c>
      <c r="Q39">
        <v>227743</v>
      </c>
      <c r="R39">
        <v>271989</v>
      </c>
      <c r="S39">
        <v>331993</v>
      </c>
      <c r="T39">
        <v>389946</v>
      </c>
    </row>
    <row r="40" spans="1:20" x14ac:dyDescent="0.25">
      <c r="A40" t="s">
        <v>20</v>
      </c>
      <c r="C40">
        <v>529890663</v>
      </c>
      <c r="D40">
        <v>530308378</v>
      </c>
      <c r="E40">
        <v>529479672</v>
      </c>
      <c r="F40">
        <v>528741923</v>
      </c>
      <c r="G40">
        <v>528879524</v>
      </c>
      <c r="H40">
        <v>530612630</v>
      </c>
      <c r="I40">
        <v>529834963</v>
      </c>
      <c r="J40">
        <v>529599846</v>
      </c>
      <c r="K40">
        <v>528772293</v>
      </c>
      <c r="L40">
        <v>529805944</v>
      </c>
      <c r="M40">
        <v>529612174</v>
      </c>
      <c r="N40">
        <v>530160583</v>
      </c>
      <c r="O40">
        <v>623930773</v>
      </c>
      <c r="P40">
        <v>654666361</v>
      </c>
      <c r="Q40">
        <v>654527448</v>
      </c>
      <c r="R40">
        <v>676983933</v>
      </c>
      <c r="S40">
        <v>709109319</v>
      </c>
      <c r="T40">
        <v>738011945</v>
      </c>
    </row>
    <row r="41" spans="1:20" x14ac:dyDescent="0.25">
      <c r="A41" t="s">
        <v>21</v>
      </c>
      <c r="C41">
        <v>529891716</v>
      </c>
      <c r="D41">
        <v>530308575</v>
      </c>
      <c r="E41">
        <v>529474554</v>
      </c>
      <c r="F41">
        <v>528737623</v>
      </c>
      <c r="G41">
        <v>528870434</v>
      </c>
      <c r="H41">
        <v>530611021</v>
      </c>
      <c r="I41">
        <v>529834249</v>
      </c>
      <c r="J41">
        <v>529594399</v>
      </c>
      <c r="K41">
        <v>528776704</v>
      </c>
      <c r="L41">
        <v>529793050</v>
      </c>
      <c r="M41">
        <v>529598654</v>
      </c>
      <c r="N41">
        <v>530066457</v>
      </c>
      <c r="O41">
        <v>529681907</v>
      </c>
      <c r="P41">
        <v>523562779</v>
      </c>
      <c r="Q41">
        <v>491151330</v>
      </c>
      <c r="R41">
        <v>484213689</v>
      </c>
      <c r="S41">
        <v>478240274</v>
      </c>
      <c r="T41">
        <v>472514121</v>
      </c>
    </row>
    <row r="42" spans="1:20" x14ac:dyDescent="0.25">
      <c r="A42" t="s">
        <v>22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1988439</v>
      </c>
      <c r="P42">
        <v>55827803</v>
      </c>
      <c r="Q42">
        <v>163374333</v>
      </c>
      <c r="R42">
        <v>192769169</v>
      </c>
      <c r="S42">
        <v>230860152</v>
      </c>
      <c r="T42">
        <v>265498848</v>
      </c>
    </row>
    <row r="43" spans="1:20" x14ac:dyDescent="0.25">
      <c r="A43" t="s">
        <v>23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2.22681602662E-3</v>
      </c>
      <c r="P43">
        <v>6.21710108922E-2</v>
      </c>
      <c r="Q43">
        <v>0.18450872990100001</v>
      </c>
      <c r="R43">
        <v>0.212865917223</v>
      </c>
      <c r="S43">
        <v>0.24830669215599999</v>
      </c>
      <c r="T43">
        <v>0.27997814432099999</v>
      </c>
    </row>
    <row r="44" spans="1:20" x14ac:dyDescent="0.25">
      <c r="A44" t="s">
        <v>24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3.18695452452E-3</v>
      </c>
      <c r="P44">
        <v>8.5276724642999999E-2</v>
      </c>
      <c r="Q44">
        <v>0.24960654209300001</v>
      </c>
      <c r="R44">
        <v>0.28474703697300002</v>
      </c>
      <c r="S44">
        <v>0.325563556724</v>
      </c>
      <c r="T44">
        <v>0.359748713823</v>
      </c>
    </row>
    <row r="45" spans="1:20" x14ac:dyDescent="0.25">
      <c r="A45" t="s">
        <v>25</v>
      </c>
      <c r="C45">
        <v>0.22867615078600001</v>
      </c>
      <c r="D45">
        <v>0.22977850650699999</v>
      </c>
      <c r="E45">
        <v>0.23081869853600001</v>
      </c>
      <c r="F45">
        <v>0.23197635692900001</v>
      </c>
      <c r="G45">
        <v>0.234241108738</v>
      </c>
      <c r="H45">
        <v>0.235922439969</v>
      </c>
      <c r="I45">
        <v>0.23730848658699999</v>
      </c>
      <c r="J45">
        <v>0.23945310375699999</v>
      </c>
      <c r="K45">
        <v>0.24305609998800001</v>
      </c>
      <c r="L45">
        <v>0.25562381683199997</v>
      </c>
      <c r="M45">
        <v>0.308205652479</v>
      </c>
      <c r="N45">
        <v>0.70655996160900003</v>
      </c>
      <c r="O45">
        <v>1.9959123720900001</v>
      </c>
      <c r="P45">
        <v>2</v>
      </c>
      <c r="Q45">
        <v>2</v>
      </c>
      <c r="R45">
        <v>2</v>
      </c>
      <c r="S45">
        <v>2</v>
      </c>
      <c r="T45">
        <v>2</v>
      </c>
    </row>
    <row r="46" spans="1:20" x14ac:dyDescent="0.25">
      <c r="A46" t="s">
        <v>26</v>
      </c>
      <c r="C46">
        <v>0.28643999999999997</v>
      </c>
      <c r="D46">
        <v>0.29245599999999999</v>
      </c>
      <c r="E46">
        <v>0.29617599999999999</v>
      </c>
      <c r="F46">
        <v>0.30333599999999999</v>
      </c>
      <c r="G46">
        <v>0.302172</v>
      </c>
      <c r="H46">
        <v>0.31025199999999997</v>
      </c>
      <c r="I46">
        <v>0.31731999999999999</v>
      </c>
      <c r="J46">
        <v>0.335312</v>
      </c>
      <c r="K46">
        <v>0.40678399999999998</v>
      </c>
      <c r="L46">
        <v>0.50096799999999997</v>
      </c>
      <c r="M46">
        <v>1.2452799999999999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</row>
    <row r="47" spans="1:20" x14ac:dyDescent="0.25">
      <c r="A47" t="s">
        <v>27</v>
      </c>
      <c r="C47">
        <v>263394</v>
      </c>
      <c r="D47">
        <v>129404</v>
      </c>
      <c r="E47">
        <v>86521</v>
      </c>
      <c r="F47">
        <v>63727</v>
      </c>
      <c r="G47">
        <v>41761</v>
      </c>
      <c r="H47">
        <v>35748</v>
      </c>
      <c r="I47">
        <v>31275</v>
      </c>
      <c r="J47">
        <v>27468</v>
      </c>
      <c r="K47">
        <v>24623</v>
      </c>
      <c r="L47">
        <v>21019</v>
      </c>
      <c r="M47">
        <v>15976</v>
      </c>
      <c r="N47">
        <v>6512</v>
      </c>
      <c r="O47">
        <v>2322</v>
      </c>
      <c r="P47">
        <v>2292</v>
      </c>
      <c r="Q47">
        <v>2153</v>
      </c>
      <c r="R47">
        <v>2123</v>
      </c>
      <c r="S47">
        <v>2097</v>
      </c>
      <c r="T47">
        <v>2073</v>
      </c>
    </row>
    <row r="48" spans="1:20" x14ac:dyDescent="0.25">
      <c r="A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t="s">
        <v>47</v>
      </c>
      <c r="C49">
        <v>56258251</v>
      </c>
      <c r="D49">
        <v>44979663</v>
      </c>
      <c r="E49">
        <v>41288131</v>
      </c>
      <c r="F49">
        <v>39139085</v>
      </c>
      <c r="G49">
        <v>36925767</v>
      </c>
      <c r="H49">
        <v>37317012</v>
      </c>
      <c r="I49">
        <v>37454797</v>
      </c>
      <c r="J49">
        <v>36355619</v>
      </c>
      <c r="K49">
        <v>35856335</v>
      </c>
      <c r="L49">
        <v>36481232</v>
      </c>
      <c r="M49">
        <v>35040934</v>
      </c>
      <c r="N49">
        <v>34923670</v>
      </c>
      <c r="O49">
        <v>35921760</v>
      </c>
      <c r="P49">
        <v>35526000</v>
      </c>
      <c r="Q49">
        <v>33371500</v>
      </c>
      <c r="R49">
        <v>32906500</v>
      </c>
      <c r="S49">
        <v>32503500</v>
      </c>
      <c r="T49">
        <v>32131500</v>
      </c>
    </row>
    <row r="50" spans="1:20" x14ac:dyDescent="0.25">
      <c r="C50">
        <f>C49/C41</f>
        <v>0.10616933479292211</v>
      </c>
      <c r="D50">
        <f t="shared" ref="D50:T50" si="1">D49/D41</f>
        <v>8.4817906253920189E-2</v>
      </c>
      <c r="E50">
        <f t="shared" si="1"/>
        <v>7.7979443370946214E-2</v>
      </c>
      <c r="F50">
        <f t="shared" si="1"/>
        <v>7.4023642913717907E-2</v>
      </c>
      <c r="G50">
        <f t="shared" si="1"/>
        <v>6.9820062960827184E-2</v>
      </c>
      <c r="H50">
        <f t="shared" si="1"/>
        <v>7.0328377140888673E-2</v>
      </c>
      <c r="I50">
        <f t="shared" si="1"/>
        <v>7.0691536212865697E-2</v>
      </c>
      <c r="J50">
        <f t="shared" si="1"/>
        <v>6.8648042858172303E-2</v>
      </c>
      <c r="K50">
        <f t="shared" si="1"/>
        <v>6.7809974850934429E-2</v>
      </c>
      <c r="L50">
        <f t="shared" si="1"/>
        <v>6.8859400854729969E-2</v>
      </c>
      <c r="M50">
        <f t="shared" si="1"/>
        <v>6.6165073750357378E-2</v>
      </c>
      <c r="N50">
        <f t="shared" si="1"/>
        <v>6.5885455566564929E-2</v>
      </c>
      <c r="O50">
        <f t="shared" si="1"/>
        <v>6.7817608125323406E-2</v>
      </c>
      <c r="P50">
        <f t="shared" si="1"/>
        <v>6.7854326978427165E-2</v>
      </c>
      <c r="Q50">
        <f t="shared" si="1"/>
        <v>6.7945453797305197E-2</v>
      </c>
      <c r="R50">
        <f t="shared" si="1"/>
        <v>6.795863220628609E-2</v>
      </c>
      <c r="S50">
        <f t="shared" si="1"/>
        <v>6.796479043502722E-2</v>
      </c>
      <c r="T50">
        <f t="shared" si="1"/>
        <v>6.8001142340463519E-2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data</vt:lpstr>
      <vt:lpstr>data2</vt:lpstr>
      <vt:lpstr>voice</vt:lpstr>
      <vt:lpstr>voice2</vt:lpstr>
      <vt:lpstr>video</vt:lpstr>
      <vt:lpstr>video2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Mollie Murray</dc:creator>
  <cp:lastModifiedBy>Mollie Murray</cp:lastModifiedBy>
  <dcterms:created xsi:type="dcterms:W3CDTF">2015-06-05T18:17:20Z</dcterms:created>
  <dcterms:modified xsi:type="dcterms:W3CDTF">2020-05-19T20:46:06Z</dcterms:modified>
</cp:coreProperties>
</file>