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50" activeTab="7"/>
  </bookViews>
  <sheets>
    <sheet name="Original" sheetId="1" r:id="rId1"/>
    <sheet name="Copy" sheetId="3" r:id="rId2"/>
    <sheet name="Source" sheetId="4" r:id="rId3"/>
    <sheet name="Q1" sheetId="5" r:id="rId4"/>
    <sheet name="Q2" sheetId="6" r:id="rId5"/>
    <sheet name="Q3" sheetId="9" r:id="rId6"/>
    <sheet name="Q4" sheetId="8" r:id="rId7"/>
    <sheet name="Q5" sheetId="7" r:id="rId8"/>
  </sheets>
  <definedNames>
    <definedName name="_xlnm._FilterDatabase" localSheetId="3" hidden="1">'Q1'!$A$1:$N$1</definedName>
    <definedName name="_xlnm._FilterDatabase" localSheetId="4" hidden="1">'Q2'!$A$1:$N$1</definedName>
    <definedName name="_xlnm._FilterDatabase" localSheetId="5" hidden="1">'Q3'!$A$1:$N$1</definedName>
    <definedName name="_xlnm._FilterDatabase" localSheetId="6" hidden="1">'Q4'!$A$1:$P$1</definedName>
    <definedName name="_xlnm._FilterDatabase" localSheetId="7" hidden="1">'Q5'!$A$1:$N$1</definedName>
  </definedNames>
  <calcPr calcId="125725"/>
</workbook>
</file>

<file path=xl/calcChain.xml><?xml version="1.0" encoding="utf-8"?>
<calcChain xmlns="http://schemas.openxmlformats.org/spreadsheetml/2006/main">
  <c r="M8" i="5"/>
  <c r="D4"/>
  <c r="G4"/>
  <c r="J4"/>
  <c r="M4"/>
  <c r="D3"/>
  <c r="G3"/>
  <c r="J3"/>
  <c r="M3"/>
  <c r="D2"/>
  <c r="D8" s="1"/>
  <c r="G2"/>
  <c r="G8" s="1"/>
  <c r="J2"/>
  <c r="J8" s="1"/>
  <c r="M2"/>
  <c r="K2" i="9" l="1"/>
  <c r="K3"/>
  <c r="K4"/>
  <c r="P2" i="8"/>
  <c r="P4"/>
  <c r="P3"/>
  <c r="I15" i="6" l="1"/>
  <c r="G15"/>
  <c r="E15"/>
  <c r="C15"/>
  <c r="K3" i="7" l="1"/>
  <c r="K2"/>
  <c r="K4"/>
</calcChain>
</file>

<file path=xl/sharedStrings.xml><?xml version="1.0" encoding="utf-8"?>
<sst xmlns="http://schemas.openxmlformats.org/spreadsheetml/2006/main" count="326" uniqueCount="69">
  <si>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</si>
  <si>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</si>
  <si>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</si>
  <si>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</si>
  <si>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</si>
  <si>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</si>
  <si>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</si>
  <si>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</si>
  <si>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</si>
  <si>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</si>
  <si>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</si>
  <si>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</si>
  <si>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</si>
  <si>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</si>
  <si>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</si>
  <si>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</si>
  <si>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</si>
  <si>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</si>
  <si>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</si>
  <si>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</si>
  <si>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</si>
  <si>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</si>
  <si>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</si>
  <si>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</si>
  <si>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</si>
  <si>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</si>
  <si>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</si>
  <si>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</si>
  <si>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</si>
  <si>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</si>
  <si>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</si>
  <si>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</si>
  <si>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</si>
  <si>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</si>
  <si>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</si>
  <si>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</si>
  <si>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</si>
  <si>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</si>
  <si>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</si>
  <si>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</si>
  <si>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</si>
  <si>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</si>
  <si>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</si>
  <si>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</si>
  <si>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</si>
  <si>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Country</t>
  </si>
  <si>
    <t>2017 y</t>
  </si>
  <si>
    <t>2013 y</t>
  </si>
  <si>
    <t>2014 y</t>
  </si>
  <si>
    <t>2015 y</t>
  </si>
  <si>
    <t>2016 y</t>
  </si>
  <si>
    <t>ЖАЛПЫ</t>
  </si>
  <si>
    <t>2013 жыл</t>
  </si>
  <si>
    <t>2013 жылғы халық саны</t>
  </si>
  <si>
    <t>Темекі шегетіндердің жалпы саны</t>
  </si>
  <si>
    <t>2014 жыл</t>
  </si>
  <si>
    <t>2014 жылғы халық саны</t>
  </si>
  <si>
    <t>2015 жыл</t>
  </si>
  <si>
    <t>2015 жылғы халық саны</t>
  </si>
  <si>
    <t>2016 жыл</t>
  </si>
  <si>
    <t xml:space="preserve"> 2016 жылғы халық саны</t>
  </si>
  <si>
    <t>2017 жыл</t>
  </si>
  <si>
    <t xml:space="preserve">Әлемдік банктегі дерек бойынша 2016 жылы темекі тартатындардың саны 9843879 адамды құраған. </t>
  </si>
  <si>
    <t>2016 жылғы халық саны</t>
  </si>
  <si>
    <t xml:space="preserve"> Темекi шегетіндердің орта есеппен алғандағы пайыздық көрсеткіші</t>
  </si>
  <si>
    <t>Ең көп темекі шегетіндердің саны 2013 жылы тіркелген</t>
  </si>
  <si>
    <t>Ең көп темекі шегетіндердің саны бойынша Қырғызстан көш бастап тұр.</t>
  </si>
  <si>
    <t xml:space="preserve">Ең көп темекі шегетін саны бойынша Қазақстан көш бастап тұр. Жалпы саны 4273810. </t>
  </si>
  <si>
    <t xml:space="preserve">Орталық Азиядағы Қырғызстан мемлекетінде пайыздық өзгеріс бойынша, темекі шегетіндердің саны өзгермеген. </t>
  </si>
</sst>
</file>

<file path=xl/styles.xml><?xml version="1.0" encoding="utf-8"?>
<styleSheet xmlns="http://schemas.openxmlformats.org/spreadsheetml/2006/main">
  <numFmts count="2">
    <numFmt numFmtId="164" formatCode="_-* #,##0.00\ _₸_-;\-* #,##0.00\ _₸_-;_-* &quot;-&quot;??\ _₸_-;_-@_-"/>
    <numFmt numFmtId="165" formatCode="_-* #,##0.0\ _₸_-;\-* #,##0.0\ _₸_-;_-* &quot;-&quot;??\ _₸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5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19" sqref="A19"/>
    </sheetView>
  </sheetViews>
  <sheetFormatPr defaultColWidth="8.85546875" defaultRowHeight="1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>
      <c r="A9" t="s">
        <v>44</v>
      </c>
    </row>
    <row r="11" spans="1:11">
      <c r="A11" t="s">
        <v>0</v>
      </c>
    </row>
    <row r="12" spans="1:11">
      <c r="A12" s="1" t="s">
        <v>26</v>
      </c>
      <c r="B12" s="1" t="s">
        <v>8</v>
      </c>
      <c r="C12" s="1" t="s">
        <v>4</v>
      </c>
      <c r="D12" s="1" t="s">
        <v>10</v>
      </c>
    </row>
    <row r="13" spans="1:11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zoomScale="83" workbookViewId="0">
      <selection activeCell="D14" sqref="D14"/>
    </sheetView>
  </sheetViews>
  <sheetFormatPr defaultColWidth="8.85546875" defaultRowHeight="1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0">
      <c r="A1" t="s">
        <v>23</v>
      </c>
      <c r="B1" t="s">
        <v>47</v>
      </c>
      <c r="C1" t="s">
        <v>28</v>
      </c>
      <c r="D1" t="s">
        <v>48</v>
      </c>
      <c r="E1" t="s">
        <v>29</v>
      </c>
      <c r="F1" t="s">
        <v>49</v>
      </c>
      <c r="G1" t="s">
        <v>31</v>
      </c>
      <c r="H1" t="s">
        <v>50</v>
      </c>
      <c r="I1" t="s">
        <v>30</v>
      </c>
      <c r="J1" t="s">
        <v>46</v>
      </c>
    </row>
    <row r="2" spans="1:10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0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0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0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0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zoomScale="50" zoomScaleNormal="50" workbookViewId="0">
      <selection activeCell="A32" sqref="A32:XFD32"/>
    </sheetView>
  </sheetViews>
  <sheetFormatPr defaultColWidth="11.42578125" defaultRowHeight="15"/>
  <cols>
    <col min="1" max="1" width="47.85546875" bestFit="1" customWidth="1"/>
    <col min="2" max="2" width="34.140625" bestFit="1" customWidth="1"/>
  </cols>
  <sheetData>
    <row r="1" spans="1:4">
      <c r="A1" t="s">
        <v>7</v>
      </c>
    </row>
    <row r="2" spans="1:4">
      <c r="A2" t="s">
        <v>0</v>
      </c>
    </row>
    <row r="3" spans="1:4">
      <c r="A3" s="1" t="s">
        <v>26</v>
      </c>
      <c r="B3" s="1" t="s">
        <v>8</v>
      </c>
      <c r="C3" s="1" t="s">
        <v>4</v>
      </c>
      <c r="D3" s="1" t="s">
        <v>10</v>
      </c>
    </row>
    <row r="4" spans="1:4">
      <c r="A4" s="1" t="s">
        <v>2</v>
      </c>
      <c r="B4" s="1" t="s">
        <v>1</v>
      </c>
      <c r="C4" s="1" t="s">
        <v>17</v>
      </c>
      <c r="D4" s="1" t="s">
        <v>20</v>
      </c>
    </row>
    <row r="9" spans="1:4">
      <c r="A9" t="s">
        <v>1</v>
      </c>
      <c r="B9" t="s">
        <v>2</v>
      </c>
    </row>
    <row r="10" spans="1:4">
      <c r="A10" t="s">
        <v>1</v>
      </c>
      <c r="B10" t="s">
        <v>2</v>
      </c>
    </row>
    <row r="11" spans="1:4">
      <c r="A11" t="s">
        <v>1</v>
      </c>
      <c r="B11" t="s">
        <v>2</v>
      </c>
    </row>
    <row r="12" spans="1:4">
      <c r="A12" t="s">
        <v>1</v>
      </c>
      <c r="B12" t="s">
        <v>2</v>
      </c>
    </row>
    <row r="13" spans="1:4">
      <c r="A13" t="s">
        <v>1</v>
      </c>
      <c r="B13" t="s">
        <v>2</v>
      </c>
    </row>
    <row r="16" spans="1:4">
      <c r="A16" t="s">
        <v>44</v>
      </c>
    </row>
    <row r="20" spans="1:1">
      <c r="A20" t="s">
        <v>19</v>
      </c>
    </row>
    <row r="21" spans="1:1">
      <c r="A21" t="s">
        <v>24</v>
      </c>
    </row>
    <row r="22" spans="1:1">
      <c r="A22" t="s">
        <v>12</v>
      </c>
    </row>
    <row r="23" spans="1:1">
      <c r="A23" t="s">
        <v>15</v>
      </c>
    </row>
    <row r="24" spans="1:1">
      <c r="A24" t="s">
        <v>22</v>
      </c>
    </row>
    <row r="25" spans="1:1">
      <c r="A2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zoomScale="80" zoomScaleNormal="80" workbookViewId="0">
      <selection sqref="A1:XFD1"/>
    </sheetView>
  </sheetViews>
  <sheetFormatPr defaultColWidth="8.85546875" defaultRowHeight="15"/>
  <cols>
    <col min="1" max="1" width="27.85546875" customWidth="1"/>
    <col min="2" max="2" width="22.28515625" customWidth="1"/>
    <col min="3" max="3" width="44.85546875" bestFit="1" customWidth="1"/>
    <col min="4" max="4" width="18.28515625" customWidth="1"/>
    <col min="5" max="5" width="30.140625" bestFit="1" customWidth="1"/>
    <col min="6" max="7" width="22.140625" customWidth="1"/>
    <col min="8" max="8" width="30.140625" bestFit="1" customWidth="1"/>
    <col min="9" max="10" width="18.42578125" customWidth="1"/>
    <col min="11" max="11" width="30.140625" bestFit="1" customWidth="1"/>
    <col min="12" max="13" width="19.28515625" customWidth="1"/>
    <col min="14" max="14" width="30.140625" bestFit="1" customWidth="1"/>
    <col min="15" max="15" width="21.85546875" customWidth="1"/>
  </cols>
  <sheetData>
    <row r="1" spans="1:14">
      <c r="A1" t="s">
        <v>45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57</v>
      </c>
      <c r="I1" t="s">
        <v>58</v>
      </c>
      <c r="J1" t="s">
        <v>54</v>
      </c>
      <c r="K1" t="s">
        <v>59</v>
      </c>
      <c r="L1" t="s">
        <v>60</v>
      </c>
      <c r="M1" t="s">
        <v>54</v>
      </c>
      <c r="N1" t="s">
        <v>61</v>
      </c>
    </row>
    <row r="2" spans="1:14">
      <c r="A2" t="s">
        <v>25</v>
      </c>
      <c r="B2">
        <v>26.5</v>
      </c>
      <c r="C2" s="2">
        <v>5522500</v>
      </c>
      <c r="D2" s="5">
        <f>C2*B2%</f>
        <v>1463462.5</v>
      </c>
      <c r="E2" s="3">
        <v>26.6</v>
      </c>
      <c r="F2" s="2">
        <v>5776600</v>
      </c>
      <c r="G2" s="5">
        <f>F2*E2%</f>
        <v>1536575.6</v>
      </c>
      <c r="H2" s="3">
        <v>26.5</v>
      </c>
      <c r="I2" s="2">
        <v>5895000</v>
      </c>
      <c r="J2" s="5">
        <f>I2*H2%</f>
        <v>1562175</v>
      </c>
      <c r="K2" s="3">
        <v>26.5</v>
      </c>
      <c r="L2" s="2">
        <v>6019500</v>
      </c>
      <c r="M2" s="5">
        <f>L2*K2%</f>
        <v>1595167.5</v>
      </c>
      <c r="N2" t="s">
        <v>9</v>
      </c>
    </row>
    <row r="3" spans="1:14">
      <c r="A3" t="s">
        <v>11</v>
      </c>
      <c r="B3">
        <v>13</v>
      </c>
      <c r="C3" s="2">
        <v>28528000</v>
      </c>
      <c r="D3" s="2">
        <f>C3*B3%</f>
        <v>3708640</v>
      </c>
      <c r="E3" s="3">
        <v>13</v>
      </c>
      <c r="F3" s="2">
        <v>30488000</v>
      </c>
      <c r="G3" s="5">
        <f>F3*E3%</f>
        <v>3963440</v>
      </c>
      <c r="H3" s="3">
        <v>12.8</v>
      </c>
      <c r="I3" s="2">
        <v>31025500</v>
      </c>
      <c r="J3" s="5">
        <f>I3*H3%</f>
        <v>3971264</v>
      </c>
      <c r="K3" s="3">
        <v>12.6</v>
      </c>
      <c r="L3" s="2">
        <v>31807000</v>
      </c>
      <c r="M3" s="5">
        <f>L3*K3%</f>
        <v>4007682</v>
      </c>
      <c r="N3" t="s">
        <v>9</v>
      </c>
    </row>
    <row r="4" spans="1:14">
      <c r="A4" t="s">
        <v>18</v>
      </c>
      <c r="B4" s="4">
        <v>25.4</v>
      </c>
      <c r="C4" s="2">
        <v>16911911</v>
      </c>
      <c r="D4" s="5">
        <f>C4*B4%</f>
        <v>4295625.3940000003</v>
      </c>
      <c r="E4">
        <v>25</v>
      </c>
      <c r="F4" s="2">
        <v>17165239</v>
      </c>
      <c r="G4" s="5">
        <f>F4*E4%</f>
        <v>4291309.75</v>
      </c>
      <c r="H4" s="3">
        <v>24.5</v>
      </c>
      <c r="I4" s="2">
        <v>17417447</v>
      </c>
      <c r="J4" s="5">
        <f>I4*H4%</f>
        <v>4267274.5149999997</v>
      </c>
      <c r="K4" s="3">
        <v>24</v>
      </c>
      <c r="L4" s="2">
        <v>17670957</v>
      </c>
      <c r="M4" s="5">
        <f>L4*K4%</f>
        <v>4241029.68</v>
      </c>
      <c r="N4" t="s">
        <v>9</v>
      </c>
    </row>
    <row r="5" spans="1:14">
      <c r="A5" t="s">
        <v>27</v>
      </c>
      <c r="B5" t="s">
        <v>9</v>
      </c>
      <c r="E5" t="s">
        <v>9</v>
      </c>
      <c r="G5" s="5"/>
      <c r="H5" t="s">
        <v>9</v>
      </c>
      <c r="J5" s="5"/>
      <c r="K5" t="s">
        <v>9</v>
      </c>
      <c r="M5" s="5"/>
      <c r="N5" t="s">
        <v>9</v>
      </c>
    </row>
    <row r="6" spans="1:14">
      <c r="A6" t="s">
        <v>14</v>
      </c>
      <c r="B6" t="s">
        <v>9</v>
      </c>
      <c r="E6" t="s">
        <v>9</v>
      </c>
      <c r="G6" s="5"/>
      <c r="H6" t="s">
        <v>9</v>
      </c>
      <c r="J6" s="5"/>
      <c r="K6" t="s">
        <v>9</v>
      </c>
      <c r="M6" s="5"/>
      <c r="N6" t="s">
        <v>9</v>
      </c>
    </row>
    <row r="8" spans="1:14">
      <c r="A8" t="s">
        <v>51</v>
      </c>
      <c r="D8" s="8">
        <f>SUM(D2:D6)</f>
        <v>9467727.8940000013</v>
      </c>
      <c r="G8" s="8">
        <f>SUM(G2:G6)</f>
        <v>9791325.3499999996</v>
      </c>
      <c r="J8" s="8">
        <f>SUM(J2:J6)</f>
        <v>9800713.5150000006</v>
      </c>
      <c r="M8" s="8">
        <f>SUM(M2:M6)</f>
        <v>9843879.1799999997</v>
      </c>
      <c r="N8" s="8"/>
    </row>
    <row r="14" spans="1:14">
      <c r="B14" t="s">
        <v>62</v>
      </c>
    </row>
  </sheetData>
  <autoFilter ref="A1:N1">
    <sortState ref="A2:N6">
      <sortCondition ref="G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8"/>
  <sheetViews>
    <sheetView zoomScale="80" zoomScaleNormal="80" workbookViewId="0">
      <selection activeCell="C1" sqref="A1:XFD1"/>
    </sheetView>
  </sheetViews>
  <sheetFormatPr defaultColWidth="8.85546875" defaultRowHeight="15"/>
  <cols>
    <col min="1" max="1" width="27.85546875" customWidth="1"/>
    <col min="2" max="2" width="69.5703125" bestFit="1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4">
      <c r="A1" t="s">
        <v>45</v>
      </c>
      <c r="B1" t="s">
        <v>52</v>
      </c>
      <c r="C1" t="s">
        <v>52</v>
      </c>
      <c r="D1" t="s">
        <v>54</v>
      </c>
      <c r="E1" t="s">
        <v>55</v>
      </c>
      <c r="F1" t="s">
        <v>56</v>
      </c>
      <c r="G1" t="s">
        <v>54</v>
      </c>
      <c r="H1" t="s">
        <v>57</v>
      </c>
      <c r="I1" t="s">
        <v>58</v>
      </c>
      <c r="J1" t="s">
        <v>54</v>
      </c>
      <c r="K1" t="s">
        <v>59</v>
      </c>
      <c r="L1" t="s">
        <v>63</v>
      </c>
      <c r="M1" t="s">
        <v>54</v>
      </c>
      <c r="N1" t="s">
        <v>61</v>
      </c>
    </row>
    <row r="2" spans="1:14">
      <c r="A2" t="s">
        <v>11</v>
      </c>
      <c r="B2">
        <v>13.2</v>
      </c>
      <c r="C2" s="2" t="s">
        <v>40</v>
      </c>
      <c r="D2" s="3">
        <v>13</v>
      </c>
      <c r="E2" s="2" t="s">
        <v>41</v>
      </c>
      <c r="F2" s="3">
        <v>12.8</v>
      </c>
      <c r="G2" s="2" t="s">
        <v>42</v>
      </c>
      <c r="H2" s="3">
        <v>12.6</v>
      </c>
      <c r="I2" s="2" t="s">
        <v>43</v>
      </c>
      <c r="J2" t="s">
        <v>9</v>
      </c>
    </row>
    <row r="3" spans="1:14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</row>
    <row r="4" spans="1:14">
      <c r="A4" t="s">
        <v>25</v>
      </c>
      <c r="B4">
        <v>26.5</v>
      </c>
      <c r="C4" s="2" t="s">
        <v>36</v>
      </c>
      <c r="D4" s="3">
        <v>26.6</v>
      </c>
      <c r="E4" s="2" t="s">
        <v>37</v>
      </c>
      <c r="F4" s="3">
        <v>26.5</v>
      </c>
      <c r="G4" s="2" t="s">
        <v>38</v>
      </c>
      <c r="H4" s="3">
        <v>26.5</v>
      </c>
      <c r="I4" s="2" t="s">
        <v>39</v>
      </c>
      <c r="J4" t="s">
        <v>9</v>
      </c>
    </row>
    <row r="5" spans="1:14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>
      <c r="B15" t="s">
        <v>64</v>
      </c>
      <c r="C15" s="7" t="e">
        <f>AVERAGE(B5:B9)</f>
        <v>#DIV/0!</v>
      </c>
      <c r="E15" t="e">
        <f>AVERAGE(D5:D9)</f>
        <v>#DIV/0!</v>
      </c>
      <c r="G15" t="e">
        <f>AVERAGE(F5:F9)</f>
        <v>#DIV/0!</v>
      </c>
      <c r="I15" t="e">
        <f>AVERAGE(H5:H9)</f>
        <v>#DIV/0!</v>
      </c>
    </row>
    <row r="16" spans="1:14" ht="17.25" customHeight="1">
      <c r="B16" t="s">
        <v>65</v>
      </c>
      <c r="C16">
        <v>21.7</v>
      </c>
    </row>
    <row r="18" ht="15.75" customHeight="1"/>
  </sheetData>
  <autoFilter ref="A1:N1">
    <sortState ref="A2:N6">
      <sortCondition ref="H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"/>
  <sheetViews>
    <sheetView zoomScaleNormal="100" workbookViewId="0">
      <selection sqref="A1:XFD1"/>
    </sheetView>
  </sheetViews>
  <sheetFormatPr defaultColWidth="8.85546875" defaultRowHeight="15"/>
  <cols>
    <col min="1" max="1" width="27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4">
      <c r="A1" t="s">
        <v>45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57</v>
      </c>
      <c r="I1" t="s">
        <v>57</v>
      </c>
      <c r="J1" t="s">
        <v>54</v>
      </c>
      <c r="K1" t="s">
        <v>59</v>
      </c>
      <c r="L1" t="s">
        <v>63</v>
      </c>
      <c r="M1" t="s">
        <v>54</v>
      </c>
      <c r="N1" t="s">
        <v>61</v>
      </c>
    </row>
    <row r="2" spans="1:14">
      <c r="A2" t="s">
        <v>11</v>
      </c>
      <c r="B2">
        <v>13.2</v>
      </c>
      <c r="C2" s="2" t="s">
        <v>40</v>
      </c>
      <c r="D2" s="3">
        <v>13</v>
      </c>
      <c r="E2" s="2" t="s">
        <v>41</v>
      </c>
      <c r="F2" s="3">
        <v>12.8</v>
      </c>
      <c r="G2" s="2" t="s">
        <v>42</v>
      </c>
      <c r="H2" s="3">
        <v>12.6</v>
      </c>
      <c r="I2" s="2" t="s">
        <v>43</v>
      </c>
      <c r="J2" t="s">
        <v>9</v>
      </c>
      <c r="K2">
        <f>AVERAGE(H2,F2,D2,B2)</f>
        <v>12.899999999999999</v>
      </c>
    </row>
    <row r="3" spans="1:14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  <c r="K3">
        <f>AVERAGE(H3,F3,D3,B3)</f>
        <v>24.725000000000001</v>
      </c>
    </row>
    <row r="4" spans="1:14">
      <c r="A4" t="s">
        <v>25</v>
      </c>
      <c r="B4">
        <v>26.5</v>
      </c>
      <c r="C4" s="2" t="s">
        <v>36</v>
      </c>
      <c r="D4" s="3">
        <v>26.6</v>
      </c>
      <c r="E4" s="2" t="s">
        <v>37</v>
      </c>
      <c r="F4" s="3">
        <v>26.5</v>
      </c>
      <c r="G4" s="2" t="s">
        <v>38</v>
      </c>
      <c r="H4" s="3">
        <v>26.5</v>
      </c>
      <c r="I4" s="2" t="s">
        <v>39</v>
      </c>
      <c r="J4" t="s">
        <v>9</v>
      </c>
      <c r="K4">
        <f>AVERAGE(H4,F4,D4,B4)</f>
        <v>26.524999999999999</v>
      </c>
    </row>
    <row r="5" spans="1:14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>
      <c r="A15" t="s">
        <v>66</v>
      </c>
      <c r="F15" s="9">
        <v>0.27</v>
      </c>
    </row>
  </sheetData>
  <autoFilter ref="A1:N1">
    <sortState ref="A2:N6">
      <sortCondition ref="K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5"/>
  <sheetViews>
    <sheetView zoomScaleNormal="100" workbookViewId="0">
      <selection sqref="A1:XFD1"/>
    </sheetView>
  </sheetViews>
  <sheetFormatPr defaultColWidth="8.85546875" defaultRowHeight="1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6">
      <c r="A1" t="s">
        <v>45</v>
      </c>
      <c r="B1" t="s">
        <v>52</v>
      </c>
      <c r="C1" t="s">
        <v>53</v>
      </c>
      <c r="D1" t="s">
        <v>54</v>
      </c>
      <c r="E1" t="s">
        <v>55</v>
      </c>
      <c r="F1" t="s">
        <v>55</v>
      </c>
      <c r="G1" t="s">
        <v>54</v>
      </c>
      <c r="H1" t="s">
        <v>57</v>
      </c>
      <c r="I1" t="s">
        <v>58</v>
      </c>
      <c r="J1" t="s">
        <v>54</v>
      </c>
      <c r="K1" t="s">
        <v>59</v>
      </c>
      <c r="L1" t="s">
        <v>63</v>
      </c>
      <c r="M1" t="s">
        <v>54</v>
      </c>
      <c r="N1" t="s">
        <v>61</v>
      </c>
    </row>
    <row r="2" spans="1:16">
      <c r="A2" s="10" t="s">
        <v>25</v>
      </c>
      <c r="B2" s="10">
        <v>26.5</v>
      </c>
      <c r="C2" s="2">
        <v>5522500</v>
      </c>
      <c r="D2" s="5">
        <v>1463463</v>
      </c>
      <c r="E2" s="10">
        <v>26.6</v>
      </c>
      <c r="F2" s="2">
        <v>5776600</v>
      </c>
      <c r="G2" s="5">
        <v>1536576</v>
      </c>
      <c r="H2" s="10">
        <v>26.5</v>
      </c>
      <c r="I2" s="2">
        <v>5895000</v>
      </c>
      <c r="J2" s="5">
        <v>1562175</v>
      </c>
      <c r="K2" s="10">
        <v>26.5</v>
      </c>
      <c r="L2" s="2">
        <v>6019500</v>
      </c>
      <c r="M2" s="5">
        <v>1595168</v>
      </c>
      <c r="N2" s="10" t="s">
        <v>9</v>
      </c>
      <c r="P2" s="8">
        <f>AVERAGE(M2,J2,G2,D2)</f>
        <v>1539345.5</v>
      </c>
    </row>
    <row r="3" spans="1:16">
      <c r="A3" s="10" t="s">
        <v>18</v>
      </c>
      <c r="B3" s="11">
        <v>25.4</v>
      </c>
      <c r="C3" s="2">
        <v>16911911</v>
      </c>
      <c r="D3" s="5">
        <v>4295625</v>
      </c>
      <c r="E3" s="10">
        <v>25</v>
      </c>
      <c r="F3" s="2">
        <v>17165239</v>
      </c>
      <c r="G3" s="5">
        <v>4291310</v>
      </c>
      <c r="H3" s="10">
        <v>24.5</v>
      </c>
      <c r="I3" s="2">
        <v>17417447</v>
      </c>
      <c r="J3" s="5">
        <v>4267275</v>
      </c>
      <c r="K3" s="10">
        <v>24</v>
      </c>
      <c r="L3" s="2">
        <v>17670957</v>
      </c>
      <c r="M3" s="5">
        <v>4241030</v>
      </c>
      <c r="N3" s="10" t="s">
        <v>9</v>
      </c>
      <c r="P3" s="8">
        <f>AVERAGE(M3,J3,G3,D3)</f>
        <v>4273810</v>
      </c>
    </row>
    <row r="4" spans="1:16">
      <c r="A4" s="10" t="s">
        <v>11</v>
      </c>
      <c r="B4" s="10">
        <v>13</v>
      </c>
      <c r="C4" s="2">
        <v>28528000</v>
      </c>
      <c r="D4" s="2">
        <v>3708640</v>
      </c>
      <c r="E4" s="10">
        <v>13</v>
      </c>
      <c r="F4" s="2">
        <v>30488000</v>
      </c>
      <c r="G4" s="5">
        <v>3963440</v>
      </c>
      <c r="H4" s="10">
        <v>12.8</v>
      </c>
      <c r="I4" s="2">
        <v>31025500</v>
      </c>
      <c r="J4" s="5">
        <v>3971264</v>
      </c>
      <c r="K4" s="10">
        <v>12.6</v>
      </c>
      <c r="L4" s="2">
        <v>31807000</v>
      </c>
      <c r="M4" s="5">
        <v>4007682</v>
      </c>
      <c r="N4" s="10" t="s">
        <v>9</v>
      </c>
      <c r="P4" s="8">
        <f>AVERAGE(M4,J4,G4,D4)</f>
        <v>3912756.5</v>
      </c>
    </row>
    <row r="5" spans="1:16">
      <c r="A5" s="10" t="s">
        <v>14</v>
      </c>
      <c r="B5" s="10" t="s">
        <v>9</v>
      </c>
      <c r="C5" s="10"/>
      <c r="D5" s="10"/>
      <c r="E5" s="10" t="s">
        <v>9</v>
      </c>
      <c r="F5" s="10"/>
      <c r="G5" s="5"/>
      <c r="H5" s="10" t="s">
        <v>9</v>
      </c>
      <c r="I5" s="10"/>
      <c r="J5" s="5"/>
      <c r="K5" s="10" t="s">
        <v>9</v>
      </c>
      <c r="L5" s="10"/>
      <c r="M5" s="5"/>
      <c r="N5" s="10" t="s">
        <v>9</v>
      </c>
      <c r="P5" s="8"/>
    </row>
    <row r="6" spans="1:16">
      <c r="A6" s="10" t="s">
        <v>27</v>
      </c>
      <c r="B6" s="10" t="s">
        <v>9</v>
      </c>
      <c r="C6" s="10"/>
      <c r="D6" s="10"/>
      <c r="E6" s="10" t="s">
        <v>9</v>
      </c>
      <c r="F6" s="10"/>
      <c r="G6" s="5"/>
      <c r="H6" s="10" t="s">
        <v>9</v>
      </c>
      <c r="I6" s="10"/>
      <c r="J6" s="5"/>
      <c r="K6" s="10" t="s">
        <v>9</v>
      </c>
      <c r="L6" s="10"/>
      <c r="M6" s="5"/>
      <c r="N6" s="10" t="s">
        <v>9</v>
      </c>
      <c r="P6" s="8"/>
    </row>
    <row r="15" spans="1:16">
      <c r="A15" s="10" t="s">
        <v>67</v>
      </c>
      <c r="E15">
        <v>4273810</v>
      </c>
    </row>
  </sheetData>
  <autoFilter ref="A1:P1">
    <sortState ref="A2:P6">
      <sortCondition ref="F1"/>
    </sortState>
  </autoFilter>
  <sortState ref="A1:Q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5"/>
  <sheetViews>
    <sheetView tabSelected="1" zoomScale="90" zoomScaleNormal="90" workbookViewId="0">
      <selection sqref="A1:XFD1"/>
    </sheetView>
  </sheetViews>
  <sheetFormatPr defaultColWidth="8.85546875" defaultRowHeight="15"/>
  <cols>
    <col min="1" max="1" width="78.140625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4">
      <c r="A1" t="s">
        <v>45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57</v>
      </c>
      <c r="I1" t="s">
        <v>57</v>
      </c>
      <c r="J1" t="s">
        <v>54</v>
      </c>
      <c r="K1" t="s">
        <v>59</v>
      </c>
      <c r="L1" t="s">
        <v>59</v>
      </c>
      <c r="M1" t="s">
        <v>54</v>
      </c>
      <c r="N1" t="s">
        <v>61</v>
      </c>
    </row>
    <row r="2" spans="1:14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 s="6">
        <f>(H2-B2)/B2</f>
        <v>0</v>
      </c>
    </row>
    <row r="3" spans="1:14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  <c r="K3" s="6">
        <f>(H3-B3)/B3</f>
        <v>-4.5454545454545428E-2</v>
      </c>
    </row>
    <row r="4" spans="1:14">
      <c r="A4" t="s">
        <v>18</v>
      </c>
      <c r="B4">
        <v>25.4</v>
      </c>
      <c r="C4" s="2" t="s">
        <v>32</v>
      </c>
      <c r="D4">
        <v>25</v>
      </c>
      <c r="E4" s="2" t="s">
        <v>33</v>
      </c>
      <c r="F4" s="3">
        <v>24.5</v>
      </c>
      <c r="G4" s="2" t="s">
        <v>34</v>
      </c>
      <c r="H4" s="3">
        <v>24</v>
      </c>
      <c r="I4" s="2" t="s">
        <v>35</v>
      </c>
      <c r="J4" t="s">
        <v>9</v>
      </c>
      <c r="K4" s="6">
        <f>(H4-B4)/B4</f>
        <v>-5.5118110236220416E-2</v>
      </c>
    </row>
    <row r="5" spans="1:14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  <c r="K5" s="6"/>
    </row>
    <row r="6" spans="1:14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K6" s="6"/>
    </row>
    <row r="15" spans="1:14">
      <c r="A15" t="s">
        <v>68</v>
      </c>
      <c r="E15" s="9"/>
      <c r="I15" s="9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</cp:lastModifiedBy>
  <dcterms:created xsi:type="dcterms:W3CDTF">2018-10-20T00:41:34Z</dcterms:created>
  <dcterms:modified xsi:type="dcterms:W3CDTF">2018-10-20T00:41:34Z</dcterms:modified>
</cp:coreProperties>
</file>